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pivotCache/pivotCacheDefinition15.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4.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defaultThemeVersion="202300"/>
  <mc:AlternateContent xmlns:mc="http://schemas.openxmlformats.org/markup-compatibility/2006">
    <mc:Choice Requires="x15">
      <x15ac:absPath xmlns:x15ac="http://schemas.microsoft.com/office/spreadsheetml/2010/11/ac" url="https://d.docs.live.net/e266548070159cff/Other Work/Portfolios/(UCI Machine Learning) Online ^M Retail/"/>
    </mc:Choice>
  </mc:AlternateContent>
  <xr:revisionPtr revIDLastSave="1705" documentId="8_{C3C72593-3917-42FD-A780-F6EE003A97B6}" xr6:coauthVersionLast="47" xr6:coauthVersionMax="47" xr10:uidLastSave="{BE30C098-F1CC-4591-8D38-FB25533AB763}"/>
  <bookViews>
    <workbookView xWindow="28680" yWindow="-120" windowWidth="29040" windowHeight="15720" activeTab="3" xr2:uid="{8BBD920F-A038-4B5E-BAF2-AB0944F6968A}"/>
  </bookViews>
  <sheets>
    <sheet name="Executive" sheetId="4" r:id="rId1"/>
    <sheet name="Product" sheetId="5" r:id="rId2"/>
    <sheet name="Customers" sheetId="6" r:id="rId3"/>
    <sheet name="Returns &amp; Data Quality" sheetId="7" r:id="rId4"/>
  </sheets>
  <definedNames>
    <definedName name="Slicer_Country">#N/A</definedName>
    <definedName name="Slicer_Country_Display">#N/A</definedName>
    <definedName name="Slicer_Country_Display1">#N/A</definedName>
    <definedName name="Slicer_IsNonMerch">#N/A</definedName>
    <definedName name="Slicer_IsWholesaleHeuristic">#N/A</definedName>
    <definedName name="Slicer_Year">#N/A</definedName>
    <definedName name="Timeline_InvoiceDate">#N/A</definedName>
  </definedNames>
  <calcPr calcId="191029"/>
  <pivotCaches>
    <pivotCache cacheId="0" r:id="rId5"/>
    <pivotCache cacheId="1" r:id="rId6"/>
    <pivotCache cacheId="2" r:id="rId7"/>
    <pivotCache cacheId="3" r:id="rId8"/>
    <pivotCache cacheId="4" r:id="rId9"/>
    <pivotCache cacheId="5" r:id="rId10"/>
    <pivotCache cacheId="6" r:id="rId11"/>
    <pivotCache cacheId="7" r:id="rId12"/>
    <pivotCache cacheId="8" r:id="rId13"/>
    <pivotCache cacheId="9" r:id="rId14"/>
    <pivotCache cacheId="10" r:id="rId15"/>
  </pivotCaches>
  <extLst>
    <ext xmlns:x14="http://schemas.microsoft.com/office/spreadsheetml/2009/9/main" uri="{876F7934-8845-4945-9796-88D515C7AA90}">
      <x14:pivotCaches>
        <pivotCache cacheId="11" r:id="rId16"/>
        <pivotCache cacheId="12" r:id="rId17"/>
        <pivotCache cacheId="13" r:id="rId18"/>
      </x14:pivotCaches>
    </ext>
    <ext xmlns:x14="http://schemas.microsoft.com/office/spreadsheetml/2009/9/main" uri="{BBE1A952-AA13-448e-AADC-164F8A28A991}">
      <x14:slicerCaches>
        <x14:slicerCache r:id="rId19"/>
        <x14:slicerCache r:id="rId20"/>
        <x14:slicerCache r:id="rId21"/>
        <x14:slicerCache r:id="rId22"/>
        <x14:slicerCache r:id="rId23"/>
        <x14:slicerCache r:id="rId24"/>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4" r:id="rId25"/>
      </x15:timelineCachePivotCaches>
    </ext>
    <ext xmlns:x15="http://schemas.microsoft.com/office/spreadsheetml/2010/11/main" uri="{D0CA8CA8-9F24-4464-BF8E-62219DCF47F9}">
      <x15:timelineCacheRefs>
        <x15:timelineCacheRef r:id="rId26"/>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lean_Data_01f18334-e0c6-41d0-8466-bbdbdb02fd9f" name="Clean_Data" connection="Query - Clean_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3" i="7" l="1"/>
  <c r="I26" i="7"/>
  <c r="I19" i="7"/>
  <c r="I12" i="7"/>
  <c r="I5" i="7"/>
  <c r="U10" i="6"/>
  <c r="AD6" i="6"/>
  <c r="AE6" i="6"/>
  <c r="AF6" i="6"/>
  <c r="AD7" i="6"/>
  <c r="AE7" i="6"/>
  <c r="AF7" i="6"/>
  <c r="AD8" i="6"/>
  <c r="AE8" i="6"/>
  <c r="AF8" i="6"/>
  <c r="AD9" i="6"/>
  <c r="AE9" i="6"/>
  <c r="AF9" i="6"/>
  <c r="AD10" i="6"/>
  <c r="AE10" i="6"/>
  <c r="AF10" i="6"/>
  <c r="AD11" i="6"/>
  <c r="AE11" i="6"/>
  <c r="AF11" i="6"/>
  <c r="AD12" i="6"/>
  <c r="AE12" i="6"/>
  <c r="AF12" i="6"/>
  <c r="AD13" i="6"/>
  <c r="AE13" i="6"/>
  <c r="AF13" i="6"/>
  <c r="AD14" i="6"/>
  <c r="AE14" i="6"/>
  <c r="AF14" i="6"/>
  <c r="AD15" i="6"/>
  <c r="AE15" i="6"/>
  <c r="AF15" i="6"/>
  <c r="AD16" i="6"/>
  <c r="AE16" i="6"/>
  <c r="AF16" i="6"/>
  <c r="AD17" i="6"/>
  <c r="AE17" i="6"/>
  <c r="AF17" i="6"/>
  <c r="AD18" i="6"/>
  <c r="AE18" i="6"/>
  <c r="AF18" i="6"/>
  <c r="AD19" i="6"/>
  <c r="AE19" i="6"/>
  <c r="AF19" i="6"/>
  <c r="AD20" i="6"/>
  <c r="AE20" i="6"/>
  <c r="AF20" i="6"/>
  <c r="AD21" i="6"/>
  <c r="AE21" i="6"/>
  <c r="AF21" i="6"/>
  <c r="AD22" i="6"/>
  <c r="AE22" i="6"/>
  <c r="AF22" i="6"/>
  <c r="AD23" i="6"/>
  <c r="AE23" i="6"/>
  <c r="AF23" i="6"/>
  <c r="AD24" i="6"/>
  <c r="AE24" i="6"/>
  <c r="AF24" i="6"/>
  <c r="AD25" i="6"/>
  <c r="AE25" i="6"/>
  <c r="AF25" i="6"/>
  <c r="AD26" i="6"/>
  <c r="AE26" i="6"/>
  <c r="AF26" i="6"/>
  <c r="AD27" i="6"/>
  <c r="AE27" i="6"/>
  <c r="AF27" i="6"/>
  <c r="AD28" i="6"/>
  <c r="AE28" i="6"/>
  <c r="AF28" i="6"/>
  <c r="AD29" i="6"/>
  <c r="AE29" i="6"/>
  <c r="AF29" i="6"/>
  <c r="AD30" i="6"/>
  <c r="AE30" i="6"/>
  <c r="AF30" i="6"/>
  <c r="AE5" i="6"/>
  <c r="AF5" i="6"/>
  <c r="AG5" i="6"/>
  <c r="AD5" i="6"/>
  <c r="S1" i="6"/>
  <c r="X9" i="5"/>
  <c r="X10" i="5"/>
  <c r="X11" i="5"/>
  <c r="X12" i="5"/>
  <c r="X13" i="5"/>
  <c r="X14" i="5"/>
  <c r="X15" i="5"/>
  <c r="X16" i="5"/>
  <c r="X17" i="5"/>
  <c r="X18" i="5"/>
  <c r="X19" i="5"/>
  <c r="X20" i="5"/>
  <c r="X21" i="5"/>
  <c r="X22" i="5"/>
  <c r="X8" i="5"/>
  <c r="X7" i="5"/>
  <c r="T27" i="5"/>
  <c r="T28" i="5"/>
  <c r="T29" i="5"/>
  <c r="T30" i="5"/>
  <c r="T31" i="5"/>
  <c r="T32" i="5"/>
  <c r="T33" i="5"/>
  <c r="T34" i="5"/>
  <c r="T35" i="5"/>
  <c r="T36" i="5"/>
  <c r="T37" i="5"/>
  <c r="T38" i="5"/>
  <c r="T39" i="5"/>
  <c r="T40" i="5"/>
  <c r="T41" i="5"/>
  <c r="T42" i="5"/>
  <c r="T43" i="5"/>
  <c r="T44" i="5"/>
  <c r="T45" i="5"/>
  <c r="T46" i="5"/>
  <c r="T47" i="5"/>
  <c r="T48" i="5"/>
  <c r="T49" i="5"/>
  <c r="T50" i="5"/>
  <c r="T26" i="5"/>
  <c r="U27" i="5"/>
  <c r="U28" i="5"/>
  <c r="U29" i="5"/>
  <c r="U30" i="5"/>
  <c r="U31" i="5"/>
  <c r="U32" i="5"/>
  <c r="U33" i="5"/>
  <c r="U34" i="5"/>
  <c r="U35" i="5"/>
  <c r="U36" i="5"/>
  <c r="U37" i="5"/>
  <c r="U38" i="5"/>
  <c r="U39" i="5"/>
  <c r="U40" i="5"/>
  <c r="U41" i="5"/>
  <c r="U42" i="5"/>
  <c r="U43" i="5"/>
  <c r="U44" i="5"/>
  <c r="U45" i="5"/>
  <c r="U46" i="5"/>
  <c r="U47" i="5"/>
  <c r="U48" i="5"/>
  <c r="U49" i="5"/>
  <c r="U50" i="5"/>
  <c r="U26" i="5"/>
  <c r="S27" i="5"/>
  <c r="S28" i="5"/>
  <c r="S29" i="5"/>
  <c r="S30" i="5"/>
  <c r="S31" i="5"/>
  <c r="S32" i="5"/>
  <c r="S33" i="5"/>
  <c r="S34" i="5"/>
  <c r="S35" i="5"/>
  <c r="S36" i="5"/>
  <c r="S37" i="5"/>
  <c r="S38" i="5"/>
  <c r="S39" i="5"/>
  <c r="S40" i="5"/>
  <c r="S41" i="5"/>
  <c r="S42" i="5"/>
  <c r="S43" i="5"/>
  <c r="S44" i="5"/>
  <c r="S45" i="5"/>
  <c r="S46" i="5"/>
  <c r="S47" i="5"/>
  <c r="S48" i="5"/>
  <c r="S49" i="5"/>
  <c r="S50" i="5"/>
  <c r="S26" i="5"/>
  <c r="D15" i="5"/>
  <c r="D16" i="5"/>
  <c r="D17" i="5"/>
  <c r="D18" i="5"/>
  <c r="D19" i="5"/>
  <c r="S9" i="5"/>
  <c r="T9" i="5"/>
  <c r="U9" i="5"/>
  <c r="V9" i="5"/>
  <c r="W9" i="5"/>
  <c r="S10" i="5"/>
  <c r="T10" i="5"/>
  <c r="U10" i="5"/>
  <c r="V10" i="5"/>
  <c r="W10" i="5"/>
  <c r="S11" i="5"/>
  <c r="T11" i="5"/>
  <c r="U11" i="5"/>
  <c r="V11" i="5"/>
  <c r="W11" i="5"/>
  <c r="S12" i="5"/>
  <c r="T12" i="5"/>
  <c r="U12" i="5"/>
  <c r="V12" i="5"/>
  <c r="W12" i="5"/>
  <c r="S13" i="5"/>
  <c r="T13" i="5"/>
  <c r="U13" i="5"/>
  <c r="V13" i="5"/>
  <c r="W13" i="5"/>
  <c r="S14" i="5"/>
  <c r="T14" i="5"/>
  <c r="U14" i="5"/>
  <c r="V14" i="5"/>
  <c r="W14" i="5"/>
  <c r="S15" i="5"/>
  <c r="T15" i="5"/>
  <c r="U15" i="5"/>
  <c r="V15" i="5"/>
  <c r="W15" i="5"/>
  <c r="S16" i="5"/>
  <c r="T16" i="5"/>
  <c r="U16" i="5"/>
  <c r="V16" i="5"/>
  <c r="W16" i="5"/>
  <c r="S17" i="5"/>
  <c r="T17" i="5"/>
  <c r="U17" i="5"/>
  <c r="V17" i="5"/>
  <c r="W17" i="5"/>
  <c r="S18" i="5"/>
  <c r="T18" i="5"/>
  <c r="U18" i="5"/>
  <c r="V18" i="5"/>
  <c r="W18" i="5"/>
  <c r="S19" i="5"/>
  <c r="T19" i="5"/>
  <c r="U19" i="5"/>
  <c r="V19" i="5"/>
  <c r="W19" i="5"/>
  <c r="S20" i="5"/>
  <c r="T20" i="5"/>
  <c r="U20" i="5"/>
  <c r="V20" i="5"/>
  <c r="W20" i="5"/>
  <c r="S21" i="5"/>
  <c r="T21" i="5"/>
  <c r="U21" i="5"/>
  <c r="V21" i="5"/>
  <c r="W21" i="5"/>
  <c r="S22" i="5"/>
  <c r="T22" i="5"/>
  <c r="U22" i="5"/>
  <c r="V22" i="5"/>
  <c r="W22" i="5"/>
  <c r="W8" i="5"/>
  <c r="V8" i="5"/>
  <c r="U8" i="5"/>
  <c r="T8" i="5"/>
  <c r="U7" i="5"/>
  <c r="V7" i="5"/>
  <c r="W7" i="5"/>
  <c r="T7" i="5"/>
  <c r="S8" i="5"/>
  <c r="D14" i="5"/>
  <c r="D13" i="5"/>
  <c r="D12" i="5"/>
  <c r="D11" i="5"/>
  <c r="D10" i="5"/>
  <c r="D9" i="5"/>
  <c r="D8" i="5"/>
  <c r="D7" i="5"/>
  <c r="D6" i="5"/>
  <c r="D5" i="5"/>
  <c r="G24" i="7"/>
  <c r="G23" i="7"/>
  <c r="G22" i="7"/>
  <c r="G21" i="7"/>
  <c r="G20" i="7"/>
  <c r="W11" i="4"/>
  <c r="W12" i="4"/>
  <c r="W10" i="4"/>
  <c r="W7" i="4"/>
  <c r="W9" i="4"/>
  <c r="W8" i="4"/>
  <c r="W6" i="4"/>
  <c r="C20" i="6"/>
  <c r="C26" i="6"/>
  <c r="C30" i="6"/>
  <c r="I247" i="6"/>
  <c r="I503" i="6"/>
  <c r="I759" i="6"/>
  <c r="I1015" i="6"/>
  <c r="I1271" i="6"/>
  <c r="I1527" i="6"/>
  <c r="I1783" i="6"/>
  <c r="I8" i="6"/>
  <c r="I264" i="6"/>
  <c r="I520" i="6"/>
  <c r="I776" i="6"/>
  <c r="I1032" i="6"/>
  <c r="I1288" i="6"/>
  <c r="I1544" i="6"/>
  <c r="I1800" i="6"/>
  <c r="I25" i="6"/>
  <c r="I281" i="6"/>
  <c r="I537" i="6"/>
  <c r="I793" i="6"/>
  <c r="I1049" i="6"/>
  <c r="I1305" i="6"/>
  <c r="I1561" i="6"/>
  <c r="I1817" i="6"/>
  <c r="I42" i="6"/>
  <c r="I298" i="6"/>
  <c r="I554" i="6"/>
  <c r="I810" i="6"/>
  <c r="I1066" i="6"/>
  <c r="I1322" i="6"/>
  <c r="I1578" i="6"/>
  <c r="I1834" i="6"/>
  <c r="I59" i="6"/>
  <c r="I315" i="6"/>
  <c r="I571" i="6"/>
  <c r="I827" i="6"/>
  <c r="I1083" i="6"/>
  <c r="I1339" i="6"/>
  <c r="I1595" i="6"/>
  <c r="I1851" i="6"/>
  <c r="I76" i="6"/>
  <c r="I332" i="6"/>
  <c r="I588" i="6"/>
  <c r="I844" i="6"/>
  <c r="I1100" i="6"/>
  <c r="I1356" i="6"/>
  <c r="I1612" i="6"/>
  <c r="I1868" i="6"/>
  <c r="I94" i="6"/>
  <c r="I350" i="6"/>
  <c r="I606" i="6"/>
  <c r="I862" i="6"/>
  <c r="I13" i="6"/>
  <c r="I466" i="6"/>
  <c r="I918" i="6"/>
  <c r="I1348" i="6"/>
  <c r="I1760" i="6"/>
  <c r="I2118" i="6"/>
  <c r="I2374" i="6"/>
  <c r="I2630" i="6"/>
  <c r="I2886" i="6"/>
  <c r="I354" i="6"/>
  <c r="I806" i="6"/>
  <c r="I1249" i="6"/>
  <c r="I1661" i="6"/>
  <c r="I2055" i="6"/>
  <c r="I2311" i="6"/>
  <c r="I2567" i="6"/>
  <c r="I2823" i="6"/>
  <c r="I242" i="6"/>
  <c r="I694" i="6"/>
  <c r="I1150" i="6"/>
  <c r="I1556" i="6"/>
  <c r="I1968" i="6"/>
  <c r="I2248" i="6"/>
  <c r="I2504" i="6"/>
  <c r="I2760" i="6"/>
  <c r="I130" i="6"/>
  <c r="I582" i="6"/>
  <c r="I1041" i="6"/>
  <c r="I1457" i="6"/>
  <c r="I1869" i="6"/>
  <c r="I2185" i="6"/>
  <c r="I2441" i="6"/>
  <c r="I2697" i="6"/>
  <c r="I18" i="6"/>
  <c r="I470" i="6"/>
  <c r="I929" i="6"/>
  <c r="I1358" i="6"/>
  <c r="I1764" i="6"/>
  <c r="I2122" i="6"/>
  <c r="I2378" i="6"/>
  <c r="I2634" i="6"/>
  <c r="I2890" i="6"/>
  <c r="I367" i="6"/>
  <c r="I819" i="6"/>
  <c r="I1261" i="6"/>
  <c r="I1667" i="6"/>
  <c r="I2061" i="6"/>
  <c r="I2317" i="6"/>
  <c r="I2573" i="6"/>
  <c r="I2829" i="6"/>
  <c r="I607" i="6"/>
  <c r="I1314" i="6"/>
  <c r="I1971" i="6"/>
  <c r="I2402" i="6"/>
  <c r="I2814" i="6"/>
  <c r="I3113" i="6"/>
  <c r="I3369" i="6"/>
  <c r="I3625" i="6"/>
  <c r="I3881" i="6"/>
  <c r="I4137" i="6"/>
  <c r="I2865" i="6"/>
  <c r="I3562" i="6"/>
  <c r="I4058" i="6"/>
  <c r="I2847" i="6"/>
  <c r="I4030" i="6"/>
  <c r="I2080" i="6"/>
  <c r="I657" i="6"/>
  <c r="I1360" i="6"/>
  <c r="I2013" i="6"/>
  <c r="I2431" i="6"/>
  <c r="I2837" i="6"/>
  <c r="I3210" i="6"/>
  <c r="I3754" i="6"/>
  <c r="C43" i="6"/>
  <c r="C44" i="6"/>
  <c r="I7" i="6"/>
  <c r="I263" i="6"/>
  <c r="I519" i="6"/>
  <c r="I775" i="6"/>
  <c r="I1031" i="6"/>
  <c r="I1287" i="6"/>
  <c r="I1543" i="6"/>
  <c r="I1799" i="6"/>
  <c r="I24" i="6"/>
  <c r="I280" i="6"/>
  <c r="I536" i="6"/>
  <c r="I792" i="6"/>
  <c r="I1048" i="6"/>
  <c r="I1304" i="6"/>
  <c r="I1560" i="6"/>
  <c r="I1816" i="6"/>
  <c r="I41" i="6"/>
  <c r="I297" i="6"/>
  <c r="I553" i="6"/>
  <c r="I809" i="6"/>
  <c r="I1065" i="6"/>
  <c r="I1321" i="6"/>
  <c r="I1577" i="6"/>
  <c r="I1833" i="6"/>
  <c r="I58" i="6"/>
  <c r="I314" i="6"/>
  <c r="I570" i="6"/>
  <c r="I826" i="6"/>
  <c r="I1082" i="6"/>
  <c r="I1338" i="6"/>
  <c r="I1594" i="6"/>
  <c r="I1850" i="6"/>
  <c r="I75" i="6"/>
  <c r="I331" i="6"/>
  <c r="I587" i="6"/>
  <c r="I843" i="6"/>
  <c r="I1099" i="6"/>
  <c r="I1355" i="6"/>
  <c r="I1611" i="6"/>
  <c r="I1867" i="6"/>
  <c r="I92" i="6"/>
  <c r="I348" i="6"/>
  <c r="I604" i="6"/>
  <c r="I860" i="6"/>
  <c r="I1116" i="6"/>
  <c r="I1372" i="6"/>
  <c r="I1628" i="6"/>
  <c r="I1884" i="6"/>
  <c r="I110" i="6"/>
  <c r="I366" i="6"/>
  <c r="I622" i="6"/>
  <c r="I878" i="6"/>
  <c r="I37" i="6"/>
  <c r="I496" i="6"/>
  <c r="I948" i="6"/>
  <c r="I1376" i="6"/>
  <c r="I1782" i="6"/>
  <c r="I2134" i="6"/>
  <c r="I2390" i="6"/>
  <c r="I2646" i="6"/>
  <c r="I2902" i="6"/>
  <c r="I384" i="6"/>
  <c r="I836" i="6"/>
  <c r="I1277" i="6"/>
  <c r="I1683" i="6"/>
  <c r="I2071" i="6"/>
  <c r="I2327" i="6"/>
  <c r="I2583" i="6"/>
  <c r="I2839" i="6"/>
  <c r="I272" i="6"/>
  <c r="I724" i="6"/>
  <c r="I1172" i="6"/>
  <c r="I1584" i="6"/>
  <c r="I1990" i="6"/>
  <c r="I2264" i="6"/>
  <c r="I2520" i="6"/>
  <c r="I2776" i="6"/>
  <c r="I160" i="6"/>
  <c r="I612" i="6"/>
  <c r="I1071" i="6"/>
  <c r="I1485" i="6"/>
  <c r="I1891" i="6"/>
  <c r="I2201" i="6"/>
  <c r="I2457" i="6"/>
  <c r="I2713" i="6"/>
  <c r="I48" i="6"/>
  <c r="I500" i="6"/>
  <c r="I959" i="6"/>
  <c r="I1380" i="6"/>
  <c r="I1792" i="6"/>
  <c r="I2138" i="6"/>
  <c r="I2394" i="6"/>
  <c r="I2650" i="6"/>
  <c r="I2906" i="6"/>
  <c r="I390" i="6"/>
  <c r="I849" i="6"/>
  <c r="I1283" i="6"/>
  <c r="I1695" i="6"/>
  <c r="I2077" i="6"/>
  <c r="I2333" i="6"/>
  <c r="I2589" i="6"/>
  <c r="I2845" i="6"/>
  <c r="I656" i="6"/>
  <c r="I1359" i="6"/>
  <c r="I2006" i="6"/>
  <c r="I2430" i="6"/>
  <c r="I2836" i="6"/>
  <c r="I3129" i="6"/>
  <c r="I3385" i="6"/>
  <c r="I3641" i="6"/>
  <c r="I3897" i="6"/>
  <c r="I4153" i="6"/>
  <c r="I3082" i="6"/>
  <c r="I3594" i="6"/>
  <c r="I4090" i="6"/>
  <c r="I2958" i="6"/>
  <c r="I4110" i="6"/>
  <c r="I2208" i="6"/>
  <c r="I705" i="6"/>
  <c r="I1395" i="6"/>
  <c r="I2047" i="6"/>
  <c r="I2453" i="6"/>
  <c r="I2891" i="6"/>
  <c r="I3242" i="6"/>
  <c r="I3786" i="6"/>
  <c r="C19" i="6"/>
  <c r="C17" i="6"/>
  <c r="I23" i="6"/>
  <c r="I279" i="6"/>
  <c r="I535" i="6"/>
  <c r="I791" i="6"/>
  <c r="I1047" i="6"/>
  <c r="I1303" i="6"/>
  <c r="I1559" i="6"/>
  <c r="I1815" i="6"/>
  <c r="I40" i="6"/>
  <c r="I296" i="6"/>
  <c r="I552" i="6"/>
  <c r="I808" i="6"/>
  <c r="I1064" i="6"/>
  <c r="I1320" i="6"/>
  <c r="I1576" i="6"/>
  <c r="I1832" i="6"/>
  <c r="I57" i="6"/>
  <c r="I313" i="6"/>
  <c r="I569" i="6"/>
  <c r="I825" i="6"/>
  <c r="I1081" i="6"/>
  <c r="I1337" i="6"/>
  <c r="I1593" i="6"/>
  <c r="I1849" i="6"/>
  <c r="I74" i="6"/>
  <c r="I330" i="6"/>
  <c r="I586" i="6"/>
  <c r="I842" i="6"/>
  <c r="I1098" i="6"/>
  <c r="I1354" i="6"/>
  <c r="I1610" i="6"/>
  <c r="I1866" i="6"/>
  <c r="I91" i="6"/>
  <c r="I347" i="6"/>
  <c r="I603" i="6"/>
  <c r="I859" i="6"/>
  <c r="I1115" i="6"/>
  <c r="I1371" i="6"/>
  <c r="I1627" i="6"/>
  <c r="I1883" i="6"/>
  <c r="I108" i="6"/>
  <c r="I364" i="6"/>
  <c r="I620" i="6"/>
  <c r="I876" i="6"/>
  <c r="I1132" i="6"/>
  <c r="I1388" i="6"/>
  <c r="I1644" i="6"/>
  <c r="I1900" i="6"/>
  <c r="I126" i="6"/>
  <c r="I382" i="6"/>
  <c r="I638" i="6"/>
  <c r="I894" i="6"/>
  <c r="I67" i="6"/>
  <c r="I525" i="6"/>
  <c r="I978" i="6"/>
  <c r="I1398" i="6"/>
  <c r="I1810" i="6"/>
  <c r="I2150" i="6"/>
  <c r="I2406" i="6"/>
  <c r="I2662" i="6"/>
  <c r="I2918" i="6"/>
  <c r="I413" i="6"/>
  <c r="I866" i="6"/>
  <c r="I1299" i="6"/>
  <c r="I1711" i="6"/>
  <c r="I2087" i="6"/>
  <c r="I2343" i="6"/>
  <c r="I2599" i="6"/>
  <c r="I2855" i="6"/>
  <c r="I301" i="6"/>
  <c r="I754" i="6"/>
  <c r="I1200" i="6"/>
  <c r="I1606" i="6"/>
  <c r="I2018" i="6"/>
  <c r="I2280" i="6"/>
  <c r="I2536" i="6"/>
  <c r="I2792" i="6"/>
  <c r="I189" i="6"/>
  <c r="I642" i="6"/>
  <c r="I1094" i="6"/>
  <c r="I1507" i="6"/>
  <c r="I1919" i="6"/>
  <c r="I2217" i="6"/>
  <c r="I2473" i="6"/>
  <c r="I2729" i="6"/>
  <c r="I77" i="6"/>
  <c r="I530" i="6"/>
  <c r="I982" i="6"/>
  <c r="I1408" i="6"/>
  <c r="I1814" i="6"/>
  <c r="I2154" i="6"/>
  <c r="I2410" i="6"/>
  <c r="I2666" i="6"/>
  <c r="I2922" i="6"/>
  <c r="I420" i="6"/>
  <c r="I879" i="6"/>
  <c r="I1311" i="6"/>
  <c r="I1717" i="6"/>
  <c r="I2093" i="6"/>
  <c r="I2349" i="6"/>
  <c r="I2605" i="6"/>
  <c r="I2861" i="6"/>
  <c r="I704" i="6"/>
  <c r="I1394" i="6"/>
  <c r="I2046" i="6"/>
  <c r="I2452" i="6"/>
  <c r="I2864" i="6"/>
  <c r="I3145" i="6"/>
  <c r="I3401" i="6"/>
  <c r="I3657" i="6"/>
  <c r="I3913" i="6"/>
  <c r="I4169" i="6"/>
  <c r="I3130" i="6"/>
  <c r="I3626" i="6"/>
  <c r="I4122" i="6"/>
  <c r="I3038" i="6"/>
  <c r="I4174" i="6"/>
  <c r="I20" i="6"/>
  <c r="I742" i="6"/>
  <c r="I1441" i="6"/>
  <c r="I2069" i="6"/>
  <c r="I2481" i="6"/>
  <c r="I2912" i="6"/>
  <c r="I3274" i="6"/>
  <c r="I3818" i="6"/>
  <c r="C32" i="6"/>
  <c r="C6" i="6"/>
  <c r="I39" i="6"/>
  <c r="I295" i="6"/>
  <c r="I551" i="6"/>
  <c r="I807" i="6"/>
  <c r="I1063" i="6"/>
  <c r="I1319" i="6"/>
  <c r="I1575" i="6"/>
  <c r="I1831" i="6"/>
  <c r="I56" i="6"/>
  <c r="I312" i="6"/>
  <c r="I568" i="6"/>
  <c r="I824" i="6"/>
  <c r="I1080" i="6"/>
  <c r="I1336" i="6"/>
  <c r="I1592" i="6"/>
  <c r="I1848" i="6"/>
  <c r="I73" i="6"/>
  <c r="I329" i="6"/>
  <c r="I585" i="6"/>
  <c r="I841" i="6"/>
  <c r="I1097" i="6"/>
  <c r="I1353" i="6"/>
  <c r="I1609" i="6"/>
  <c r="I1865" i="6"/>
  <c r="I90" i="6"/>
  <c r="I346" i="6"/>
  <c r="I602" i="6"/>
  <c r="I858" i="6"/>
  <c r="I1114" i="6"/>
  <c r="I1370" i="6"/>
  <c r="I1626" i="6"/>
  <c r="I1882" i="6"/>
  <c r="I107" i="6"/>
  <c r="I363" i="6"/>
  <c r="I619" i="6"/>
  <c r="I875" i="6"/>
  <c r="I1131" i="6"/>
  <c r="I1387" i="6"/>
  <c r="I1643" i="6"/>
  <c r="I1899" i="6"/>
  <c r="I124" i="6"/>
  <c r="I380" i="6"/>
  <c r="I636" i="6"/>
  <c r="I892" i="6"/>
  <c r="I1148" i="6"/>
  <c r="I1404" i="6"/>
  <c r="I1660" i="6"/>
  <c r="I1916" i="6"/>
  <c r="I142" i="6"/>
  <c r="I398" i="6"/>
  <c r="I654" i="6"/>
  <c r="I910" i="6"/>
  <c r="I97" i="6"/>
  <c r="I549" i="6"/>
  <c r="I1008" i="6"/>
  <c r="I1426" i="6"/>
  <c r="I1838" i="6"/>
  <c r="I2166" i="6"/>
  <c r="I2422" i="6"/>
  <c r="I2678" i="6"/>
  <c r="I2934" i="6"/>
  <c r="I437" i="6"/>
  <c r="I896" i="6"/>
  <c r="I1327" i="6"/>
  <c r="I1733" i="6"/>
  <c r="I2103" i="6"/>
  <c r="I2359" i="6"/>
  <c r="I2615" i="6"/>
  <c r="I2871" i="6"/>
  <c r="I325" i="6"/>
  <c r="I784" i="6"/>
  <c r="I1222" i="6"/>
  <c r="I1634" i="6"/>
  <c r="I2040" i="6"/>
  <c r="I2296" i="6"/>
  <c r="I2552" i="6"/>
  <c r="I2808" i="6"/>
  <c r="I213" i="6"/>
  <c r="I672" i="6"/>
  <c r="I1123" i="6"/>
  <c r="I1535" i="6"/>
  <c r="I1941" i="6"/>
  <c r="I2233" i="6"/>
  <c r="I2489" i="6"/>
  <c r="I2745" i="6"/>
  <c r="I101" i="6"/>
  <c r="I560" i="6"/>
  <c r="I1012" i="6"/>
  <c r="I1430" i="6"/>
  <c r="I1842" i="6"/>
  <c r="I2170" i="6"/>
  <c r="I2426" i="6"/>
  <c r="I2682" i="6"/>
  <c r="I2938" i="6"/>
  <c r="I450" i="6"/>
  <c r="I902" i="6"/>
  <c r="I1333" i="6"/>
  <c r="I1745" i="6"/>
  <c r="I2109" i="6"/>
  <c r="I2365" i="6"/>
  <c r="I2621" i="6"/>
  <c r="I19" i="6"/>
  <c r="I741" i="6"/>
  <c r="I1440" i="6"/>
  <c r="I2068" i="6"/>
  <c r="I2480" i="6"/>
  <c r="I2885" i="6"/>
  <c r="I3161" i="6"/>
  <c r="I3417" i="6"/>
  <c r="I3673" i="6"/>
  <c r="I3929" i="6"/>
  <c r="I4185" i="6"/>
  <c r="I3162" i="6"/>
  <c r="I3658" i="6"/>
  <c r="I4154" i="6"/>
  <c r="I3118" i="6"/>
  <c r="I4254" i="6"/>
  <c r="I64" i="6"/>
  <c r="I797" i="6"/>
  <c r="I1475" i="6"/>
  <c r="I2097" i="6"/>
  <c r="I2508" i="6"/>
  <c r="I2933" i="6"/>
  <c r="I3306" i="6"/>
  <c r="I3850" i="6"/>
  <c r="C22" i="6"/>
  <c r="C25" i="6"/>
  <c r="I55" i="6"/>
  <c r="I311" i="6"/>
  <c r="I567" i="6"/>
  <c r="I823" i="6"/>
  <c r="I1079" i="6"/>
  <c r="I1335" i="6"/>
  <c r="I1591" i="6"/>
  <c r="I1847" i="6"/>
  <c r="I72" i="6"/>
  <c r="I328" i="6"/>
  <c r="I584" i="6"/>
  <c r="I840" i="6"/>
  <c r="I1096" i="6"/>
  <c r="I1352" i="6"/>
  <c r="I1608" i="6"/>
  <c r="I1864" i="6"/>
  <c r="I89" i="6"/>
  <c r="I345" i="6"/>
  <c r="I601" i="6"/>
  <c r="I857" i="6"/>
  <c r="I1113" i="6"/>
  <c r="I1369" i="6"/>
  <c r="I1625" i="6"/>
  <c r="I1881" i="6"/>
  <c r="I106" i="6"/>
  <c r="I362" i="6"/>
  <c r="I618" i="6"/>
  <c r="I874" i="6"/>
  <c r="I1130" i="6"/>
  <c r="I1386" i="6"/>
  <c r="I1642" i="6"/>
  <c r="I1898" i="6"/>
  <c r="I123" i="6"/>
  <c r="I379" i="6"/>
  <c r="I635" i="6"/>
  <c r="I891" i="6"/>
  <c r="I1147" i="6"/>
  <c r="I1403" i="6"/>
  <c r="I1659" i="6"/>
  <c r="I1915" i="6"/>
  <c r="I140" i="6"/>
  <c r="I396" i="6"/>
  <c r="I652" i="6"/>
  <c r="I908" i="6"/>
  <c r="I1164" i="6"/>
  <c r="I1420" i="6"/>
  <c r="I1676" i="6"/>
  <c r="I1932" i="6"/>
  <c r="I158" i="6"/>
  <c r="I414" i="6"/>
  <c r="I670" i="6"/>
  <c r="I926" i="6"/>
  <c r="I127" i="6"/>
  <c r="I579" i="6"/>
  <c r="I1037" i="6"/>
  <c r="I1454" i="6"/>
  <c r="I1860" i="6"/>
  <c r="I2182" i="6"/>
  <c r="I2438" i="6"/>
  <c r="I2694" i="6"/>
  <c r="I15" i="6"/>
  <c r="I467" i="6"/>
  <c r="I925" i="6"/>
  <c r="I1349" i="6"/>
  <c r="I1761" i="6"/>
  <c r="I2119" i="6"/>
  <c r="I2375" i="6"/>
  <c r="I2631" i="6"/>
  <c r="I2887" i="6"/>
  <c r="I355" i="6"/>
  <c r="I813" i="6"/>
  <c r="I1250" i="6"/>
  <c r="I1662" i="6"/>
  <c r="I2056" i="6"/>
  <c r="I2312" i="6"/>
  <c r="I2568" i="6"/>
  <c r="I2824" i="6"/>
  <c r="I243" i="6"/>
  <c r="I701" i="6"/>
  <c r="I1151" i="6"/>
  <c r="I1557" i="6"/>
  <c r="I1969" i="6"/>
  <c r="I2249" i="6"/>
  <c r="I2505" i="6"/>
  <c r="I2761" i="6"/>
  <c r="I131" i="6"/>
  <c r="I589" i="6"/>
  <c r="I1042" i="6"/>
  <c r="I1458" i="6"/>
  <c r="I1870" i="6"/>
  <c r="I2186" i="6"/>
  <c r="I2442" i="6"/>
  <c r="I2698" i="6"/>
  <c r="I21" i="6"/>
  <c r="I480" i="6"/>
  <c r="I932" i="6"/>
  <c r="I1361" i="6"/>
  <c r="I1773" i="6"/>
  <c r="I2125" i="6"/>
  <c r="I2381" i="6"/>
  <c r="I2637" i="6"/>
  <c r="I63" i="6"/>
  <c r="I790" i="6"/>
  <c r="I1474" i="6"/>
  <c r="I2096" i="6"/>
  <c r="I2507" i="6"/>
  <c r="I2911" i="6"/>
  <c r="I3177" i="6"/>
  <c r="I3433" i="6"/>
  <c r="I3689" i="6"/>
  <c r="I3945" i="6"/>
  <c r="I4201" i="6"/>
  <c r="I3194" i="6"/>
  <c r="I3690" i="6"/>
  <c r="I4186" i="6"/>
  <c r="I3198" i="6"/>
  <c r="I4318" i="6"/>
  <c r="I113" i="6"/>
  <c r="I834" i="6"/>
  <c r="I1521" i="6"/>
  <c r="I2124" i="6"/>
  <c r="I2531" i="6"/>
  <c r="I2954" i="6"/>
  <c r="I3338" i="6"/>
  <c r="C35" i="6"/>
  <c r="C18" i="6"/>
  <c r="I71" i="6"/>
  <c r="I327" i="6"/>
  <c r="I583" i="6"/>
  <c r="I839" i="6"/>
  <c r="I1095" i="6"/>
  <c r="I1351" i="6"/>
  <c r="I1607" i="6"/>
  <c r="I1863" i="6"/>
  <c r="I88" i="6"/>
  <c r="I344" i="6"/>
  <c r="I600" i="6"/>
  <c r="I856" i="6"/>
  <c r="I1112" i="6"/>
  <c r="I1368" i="6"/>
  <c r="I1624" i="6"/>
  <c r="I1880" i="6"/>
  <c r="I105" i="6"/>
  <c r="I361" i="6"/>
  <c r="I617" i="6"/>
  <c r="I873" i="6"/>
  <c r="I1129" i="6"/>
  <c r="I1385" i="6"/>
  <c r="I1641" i="6"/>
  <c r="I1897" i="6"/>
  <c r="I122" i="6"/>
  <c r="I378" i="6"/>
  <c r="I634" i="6"/>
  <c r="I890" i="6"/>
  <c r="I1146" i="6"/>
  <c r="I1402" i="6"/>
  <c r="I1658" i="6"/>
  <c r="I1914" i="6"/>
  <c r="I139" i="6"/>
  <c r="I395" i="6"/>
  <c r="I651" i="6"/>
  <c r="I907" i="6"/>
  <c r="I1163" i="6"/>
  <c r="I1419" i="6"/>
  <c r="I1675" i="6"/>
  <c r="I1931" i="6"/>
  <c r="I156" i="6"/>
  <c r="I412" i="6"/>
  <c r="I668" i="6"/>
  <c r="I924" i="6"/>
  <c r="I1180" i="6"/>
  <c r="I1436" i="6"/>
  <c r="I1692" i="6"/>
  <c r="I1948" i="6"/>
  <c r="I174" i="6"/>
  <c r="I430" i="6"/>
  <c r="I686" i="6"/>
  <c r="I942" i="6"/>
  <c r="I150" i="6"/>
  <c r="I609" i="6"/>
  <c r="I1061" i="6"/>
  <c r="I1476" i="6"/>
  <c r="I1888" i="6"/>
  <c r="I2198" i="6"/>
  <c r="I2454" i="6"/>
  <c r="I2710" i="6"/>
  <c r="I38" i="6"/>
  <c r="I497" i="6"/>
  <c r="I949" i="6"/>
  <c r="I1377" i="6"/>
  <c r="I1789" i="6"/>
  <c r="I2135" i="6"/>
  <c r="I2391" i="6"/>
  <c r="I2647" i="6"/>
  <c r="I2903" i="6"/>
  <c r="I385" i="6"/>
  <c r="I837" i="6"/>
  <c r="I1278" i="6"/>
  <c r="I1684" i="6"/>
  <c r="I2072" i="6"/>
  <c r="I2328" i="6"/>
  <c r="I2584" i="6"/>
  <c r="I2840" i="6"/>
  <c r="I273" i="6"/>
  <c r="I725" i="6"/>
  <c r="I1173" i="6"/>
  <c r="I1585" i="6"/>
  <c r="I1997" i="6"/>
  <c r="I2265" i="6"/>
  <c r="I2521" i="6"/>
  <c r="I2777" i="6"/>
  <c r="I161" i="6"/>
  <c r="I613" i="6"/>
  <c r="I1072" i="6"/>
  <c r="I1486" i="6"/>
  <c r="I1892" i="6"/>
  <c r="I2202" i="6"/>
  <c r="I2458" i="6"/>
  <c r="I2714" i="6"/>
  <c r="I51" i="6"/>
  <c r="I509" i="6"/>
  <c r="I962" i="6"/>
  <c r="I1389" i="6"/>
  <c r="I1795" i="6"/>
  <c r="I2141" i="6"/>
  <c r="I2397" i="6"/>
  <c r="I2653" i="6"/>
  <c r="I112" i="6"/>
  <c r="I833" i="6"/>
  <c r="I1520" i="6"/>
  <c r="I2123" i="6"/>
  <c r="I2530" i="6"/>
  <c r="I2932" i="6"/>
  <c r="I3193" i="6"/>
  <c r="I3449" i="6"/>
  <c r="I3705" i="6"/>
  <c r="I3961" i="6"/>
  <c r="I4217" i="6"/>
  <c r="I3226" i="6"/>
  <c r="I3706" i="6"/>
  <c r="I4218" i="6"/>
  <c r="I3278" i="6"/>
  <c r="I33" i="6"/>
  <c r="I149" i="6"/>
  <c r="I883" i="6"/>
  <c r="I1566" i="6"/>
  <c r="I2147" i="6"/>
  <c r="I2559" i="6"/>
  <c r="I2970" i="6"/>
  <c r="I3370" i="6"/>
  <c r="I3914" i="6"/>
  <c r="C40" i="6"/>
  <c r="C34" i="6"/>
  <c r="I87" i="6"/>
  <c r="I343" i="6"/>
  <c r="I599" i="6"/>
  <c r="I855" i="6"/>
  <c r="I1111" i="6"/>
  <c r="I1367" i="6"/>
  <c r="I1623" i="6"/>
  <c r="I1879" i="6"/>
  <c r="I104" i="6"/>
  <c r="I360" i="6"/>
  <c r="I616" i="6"/>
  <c r="I872" i="6"/>
  <c r="I1128" i="6"/>
  <c r="I1384" i="6"/>
  <c r="I1640" i="6"/>
  <c r="I1896" i="6"/>
  <c r="I121" i="6"/>
  <c r="I377" i="6"/>
  <c r="I633" i="6"/>
  <c r="I889" i="6"/>
  <c r="I1145" i="6"/>
  <c r="I1401" i="6"/>
  <c r="I1657" i="6"/>
  <c r="I1913" i="6"/>
  <c r="I138" i="6"/>
  <c r="I394" i="6"/>
  <c r="I650" i="6"/>
  <c r="I906" i="6"/>
  <c r="I1162" i="6"/>
  <c r="I1418" i="6"/>
  <c r="I1674" i="6"/>
  <c r="I1930" i="6"/>
  <c r="I155" i="6"/>
  <c r="I411" i="6"/>
  <c r="I667" i="6"/>
  <c r="I923" i="6"/>
  <c r="I1179" i="6"/>
  <c r="I1435" i="6"/>
  <c r="I1691" i="6"/>
  <c r="I1947" i="6"/>
  <c r="I172" i="6"/>
  <c r="I428" i="6"/>
  <c r="I684" i="6"/>
  <c r="I940" i="6"/>
  <c r="I1196" i="6"/>
  <c r="I1452" i="6"/>
  <c r="I1708" i="6"/>
  <c r="I1964" i="6"/>
  <c r="I190" i="6"/>
  <c r="I446" i="6"/>
  <c r="I702" i="6"/>
  <c r="I958" i="6"/>
  <c r="I180" i="6"/>
  <c r="I639" i="6"/>
  <c r="I1091" i="6"/>
  <c r="I1504" i="6"/>
  <c r="I1910" i="6"/>
  <c r="I2214" i="6"/>
  <c r="I2470" i="6"/>
  <c r="I2726" i="6"/>
  <c r="I68" i="6"/>
  <c r="I527" i="6"/>
  <c r="I979" i="6"/>
  <c r="I1405" i="6"/>
  <c r="I1811" i="6"/>
  <c r="I2151" i="6"/>
  <c r="I2407" i="6"/>
  <c r="I2663" i="6"/>
  <c r="I2919" i="6"/>
  <c r="I415" i="6"/>
  <c r="I867" i="6"/>
  <c r="I1300" i="6"/>
  <c r="I1712" i="6"/>
  <c r="I2088" i="6"/>
  <c r="I2344" i="6"/>
  <c r="I2600" i="6"/>
  <c r="I2856" i="6"/>
  <c r="I303" i="6"/>
  <c r="I755" i="6"/>
  <c r="I1201" i="6"/>
  <c r="I1613" i="6"/>
  <c r="I2019" i="6"/>
  <c r="I2281" i="6"/>
  <c r="I2537" i="6"/>
  <c r="I2793" i="6"/>
  <c r="I191" i="6"/>
  <c r="I643" i="6"/>
  <c r="I1101" i="6"/>
  <c r="I1508" i="6"/>
  <c r="I1920" i="6"/>
  <c r="I2218" i="6"/>
  <c r="I2474" i="6"/>
  <c r="I2730" i="6"/>
  <c r="I81" i="6"/>
  <c r="I533" i="6"/>
  <c r="I992" i="6"/>
  <c r="I1411" i="6"/>
  <c r="I1823" i="6"/>
  <c r="I2157" i="6"/>
  <c r="I2413" i="6"/>
  <c r="I2669" i="6"/>
  <c r="I148" i="6"/>
  <c r="I882" i="6"/>
  <c r="I1565" i="6"/>
  <c r="I2146" i="6"/>
  <c r="I2558" i="6"/>
  <c r="I2953" i="6"/>
  <c r="I3209" i="6"/>
  <c r="I3465" i="6"/>
  <c r="I3721" i="6"/>
  <c r="I3977" i="6"/>
  <c r="I4233" i="6"/>
  <c r="I3258" i="6"/>
  <c r="I3738" i="6"/>
  <c r="I4250" i="6"/>
  <c r="I3374" i="6"/>
  <c r="I308" i="6"/>
  <c r="I198" i="6"/>
  <c r="I931" i="6"/>
  <c r="I1601" i="6"/>
  <c r="I2175" i="6"/>
  <c r="I2581" i="6"/>
  <c r="C10" i="6"/>
  <c r="C38" i="6"/>
  <c r="I103" i="6"/>
  <c r="I359" i="6"/>
  <c r="I615" i="6"/>
  <c r="I871" i="6"/>
  <c r="I1127" i="6"/>
  <c r="I1383" i="6"/>
  <c r="I1639" i="6"/>
  <c r="I1895" i="6"/>
  <c r="I120" i="6"/>
  <c r="I376" i="6"/>
  <c r="I632" i="6"/>
  <c r="I888" i="6"/>
  <c r="I1144" i="6"/>
  <c r="I1400" i="6"/>
  <c r="I1656" i="6"/>
  <c r="I1912" i="6"/>
  <c r="I137" i="6"/>
  <c r="I393" i="6"/>
  <c r="I649" i="6"/>
  <c r="I905" i="6"/>
  <c r="I1161" i="6"/>
  <c r="I1417" i="6"/>
  <c r="I1673" i="6"/>
  <c r="I1929" i="6"/>
  <c r="I154" i="6"/>
  <c r="I410" i="6"/>
  <c r="I666" i="6"/>
  <c r="I922" i="6"/>
  <c r="I1178" i="6"/>
  <c r="I1434" i="6"/>
  <c r="I1690" i="6"/>
  <c r="I1946" i="6"/>
  <c r="I171" i="6"/>
  <c r="I427" i="6"/>
  <c r="I683" i="6"/>
  <c r="I939" i="6"/>
  <c r="I1195" i="6"/>
  <c r="I1451" i="6"/>
  <c r="I1707" i="6"/>
  <c r="I1963" i="6"/>
  <c r="I188" i="6"/>
  <c r="I444" i="6"/>
  <c r="I700" i="6"/>
  <c r="I956" i="6"/>
  <c r="I1212" i="6"/>
  <c r="I1468" i="6"/>
  <c r="I1724" i="6"/>
  <c r="I1980" i="6"/>
  <c r="I206" i="6"/>
  <c r="I462" i="6"/>
  <c r="I718" i="6"/>
  <c r="I974" i="6"/>
  <c r="I210" i="6"/>
  <c r="I662" i="6"/>
  <c r="I1120" i="6"/>
  <c r="I1526" i="6"/>
  <c r="I1938" i="6"/>
  <c r="I2230" i="6"/>
  <c r="I2486" i="6"/>
  <c r="I2742" i="6"/>
  <c r="I98" i="6"/>
  <c r="I550" i="6"/>
  <c r="I1009" i="6"/>
  <c r="I1427" i="6"/>
  <c r="I1839" i="6"/>
  <c r="I2167" i="6"/>
  <c r="I2423" i="6"/>
  <c r="I2679" i="6"/>
  <c r="I2935" i="6"/>
  <c r="I438" i="6"/>
  <c r="I897" i="6"/>
  <c r="I1328" i="6"/>
  <c r="I1734" i="6"/>
  <c r="I2104" i="6"/>
  <c r="I2360" i="6"/>
  <c r="I2616" i="6"/>
  <c r="I2872" i="6"/>
  <c r="I326" i="6"/>
  <c r="I785" i="6"/>
  <c r="I1229" i="6"/>
  <c r="I1635" i="6"/>
  <c r="I2041" i="6"/>
  <c r="I2297" i="6"/>
  <c r="I2553" i="6"/>
  <c r="I2809" i="6"/>
  <c r="I214" i="6"/>
  <c r="I673" i="6"/>
  <c r="I1124" i="6"/>
  <c r="I1536" i="6"/>
  <c r="I1942" i="6"/>
  <c r="I2234" i="6"/>
  <c r="I2490" i="6"/>
  <c r="I2746" i="6"/>
  <c r="I111" i="6"/>
  <c r="I563" i="6"/>
  <c r="I1021" i="6"/>
  <c r="I1439" i="6"/>
  <c r="I1845" i="6"/>
  <c r="I2173" i="6"/>
  <c r="I2429" i="6"/>
  <c r="I2685" i="6"/>
  <c r="I197" i="6"/>
  <c r="I930" i="6"/>
  <c r="I1600" i="6"/>
  <c r="I2174" i="6"/>
  <c r="I2580" i="6"/>
  <c r="I2969" i="6"/>
  <c r="I3225" i="6"/>
  <c r="I3481" i="6"/>
  <c r="I3737" i="6"/>
  <c r="I3993" i="6"/>
  <c r="I4249" i="6"/>
  <c r="I3290" i="6"/>
  <c r="I3770" i="6"/>
  <c r="I4282" i="6"/>
  <c r="I3454" i="6"/>
  <c r="I448" i="6"/>
  <c r="I246" i="6"/>
  <c r="I975" i="6"/>
  <c r="I1647" i="6"/>
  <c r="I2197" i="6"/>
  <c r="I2609" i="6"/>
  <c r="I3002" i="6"/>
  <c r="I3434" i="6"/>
  <c r="I3978" i="6"/>
  <c r="C36" i="6"/>
  <c r="C7" i="6"/>
  <c r="I119" i="6"/>
  <c r="I375" i="6"/>
  <c r="I631" i="6"/>
  <c r="I887" i="6"/>
  <c r="I1143" i="6"/>
  <c r="I1399" i="6"/>
  <c r="I1655" i="6"/>
  <c r="I1911" i="6"/>
  <c r="I136" i="6"/>
  <c r="I392" i="6"/>
  <c r="I648" i="6"/>
  <c r="I904" i="6"/>
  <c r="I1160" i="6"/>
  <c r="I1416" i="6"/>
  <c r="I1672" i="6"/>
  <c r="I1928" i="6"/>
  <c r="I153" i="6"/>
  <c r="I409" i="6"/>
  <c r="I665" i="6"/>
  <c r="I921" i="6"/>
  <c r="I1177" i="6"/>
  <c r="I1433" i="6"/>
  <c r="I1689" i="6"/>
  <c r="I1945" i="6"/>
  <c r="I170" i="6"/>
  <c r="I426" i="6"/>
  <c r="I682" i="6"/>
  <c r="I938" i="6"/>
  <c r="I1194" i="6"/>
  <c r="I1450" i="6"/>
  <c r="I1706" i="6"/>
  <c r="I1962" i="6"/>
  <c r="I187" i="6"/>
  <c r="I443" i="6"/>
  <c r="I699" i="6"/>
  <c r="I955" i="6"/>
  <c r="I1211" i="6"/>
  <c r="I1467" i="6"/>
  <c r="I1723" i="6"/>
  <c r="I1979" i="6"/>
  <c r="I204" i="6"/>
  <c r="I460" i="6"/>
  <c r="I716" i="6"/>
  <c r="I972" i="6"/>
  <c r="I1228" i="6"/>
  <c r="I1484" i="6"/>
  <c r="I1740" i="6"/>
  <c r="I1996" i="6"/>
  <c r="I222" i="6"/>
  <c r="I478" i="6"/>
  <c r="I734" i="6"/>
  <c r="I990" i="6"/>
  <c r="I240" i="6"/>
  <c r="I692" i="6"/>
  <c r="I1142" i="6"/>
  <c r="I1554" i="6"/>
  <c r="I1966" i="6"/>
  <c r="I2246" i="6"/>
  <c r="I2502" i="6"/>
  <c r="I2758" i="6"/>
  <c r="I128" i="6"/>
  <c r="I580" i="6"/>
  <c r="I1039" i="6"/>
  <c r="I1455" i="6"/>
  <c r="I1861" i="6"/>
  <c r="I2183" i="6"/>
  <c r="I2439" i="6"/>
  <c r="I2695" i="6"/>
  <c r="I16" i="6"/>
  <c r="I468" i="6"/>
  <c r="I927" i="6"/>
  <c r="I1350" i="6"/>
  <c r="I1762" i="6"/>
  <c r="I2120" i="6"/>
  <c r="I2376" i="6"/>
  <c r="I2632" i="6"/>
  <c r="I2888" i="6"/>
  <c r="I356" i="6"/>
  <c r="I815" i="6"/>
  <c r="I1251" i="6"/>
  <c r="I1663" i="6"/>
  <c r="I2057" i="6"/>
  <c r="I2313" i="6"/>
  <c r="I2569" i="6"/>
  <c r="I2825" i="6"/>
  <c r="I244" i="6"/>
  <c r="I703" i="6"/>
  <c r="I1152" i="6"/>
  <c r="I1558" i="6"/>
  <c r="I1970" i="6"/>
  <c r="I2250" i="6"/>
  <c r="I2506" i="6"/>
  <c r="I2762" i="6"/>
  <c r="I134" i="6"/>
  <c r="I593" i="6"/>
  <c r="I1045" i="6"/>
  <c r="I1461" i="6"/>
  <c r="I1873" i="6"/>
  <c r="I2189" i="6"/>
  <c r="I2445" i="6"/>
  <c r="I2701" i="6"/>
  <c r="I245" i="6"/>
  <c r="I973" i="6"/>
  <c r="I1646" i="6"/>
  <c r="I2196" i="6"/>
  <c r="I2608" i="6"/>
  <c r="I2985" i="6"/>
  <c r="I3241" i="6"/>
  <c r="I3497" i="6"/>
  <c r="I3753" i="6"/>
  <c r="C29" i="6"/>
  <c r="C8" i="6"/>
  <c r="I135" i="6"/>
  <c r="I391" i="6"/>
  <c r="I647" i="6"/>
  <c r="I903" i="6"/>
  <c r="I1159" i="6"/>
  <c r="I1415" i="6"/>
  <c r="I1671" i="6"/>
  <c r="I1927" i="6"/>
  <c r="I152" i="6"/>
  <c r="I408" i="6"/>
  <c r="I664" i="6"/>
  <c r="I920" i="6"/>
  <c r="I1176" i="6"/>
  <c r="I1432" i="6"/>
  <c r="I1688" i="6"/>
  <c r="I1944" i="6"/>
  <c r="I169" i="6"/>
  <c r="I425" i="6"/>
  <c r="I681" i="6"/>
  <c r="I937" i="6"/>
  <c r="I1193" i="6"/>
  <c r="I1449" i="6"/>
  <c r="I1705" i="6"/>
  <c r="I1961" i="6"/>
  <c r="I186" i="6"/>
  <c r="I442" i="6"/>
  <c r="I698" i="6"/>
  <c r="I954" i="6"/>
  <c r="I1210" i="6"/>
  <c r="I1466" i="6"/>
  <c r="I1722" i="6"/>
  <c r="I1978" i="6"/>
  <c r="I203" i="6"/>
  <c r="I459" i="6"/>
  <c r="I715" i="6"/>
  <c r="I971" i="6"/>
  <c r="I1227" i="6"/>
  <c r="I1483" i="6"/>
  <c r="I1739" i="6"/>
  <c r="I1995" i="6"/>
  <c r="I220" i="6"/>
  <c r="I476" i="6"/>
  <c r="I732" i="6"/>
  <c r="I988" i="6"/>
  <c r="I1244" i="6"/>
  <c r="I1500" i="6"/>
  <c r="I1756" i="6"/>
  <c r="I2012" i="6"/>
  <c r="I238" i="6"/>
  <c r="I494" i="6"/>
  <c r="I750" i="6"/>
  <c r="I1006" i="6"/>
  <c r="I269" i="6"/>
  <c r="I722" i="6"/>
  <c r="I1170" i="6"/>
  <c r="I1582" i="6"/>
  <c r="I1988" i="6"/>
  <c r="I2262" i="6"/>
  <c r="I2518" i="6"/>
  <c r="I2774" i="6"/>
  <c r="I157" i="6"/>
  <c r="I610" i="6"/>
  <c r="I1062" i="6"/>
  <c r="I1477" i="6"/>
  <c r="I1889" i="6"/>
  <c r="I2199" i="6"/>
  <c r="I2455" i="6"/>
  <c r="I2711" i="6"/>
  <c r="I45" i="6"/>
  <c r="I498" i="6"/>
  <c r="I950" i="6"/>
  <c r="I1378" i="6"/>
  <c r="I1790" i="6"/>
  <c r="I2136" i="6"/>
  <c r="I2392" i="6"/>
  <c r="I2648" i="6"/>
  <c r="I2904" i="6"/>
  <c r="I386" i="6"/>
  <c r="I838" i="6"/>
  <c r="I1279" i="6"/>
  <c r="I1685" i="6"/>
  <c r="I2073" i="6"/>
  <c r="I2329" i="6"/>
  <c r="I2585" i="6"/>
  <c r="I2841" i="6"/>
  <c r="I274" i="6"/>
  <c r="I726" i="6"/>
  <c r="I1174" i="6"/>
  <c r="I1586" i="6"/>
  <c r="I1998" i="6"/>
  <c r="I2266" i="6"/>
  <c r="I2522" i="6"/>
  <c r="I2778" i="6"/>
  <c r="I164" i="6"/>
  <c r="I623" i="6"/>
  <c r="I1075" i="6"/>
  <c r="I1489" i="6"/>
  <c r="I1901" i="6"/>
  <c r="I2205" i="6"/>
  <c r="I2461" i="6"/>
  <c r="I2717" i="6"/>
  <c r="I289" i="6"/>
  <c r="I1023" i="6"/>
  <c r="I1680" i="6"/>
  <c r="I2224" i="6"/>
  <c r="I2635" i="6"/>
  <c r="I3001" i="6"/>
  <c r="I3257" i="6"/>
  <c r="I3513" i="6"/>
  <c r="I3769" i="6"/>
  <c r="I4025" i="6"/>
  <c r="I4281" i="6"/>
  <c r="I3354" i="6"/>
  <c r="I3834" i="6"/>
  <c r="I4346" i="6"/>
  <c r="I3598" i="6"/>
  <c r="I767" i="6"/>
  <c r="I339" i="6"/>
  <c r="I1060" i="6"/>
  <c r="I1727" i="6"/>
  <c r="I2252" i="6"/>
  <c r="I2659" i="6"/>
  <c r="I3034" i="6"/>
  <c r="I3498" i="6"/>
  <c r="I4042" i="6"/>
  <c r="C15" i="6"/>
  <c r="C28" i="6"/>
  <c r="C27" i="6"/>
  <c r="I151" i="6"/>
  <c r="I407" i="6"/>
  <c r="I663" i="6"/>
  <c r="I919" i="6"/>
  <c r="I1175" i="6"/>
  <c r="I1431" i="6"/>
  <c r="I1687" i="6"/>
  <c r="I1943" i="6"/>
  <c r="I168" i="6"/>
  <c r="I424" i="6"/>
  <c r="I680" i="6"/>
  <c r="I936" i="6"/>
  <c r="I1192" i="6"/>
  <c r="I1448" i="6"/>
  <c r="I1704" i="6"/>
  <c r="I1960" i="6"/>
  <c r="I185" i="6"/>
  <c r="I441" i="6"/>
  <c r="I697" i="6"/>
  <c r="I953" i="6"/>
  <c r="I1209" i="6"/>
  <c r="I1465" i="6"/>
  <c r="I1721" i="6"/>
  <c r="I1977" i="6"/>
  <c r="I202" i="6"/>
  <c r="I458" i="6"/>
  <c r="I714" i="6"/>
  <c r="I970" i="6"/>
  <c r="I1226" i="6"/>
  <c r="I1482" i="6"/>
  <c r="I1738" i="6"/>
  <c r="I1994" i="6"/>
  <c r="I219" i="6"/>
  <c r="I475" i="6"/>
  <c r="I731" i="6"/>
  <c r="I987" i="6"/>
  <c r="I1243" i="6"/>
  <c r="I1499" i="6"/>
  <c r="I1755" i="6"/>
  <c r="I2011" i="6"/>
  <c r="I236" i="6"/>
  <c r="I492" i="6"/>
  <c r="I748" i="6"/>
  <c r="I1004" i="6"/>
  <c r="I1260" i="6"/>
  <c r="I1516" i="6"/>
  <c r="I1772" i="6"/>
  <c r="I2028" i="6"/>
  <c r="I254" i="6"/>
  <c r="I510" i="6"/>
  <c r="I766" i="6"/>
  <c r="I1022" i="6"/>
  <c r="I293" i="6"/>
  <c r="I752" i="6"/>
  <c r="I1198" i="6"/>
  <c r="I1604" i="6"/>
  <c r="I2016" i="6"/>
  <c r="I2278" i="6"/>
  <c r="I2534" i="6"/>
  <c r="I2790" i="6"/>
  <c r="I181" i="6"/>
  <c r="I640" i="6"/>
  <c r="I1092" i="6"/>
  <c r="I1505" i="6"/>
  <c r="I1917" i="6"/>
  <c r="I2215" i="6"/>
  <c r="I2471" i="6"/>
  <c r="I2727" i="6"/>
  <c r="I69" i="6"/>
  <c r="I528" i="6"/>
  <c r="I980" i="6"/>
  <c r="I1406" i="6"/>
  <c r="I1812" i="6"/>
  <c r="I2152" i="6"/>
  <c r="I2408" i="6"/>
  <c r="I2664" i="6"/>
  <c r="I2920" i="6"/>
  <c r="I416" i="6"/>
  <c r="I868" i="6"/>
  <c r="I1301" i="6"/>
  <c r="I1713" i="6"/>
  <c r="I2089" i="6"/>
  <c r="I2345" i="6"/>
  <c r="I2601" i="6"/>
  <c r="I2857" i="6"/>
  <c r="I304" i="6"/>
  <c r="I756" i="6"/>
  <c r="I1202" i="6"/>
  <c r="I1614" i="6"/>
  <c r="I2020" i="6"/>
  <c r="I2282" i="6"/>
  <c r="I2538" i="6"/>
  <c r="I2794" i="6"/>
  <c r="I194" i="6"/>
  <c r="I646" i="6"/>
  <c r="I1105" i="6"/>
  <c r="I1517" i="6"/>
  <c r="I1923" i="6"/>
  <c r="I2221" i="6"/>
  <c r="I2477" i="6"/>
  <c r="I2733" i="6"/>
  <c r="I338" i="6"/>
  <c r="I1059" i="6"/>
  <c r="I1726" i="6"/>
  <c r="I2251" i="6"/>
  <c r="I2658" i="6"/>
  <c r="I3017" i="6"/>
  <c r="I3273" i="6"/>
  <c r="I3529" i="6"/>
  <c r="I3785" i="6"/>
  <c r="I4041" i="6"/>
  <c r="I4297" i="6"/>
  <c r="I3386" i="6"/>
  <c r="I3866" i="6"/>
  <c r="I4378" i="6"/>
  <c r="I3646" i="6"/>
  <c r="I993" i="6"/>
  <c r="I381" i="6"/>
  <c r="I1109" i="6"/>
  <c r="I1766" i="6"/>
  <c r="I2275" i="6"/>
  <c r="I2687" i="6"/>
  <c r="I3050" i="6"/>
  <c r="I3530" i="6"/>
  <c r="C16" i="6"/>
  <c r="C9" i="6"/>
  <c r="C31" i="6"/>
  <c r="I167" i="6"/>
  <c r="I423" i="6"/>
  <c r="I679" i="6"/>
  <c r="I935" i="6"/>
  <c r="I1191" i="6"/>
  <c r="I1447" i="6"/>
  <c r="I1703" i="6"/>
  <c r="I1959" i="6"/>
  <c r="I184" i="6"/>
  <c r="I440" i="6"/>
  <c r="I696" i="6"/>
  <c r="I952" i="6"/>
  <c r="I1208" i="6"/>
  <c r="I1464" i="6"/>
  <c r="I1720" i="6"/>
  <c r="I1976" i="6"/>
  <c r="I201" i="6"/>
  <c r="I457" i="6"/>
  <c r="I713" i="6"/>
  <c r="I969" i="6"/>
  <c r="I1225" i="6"/>
  <c r="I1481" i="6"/>
  <c r="I1737" i="6"/>
  <c r="I1993" i="6"/>
  <c r="I218" i="6"/>
  <c r="I474" i="6"/>
  <c r="I730" i="6"/>
  <c r="I986" i="6"/>
  <c r="I1242" i="6"/>
  <c r="I1498" i="6"/>
  <c r="I1754" i="6"/>
  <c r="I2010" i="6"/>
  <c r="I235" i="6"/>
  <c r="I491" i="6"/>
  <c r="I747" i="6"/>
  <c r="I1003" i="6"/>
  <c r="I1259" i="6"/>
  <c r="I1515" i="6"/>
  <c r="I1771" i="6"/>
  <c r="I2027" i="6"/>
  <c r="I252" i="6"/>
  <c r="I508" i="6"/>
  <c r="I764" i="6"/>
  <c r="I1020" i="6"/>
  <c r="I1276" i="6"/>
  <c r="I1532" i="6"/>
  <c r="I1788" i="6"/>
  <c r="I14" i="6"/>
  <c r="I270" i="6"/>
  <c r="I526" i="6"/>
  <c r="I782" i="6"/>
  <c r="I1038" i="6"/>
  <c r="I323" i="6"/>
  <c r="I781" i="6"/>
  <c r="I1220" i="6"/>
  <c r="I1632" i="6"/>
  <c r="I2038" i="6"/>
  <c r="I2294" i="6"/>
  <c r="I2550" i="6"/>
  <c r="I2806" i="6"/>
  <c r="I211" i="6"/>
  <c r="I669" i="6"/>
  <c r="I1121" i="6"/>
  <c r="I1533" i="6"/>
  <c r="I1939" i="6"/>
  <c r="I2231" i="6"/>
  <c r="I2487" i="6"/>
  <c r="I2743" i="6"/>
  <c r="I99" i="6"/>
  <c r="I557" i="6"/>
  <c r="I1010" i="6"/>
  <c r="I1428" i="6"/>
  <c r="I1840" i="6"/>
  <c r="I2168" i="6"/>
  <c r="I2424" i="6"/>
  <c r="I2680" i="6"/>
  <c r="I2936" i="6"/>
  <c r="I445" i="6"/>
  <c r="I898" i="6"/>
  <c r="I1329" i="6"/>
  <c r="I1741" i="6"/>
  <c r="I2105" i="6"/>
  <c r="I2361" i="6"/>
  <c r="I2617" i="6"/>
  <c r="I2873" i="6"/>
  <c r="I333" i="6"/>
  <c r="I786" i="6"/>
  <c r="I1230" i="6"/>
  <c r="I1636" i="6"/>
  <c r="I2042" i="6"/>
  <c r="I2298" i="6"/>
  <c r="I2554" i="6"/>
  <c r="I2810" i="6"/>
  <c r="I224" i="6"/>
  <c r="I676" i="6"/>
  <c r="I1133" i="6"/>
  <c r="I1539" i="6"/>
  <c r="I1951" i="6"/>
  <c r="I2237" i="6"/>
  <c r="I2493" i="6"/>
  <c r="I2749" i="6"/>
  <c r="I374" i="6"/>
  <c r="I1108" i="6"/>
  <c r="I1765" i="6"/>
  <c r="I2274" i="6"/>
  <c r="I2686" i="6"/>
  <c r="I3033" i="6"/>
  <c r="I3289" i="6"/>
  <c r="I3545" i="6"/>
  <c r="I3801" i="6"/>
  <c r="C13" i="6"/>
  <c r="C24" i="6"/>
  <c r="C11" i="6"/>
  <c r="I183" i="6"/>
  <c r="I439" i="6"/>
  <c r="I695" i="6"/>
  <c r="I951" i="6"/>
  <c r="I1207" i="6"/>
  <c r="I1463" i="6"/>
  <c r="I1719" i="6"/>
  <c r="I1975" i="6"/>
  <c r="I200" i="6"/>
  <c r="I456" i="6"/>
  <c r="I712" i="6"/>
  <c r="I968" i="6"/>
  <c r="I1224" i="6"/>
  <c r="I1480" i="6"/>
  <c r="I1736" i="6"/>
  <c r="I1992" i="6"/>
  <c r="I217" i="6"/>
  <c r="I473" i="6"/>
  <c r="I729" i="6"/>
  <c r="I985" i="6"/>
  <c r="I1241" i="6"/>
  <c r="I1497" i="6"/>
  <c r="I1753" i="6"/>
  <c r="I2009" i="6"/>
  <c r="I234" i="6"/>
  <c r="I490" i="6"/>
  <c r="I746" i="6"/>
  <c r="I1002" i="6"/>
  <c r="I1258" i="6"/>
  <c r="I1514" i="6"/>
  <c r="I1770" i="6"/>
  <c r="I2026" i="6"/>
  <c r="I251" i="6"/>
  <c r="I507" i="6"/>
  <c r="I763" i="6"/>
  <c r="I1019" i="6"/>
  <c r="I1275" i="6"/>
  <c r="I1531" i="6"/>
  <c r="I1787" i="6"/>
  <c r="I12" i="6"/>
  <c r="I268" i="6"/>
  <c r="I524" i="6"/>
  <c r="I780" i="6"/>
  <c r="I1036" i="6"/>
  <c r="I1292" i="6"/>
  <c r="I1548" i="6"/>
  <c r="I1804" i="6"/>
  <c r="I30" i="6"/>
  <c r="I286" i="6"/>
  <c r="I542" i="6"/>
  <c r="I798" i="6"/>
  <c r="I1054" i="6"/>
  <c r="I353" i="6"/>
  <c r="I805" i="6"/>
  <c r="I1248" i="6"/>
  <c r="I1654" i="6"/>
  <c r="I2054" i="6"/>
  <c r="I2310" i="6"/>
  <c r="I2566" i="6"/>
  <c r="I2822" i="6"/>
  <c r="I241" i="6"/>
  <c r="I693" i="6"/>
  <c r="I1149" i="6"/>
  <c r="I1555" i="6"/>
  <c r="I1967" i="6"/>
  <c r="I2247" i="6"/>
  <c r="I2503" i="6"/>
  <c r="I2759" i="6"/>
  <c r="I129" i="6"/>
  <c r="I581" i="6"/>
  <c r="I1040" i="6"/>
  <c r="I1456" i="6"/>
  <c r="I1862" i="6"/>
  <c r="I2184" i="6"/>
  <c r="I2440" i="6"/>
  <c r="I2696" i="6"/>
  <c r="I17" i="6"/>
  <c r="I469" i="6"/>
  <c r="I928" i="6"/>
  <c r="I1357" i="6"/>
  <c r="I1763" i="6"/>
  <c r="I2121" i="6"/>
  <c r="I2377" i="6"/>
  <c r="I2633" i="6"/>
  <c r="I2889" i="6"/>
  <c r="I357" i="6"/>
  <c r="I816" i="6"/>
  <c r="I1252" i="6"/>
  <c r="I1664" i="6"/>
  <c r="I2058" i="6"/>
  <c r="I2314" i="6"/>
  <c r="I2570" i="6"/>
  <c r="I2826" i="6"/>
  <c r="I253" i="6"/>
  <c r="I706" i="6"/>
  <c r="I1155" i="6"/>
  <c r="I1567" i="6"/>
  <c r="I1973" i="6"/>
  <c r="I2253" i="6"/>
  <c r="I2509" i="6"/>
  <c r="I2765" i="6"/>
  <c r="I429" i="6"/>
  <c r="I1153" i="6"/>
  <c r="I1806" i="6"/>
  <c r="I2302" i="6"/>
  <c r="I2708" i="6"/>
  <c r="I3049" i="6"/>
  <c r="I3305" i="6"/>
  <c r="I3561" i="6"/>
  <c r="I3817" i="6"/>
  <c r="I4073" i="6"/>
  <c r="I4329" i="6"/>
  <c r="I3450" i="6"/>
  <c r="I3930" i="6"/>
  <c r="I2101" i="6"/>
  <c r="I3774" i="6"/>
  <c r="C33" i="6"/>
  <c r="C37" i="6"/>
  <c r="C41" i="6"/>
  <c r="I199" i="6"/>
  <c r="I455" i="6"/>
  <c r="I711" i="6"/>
  <c r="I967" i="6"/>
  <c r="I1223" i="6"/>
  <c r="I1479" i="6"/>
  <c r="I1735" i="6"/>
  <c r="I1991" i="6"/>
  <c r="I216" i="6"/>
  <c r="I472" i="6"/>
  <c r="I728" i="6"/>
  <c r="I984" i="6"/>
  <c r="I1240" i="6"/>
  <c r="I1496" i="6"/>
  <c r="I1752" i="6"/>
  <c r="I2008" i="6"/>
  <c r="I233" i="6"/>
  <c r="I489" i="6"/>
  <c r="I745" i="6"/>
  <c r="I1001" i="6"/>
  <c r="I1257" i="6"/>
  <c r="I1513" i="6"/>
  <c r="I1769" i="6"/>
  <c r="I2025" i="6"/>
  <c r="I250" i="6"/>
  <c r="I506" i="6"/>
  <c r="I762" i="6"/>
  <c r="I1018" i="6"/>
  <c r="I1274" i="6"/>
  <c r="I1530" i="6"/>
  <c r="I1786" i="6"/>
  <c r="I11" i="6"/>
  <c r="I267" i="6"/>
  <c r="I523" i="6"/>
  <c r="I779" i="6"/>
  <c r="I1035" i="6"/>
  <c r="I1291" i="6"/>
  <c r="I1547" i="6"/>
  <c r="I1803" i="6"/>
  <c r="I28" i="6"/>
  <c r="I284" i="6"/>
  <c r="I540" i="6"/>
  <c r="I796" i="6"/>
  <c r="I1052" i="6"/>
  <c r="I1308" i="6"/>
  <c r="I1564" i="6"/>
  <c r="I1820" i="6"/>
  <c r="I46" i="6"/>
  <c r="I302" i="6"/>
  <c r="I558" i="6"/>
  <c r="I814" i="6"/>
  <c r="I1070" i="6"/>
  <c r="I383" i="6"/>
  <c r="I835" i="6"/>
  <c r="I1270" i="6"/>
  <c r="I1682" i="6"/>
  <c r="I2070" i="6"/>
  <c r="I2326" i="6"/>
  <c r="I2582" i="6"/>
  <c r="I2838" i="6"/>
  <c r="I271" i="6"/>
  <c r="I723" i="6"/>
  <c r="I1171" i="6"/>
  <c r="I1583" i="6"/>
  <c r="I1989" i="6"/>
  <c r="I2263" i="6"/>
  <c r="I2519" i="6"/>
  <c r="I2775" i="6"/>
  <c r="I159" i="6"/>
  <c r="I611" i="6"/>
  <c r="I1069" i="6"/>
  <c r="I1478" i="6"/>
  <c r="I1890" i="6"/>
  <c r="I2200" i="6"/>
  <c r="I2456" i="6"/>
  <c r="I2712" i="6"/>
  <c r="I47" i="6"/>
  <c r="I499" i="6"/>
  <c r="I957" i="6"/>
  <c r="I1379" i="6"/>
  <c r="I1791" i="6"/>
  <c r="I2137" i="6"/>
  <c r="I2393" i="6"/>
  <c r="I2649" i="6"/>
  <c r="I2905" i="6"/>
  <c r="I387" i="6"/>
  <c r="I845" i="6"/>
  <c r="I1280" i="6"/>
  <c r="I1686" i="6"/>
  <c r="I2074" i="6"/>
  <c r="I2330" i="6"/>
  <c r="I2586" i="6"/>
  <c r="I2842" i="6"/>
  <c r="I277" i="6"/>
  <c r="I736" i="6"/>
  <c r="I1183" i="6"/>
  <c r="I1589" i="6"/>
  <c r="I2001" i="6"/>
  <c r="I2269" i="6"/>
  <c r="I2525" i="6"/>
  <c r="I2781" i="6"/>
  <c r="I477" i="6"/>
  <c r="I1188" i="6"/>
  <c r="I1846" i="6"/>
  <c r="I2324" i="6"/>
  <c r="I2736" i="6"/>
  <c r="I3065" i="6"/>
  <c r="I3321" i="6"/>
  <c r="I3577" i="6"/>
  <c r="I3833" i="6"/>
  <c r="I4089" i="6"/>
  <c r="I4345" i="6"/>
  <c r="I3482" i="6"/>
  <c r="I3962" i="6"/>
  <c r="I2485" i="6"/>
  <c r="I3822" i="6"/>
  <c r="I1537" i="6"/>
  <c r="I516" i="6"/>
  <c r="I1235" i="6"/>
  <c r="I1887" i="6"/>
  <c r="I2353" i="6"/>
  <c r="I2764" i="6"/>
  <c r="I3114" i="6"/>
  <c r="I3642" i="6"/>
  <c r="C21" i="6"/>
  <c r="C23" i="6"/>
  <c r="C39" i="6"/>
  <c r="I215" i="6"/>
  <c r="I471" i="6"/>
  <c r="I727" i="6"/>
  <c r="I983" i="6"/>
  <c r="I1239" i="6"/>
  <c r="I1495" i="6"/>
  <c r="I1751" i="6"/>
  <c r="I2007" i="6"/>
  <c r="I232" i="6"/>
  <c r="I488" i="6"/>
  <c r="I744" i="6"/>
  <c r="I1000" i="6"/>
  <c r="I1256" i="6"/>
  <c r="I1512" i="6"/>
  <c r="I1768" i="6"/>
  <c r="I2024" i="6"/>
  <c r="I249" i="6"/>
  <c r="I505" i="6"/>
  <c r="I761" i="6"/>
  <c r="I1017" i="6"/>
  <c r="I1273" i="6"/>
  <c r="I1529" i="6"/>
  <c r="I1785" i="6"/>
  <c r="I10" i="6"/>
  <c r="I266" i="6"/>
  <c r="I522" i="6"/>
  <c r="I778" i="6"/>
  <c r="I1034" i="6"/>
  <c r="I1290" i="6"/>
  <c r="I1546" i="6"/>
  <c r="I1802" i="6"/>
  <c r="I27" i="6"/>
  <c r="I283" i="6"/>
  <c r="I539" i="6"/>
  <c r="I795" i="6"/>
  <c r="I1051" i="6"/>
  <c r="I1307" i="6"/>
  <c r="I1563" i="6"/>
  <c r="I1819" i="6"/>
  <c r="I44" i="6"/>
  <c r="I300" i="6"/>
  <c r="I556" i="6"/>
  <c r="I812" i="6"/>
  <c r="I1068" i="6"/>
  <c r="I1324" i="6"/>
  <c r="I1580" i="6"/>
  <c r="I1836" i="6"/>
  <c r="I62" i="6"/>
  <c r="I318" i="6"/>
  <c r="I574" i="6"/>
  <c r="I830" i="6"/>
  <c r="I1086" i="6"/>
  <c r="I406" i="6"/>
  <c r="I865" i="6"/>
  <c r="I1298" i="6"/>
  <c r="I1710" i="6"/>
  <c r="I2086" i="6"/>
  <c r="I2342" i="6"/>
  <c r="I2598" i="6"/>
  <c r="I2854" i="6"/>
  <c r="I294" i="6"/>
  <c r="I753" i="6"/>
  <c r="I1199" i="6"/>
  <c r="I1605" i="6"/>
  <c r="I2017" i="6"/>
  <c r="I2279" i="6"/>
  <c r="I2535" i="6"/>
  <c r="I2791" i="6"/>
  <c r="I182" i="6"/>
  <c r="I641" i="6"/>
  <c r="I1093" i="6"/>
  <c r="I1506" i="6"/>
  <c r="I1918" i="6"/>
  <c r="I2216" i="6"/>
  <c r="I2472" i="6"/>
  <c r="I2728" i="6"/>
  <c r="I70" i="6"/>
  <c r="I529" i="6"/>
  <c r="I981" i="6"/>
  <c r="I1407" i="6"/>
  <c r="I1813" i="6"/>
  <c r="I743" i="6"/>
  <c r="I777" i="6"/>
  <c r="I811" i="6"/>
  <c r="I846" i="6"/>
  <c r="I2551" i="6"/>
  <c r="I2169" i="6"/>
  <c r="I2106" i="6"/>
  <c r="I2045" i="6"/>
  <c r="I2786" i="6"/>
  <c r="I4377" i="6"/>
  <c r="I3950" i="6"/>
  <c r="I1681" i="6"/>
  <c r="I3018" i="6"/>
  <c r="I4138" i="6"/>
  <c r="I3150" i="6"/>
  <c r="I351" i="6"/>
  <c r="I162" i="6"/>
  <c r="I884" i="6"/>
  <c r="I1568" i="6"/>
  <c r="I2148" i="6"/>
  <c r="I2560" i="6"/>
  <c r="I2955" i="6"/>
  <c r="I3211" i="6"/>
  <c r="I3467" i="6"/>
  <c r="I3723" i="6"/>
  <c r="I3979" i="6"/>
  <c r="I4235" i="6"/>
  <c r="I4301" i="6"/>
  <c r="I1491" i="6"/>
  <c r="I3102" i="6"/>
  <c r="I4366" i="6"/>
  <c r="I292" i="6"/>
  <c r="I1026" i="6"/>
  <c r="I1694" i="6"/>
  <c r="I2227" i="6"/>
  <c r="I2639" i="6"/>
  <c r="I3004" i="6"/>
  <c r="I3260" i="6"/>
  <c r="I3516" i="6"/>
  <c r="I3772" i="6"/>
  <c r="I4028" i="6"/>
  <c r="I4300" i="6"/>
  <c r="I1325" i="6"/>
  <c r="I3070" i="6"/>
  <c r="I4302" i="6"/>
  <c r="I116" i="6"/>
  <c r="I850" i="6"/>
  <c r="I1524" i="6"/>
  <c r="I2128" i="6"/>
  <c r="I2539" i="6"/>
  <c r="I2941" i="6"/>
  <c r="I3197" i="6"/>
  <c r="I3453" i="6"/>
  <c r="I3709" i="6"/>
  <c r="I3965" i="6"/>
  <c r="I4317" i="6"/>
  <c r="I2691" i="6"/>
  <c r="I4190" i="6"/>
  <c r="I309" i="6"/>
  <c r="I1030" i="6"/>
  <c r="I1699" i="6"/>
  <c r="I2236" i="6"/>
  <c r="I2643" i="6"/>
  <c r="I3008" i="6"/>
  <c r="I3264" i="6"/>
  <c r="I3520" i="6"/>
  <c r="I3776" i="6"/>
  <c r="I4032" i="6"/>
  <c r="I4288" i="6"/>
  <c r="I493" i="6"/>
  <c r="I1214" i="6"/>
  <c r="I1871" i="6"/>
  <c r="I2338" i="6"/>
  <c r="I2750" i="6"/>
  <c r="I770" i="6"/>
  <c r="I2193" i="6"/>
  <c r="I2983" i="6"/>
  <c r="I3442" i="6"/>
  <c r="I3894" i="6"/>
  <c r="I4353" i="6"/>
  <c r="I2578" i="6"/>
  <c r="I3683" i="6"/>
  <c r="I95" i="6"/>
  <c r="I2853" i="6"/>
  <c r="I3687" i="6"/>
  <c r="I4260" i="6"/>
  <c r="I4231" i="6"/>
  <c r="I365" i="6"/>
  <c r="I1922" i="6"/>
  <c r="I2828" i="6"/>
  <c r="I3330" i="6"/>
  <c r="I3782" i="6"/>
  <c r="I4241" i="6"/>
  <c r="I2037" i="6"/>
  <c r="I3766" i="6"/>
  <c r="I405" i="6"/>
  <c r="I2652" i="6"/>
  <c r="I3604" i="6"/>
  <c r="I4290" i="6"/>
  <c r="I1630" i="6"/>
  <c r="I145" i="6"/>
  <c r="I1748" i="6"/>
  <c r="I2724" i="6"/>
  <c r="I3271" i="6"/>
  <c r="I3730" i="6"/>
  <c r="I3560" i="6"/>
  <c r="I3907" i="6"/>
  <c r="I2975" i="6"/>
  <c r="I3602" i="6"/>
  <c r="I737" i="6"/>
  <c r="I544" i="6"/>
  <c r="I1262" i="6"/>
  <c r="I2863" i="6"/>
  <c r="I880" i="6"/>
  <c r="I2268" i="6"/>
  <c r="I3016" i="6"/>
  <c r="I3475" i="6"/>
  <c r="I3927" i="6"/>
  <c r="I4191" i="6"/>
  <c r="I3425" i="6"/>
  <c r="I1014" i="6"/>
  <c r="I195" i="6"/>
  <c r="I2597" i="6"/>
  <c r="I3235" i="6"/>
  <c r="I3605" i="6"/>
  <c r="I3666" i="6"/>
  <c r="I4179" i="6"/>
  <c r="I999" i="6"/>
  <c r="I1033" i="6"/>
  <c r="I1067" i="6"/>
  <c r="I1102" i="6"/>
  <c r="I2807" i="6"/>
  <c r="I2409" i="6"/>
  <c r="I2346" i="6"/>
  <c r="I2285" i="6"/>
  <c r="I3081" i="6"/>
  <c r="I3322" i="6"/>
  <c r="I626" i="6"/>
  <c r="I1807" i="6"/>
  <c r="I3066" i="6"/>
  <c r="I4170" i="6"/>
  <c r="I3246" i="6"/>
  <c r="I485" i="6"/>
  <c r="I205" i="6"/>
  <c r="I933" i="6"/>
  <c r="I1602" i="6"/>
  <c r="I2176" i="6"/>
  <c r="I2587" i="6"/>
  <c r="I2971" i="6"/>
  <c r="I3227" i="6"/>
  <c r="I3483" i="6"/>
  <c r="I3739" i="6"/>
  <c r="I3995" i="6"/>
  <c r="I4251" i="6"/>
  <c r="I4349" i="6"/>
  <c r="I1616" i="6"/>
  <c r="I3182" i="6"/>
  <c r="I173" i="6"/>
  <c r="I341" i="6"/>
  <c r="I1074" i="6"/>
  <c r="I1729" i="6"/>
  <c r="I2255" i="6"/>
  <c r="I2661" i="6"/>
  <c r="I3020" i="6"/>
  <c r="I3276" i="6"/>
  <c r="I3532" i="6"/>
  <c r="I3788" i="6"/>
  <c r="I4044" i="6"/>
  <c r="I4332" i="6"/>
  <c r="I1445" i="6"/>
  <c r="I3134" i="6"/>
  <c r="I118" i="6"/>
  <c r="I165" i="6"/>
  <c r="I886" i="6"/>
  <c r="I1570" i="6"/>
  <c r="I2155" i="6"/>
  <c r="I2562" i="6"/>
  <c r="I2957" i="6"/>
  <c r="I3213" i="6"/>
  <c r="I3469" i="6"/>
  <c r="I3725" i="6"/>
  <c r="I3981" i="6"/>
  <c r="I4365" i="6"/>
  <c r="I2819" i="6"/>
  <c r="I4270" i="6"/>
  <c r="I352" i="6"/>
  <c r="I1085" i="6"/>
  <c r="I1744" i="6"/>
  <c r="I2259" i="6"/>
  <c r="I2671" i="6"/>
  <c r="I3024" i="6"/>
  <c r="I3280" i="6"/>
  <c r="I3536" i="6"/>
  <c r="I3792" i="6"/>
  <c r="I4048" i="6"/>
  <c r="I4304" i="6"/>
  <c r="I543" i="6"/>
  <c r="I1253" i="6"/>
  <c r="I1906" i="6"/>
  <c r="I2366" i="6"/>
  <c r="I2772" i="6"/>
  <c r="I864" i="6"/>
  <c r="I2245" i="6"/>
  <c r="I3013" i="6"/>
  <c r="I3471" i="6"/>
  <c r="I3924" i="6"/>
  <c r="I4376" i="6"/>
  <c r="I2883" i="6"/>
  <c r="I3879" i="6"/>
  <c r="I916" i="6"/>
  <c r="I3061" i="6"/>
  <c r="I3943" i="6"/>
  <c r="I739" i="6"/>
  <c r="I141" i="6"/>
  <c r="I454" i="6"/>
  <c r="I2005" i="6"/>
  <c r="I2878" i="6"/>
  <c r="I3359" i="6"/>
  <c r="I3812" i="6"/>
  <c r="I4264" i="6"/>
  <c r="I2478" i="6"/>
  <c r="I3969" i="6"/>
  <c r="I1313" i="6"/>
  <c r="I3031" i="6"/>
  <c r="I3800" i="6"/>
  <c r="I133" i="6"/>
  <c r="I2003" i="6"/>
  <c r="I239" i="6"/>
  <c r="I1830" i="6"/>
  <c r="I2779" i="6"/>
  <c r="I3301" i="6"/>
  <c r="I3759" i="6"/>
  <c r="I3935" i="6"/>
  <c r="I4079" i="6"/>
  <c r="I3112" i="6"/>
  <c r="I3828" i="6"/>
  <c r="I1342" i="6"/>
  <c r="I1343" i="6"/>
  <c r="I1908" i="6"/>
  <c r="I3095" i="6"/>
  <c r="I996" i="6"/>
  <c r="I2319" i="6"/>
  <c r="I3046" i="6"/>
  <c r="I3505" i="6"/>
  <c r="I3957" i="6"/>
  <c r="I4358" i="6"/>
  <c r="I3567" i="6"/>
  <c r="I1421" i="6"/>
  <c r="I1137" i="6"/>
  <c r="I3007" i="6"/>
  <c r="I3431" i="6"/>
  <c r="I3778" i="6"/>
  <c r="I3832" i="6"/>
  <c r="I4375" i="6"/>
  <c r="I1255" i="6"/>
  <c r="I1289" i="6"/>
  <c r="I1323" i="6"/>
  <c r="I436" i="6"/>
  <c r="I212" i="6"/>
  <c r="I2425" i="6"/>
  <c r="I2362" i="6"/>
  <c r="I2301" i="6"/>
  <c r="I3097" i="6"/>
  <c r="I3418" i="6"/>
  <c r="I1166" i="6"/>
  <c r="I1853" i="6"/>
  <c r="I3098" i="6"/>
  <c r="I4202" i="6"/>
  <c r="I3342" i="6"/>
  <c r="I674" i="6"/>
  <c r="I255" i="6"/>
  <c r="I976" i="6"/>
  <c r="I1648" i="6"/>
  <c r="I2203" i="6"/>
  <c r="I2610" i="6"/>
  <c r="I2987" i="6"/>
  <c r="I3243" i="6"/>
  <c r="I3499" i="6"/>
  <c r="I3755" i="6"/>
  <c r="I4011" i="6"/>
  <c r="I4267" i="6"/>
  <c r="I32" i="6"/>
  <c r="I1731" i="6"/>
  <c r="I3262" i="6"/>
  <c r="I577" i="6"/>
  <c r="I389" i="6"/>
  <c r="I1117" i="6"/>
  <c r="I1775" i="6"/>
  <c r="I2277" i="6"/>
  <c r="I2689" i="6"/>
  <c r="I3036" i="6"/>
  <c r="I3292" i="6"/>
  <c r="I3548" i="6"/>
  <c r="I3804" i="6"/>
  <c r="I4060" i="6"/>
  <c r="I4364" i="6"/>
  <c r="I1571" i="6"/>
  <c r="I3214" i="6"/>
  <c r="I259" i="6"/>
  <c r="I208" i="6"/>
  <c r="I941" i="6"/>
  <c r="I1615" i="6"/>
  <c r="I2178" i="6"/>
  <c r="I2590" i="6"/>
  <c r="I2973" i="6"/>
  <c r="I3229" i="6"/>
  <c r="I3485" i="6"/>
  <c r="I3741" i="6"/>
  <c r="I3997" i="6"/>
  <c r="I117" i="6"/>
  <c r="I2942" i="6"/>
  <c r="I4350" i="6"/>
  <c r="I401" i="6"/>
  <c r="I1126" i="6"/>
  <c r="I1779" i="6"/>
  <c r="I2287" i="6"/>
  <c r="I2693" i="6"/>
  <c r="I3040" i="6"/>
  <c r="I3296" i="6"/>
  <c r="I3552" i="6"/>
  <c r="I3808" i="6"/>
  <c r="I4064" i="6"/>
  <c r="I4320" i="6"/>
  <c r="I591" i="6"/>
  <c r="I1294" i="6"/>
  <c r="I1952" i="6"/>
  <c r="I2388" i="6"/>
  <c r="I2800" i="6"/>
  <c r="I964" i="6"/>
  <c r="I2308" i="6"/>
  <c r="I3043" i="6"/>
  <c r="I3495" i="6"/>
  <c r="I3954" i="6"/>
  <c r="I4039" i="6"/>
  <c r="I3055" i="6"/>
  <c r="I4082" i="6"/>
  <c r="I1794" i="6"/>
  <c r="I3234" i="6"/>
  <c r="I4229" i="6"/>
  <c r="I1056" i="6"/>
  <c r="I963" i="6"/>
  <c r="I548" i="6"/>
  <c r="I2084" i="6"/>
  <c r="I2925" i="6"/>
  <c r="I3383" i="6"/>
  <c r="I3842" i="6"/>
  <c r="I4294" i="6"/>
  <c r="I2834" i="6"/>
  <c r="I4165" i="6"/>
  <c r="I2062" i="6"/>
  <c r="I3317" i="6"/>
  <c r="I4003" i="6"/>
  <c r="I861" i="6"/>
  <c r="I2300" i="6"/>
  <c r="I368" i="6"/>
  <c r="I1924" i="6"/>
  <c r="I2830" i="6"/>
  <c r="I3331" i="6"/>
  <c r="I3783" i="6"/>
  <c r="I4132" i="6"/>
  <c r="I4276" i="6"/>
  <c r="I3285" i="6"/>
  <c r="I4024" i="6"/>
  <c r="I1621" i="6"/>
  <c r="I2000" i="6"/>
  <c r="I2299" i="6"/>
  <c r="I3327" i="6"/>
  <c r="I1090" i="6"/>
  <c r="I2369" i="6"/>
  <c r="I3076" i="6"/>
  <c r="I3528" i="6"/>
  <c r="I3987" i="6"/>
  <c r="I278" i="6"/>
  <c r="I3681" i="6"/>
  <c r="I1876" i="6"/>
  <c r="I1965" i="6"/>
  <c r="I3263" i="6"/>
  <c r="I3663" i="6"/>
  <c r="I3921" i="6"/>
  <c r="I3975" i="6"/>
  <c r="I53" i="6"/>
  <c r="I1511" i="6"/>
  <c r="I1545" i="6"/>
  <c r="I1579" i="6"/>
  <c r="I895" i="6"/>
  <c r="I671" i="6"/>
  <c r="I2665" i="6"/>
  <c r="I2602" i="6"/>
  <c r="I2541" i="6"/>
  <c r="I3337" i="6"/>
  <c r="I3514" i="6"/>
  <c r="I1366" i="6"/>
  <c r="I1933" i="6"/>
  <c r="I3146" i="6"/>
  <c r="I4234" i="6"/>
  <c r="I3438" i="6"/>
  <c r="I803" i="6"/>
  <c r="I291" i="6"/>
  <c r="I1025" i="6"/>
  <c r="I1693" i="6"/>
  <c r="I2226" i="6"/>
  <c r="I2638" i="6"/>
  <c r="I3003" i="6"/>
  <c r="I3259" i="6"/>
  <c r="I3515" i="6"/>
  <c r="I3771" i="6"/>
  <c r="I4027" i="6"/>
  <c r="I4283" i="6"/>
  <c r="I166" i="6"/>
  <c r="I1822" i="6"/>
  <c r="I3326" i="6"/>
  <c r="I900" i="6"/>
  <c r="I433" i="6"/>
  <c r="I1157" i="6"/>
  <c r="I1809" i="6"/>
  <c r="I2305" i="6"/>
  <c r="I2716" i="6"/>
  <c r="I3052" i="6"/>
  <c r="I3308" i="6"/>
  <c r="I3564" i="6"/>
  <c r="I3820" i="6"/>
  <c r="I4076" i="6"/>
  <c r="I4189" i="6"/>
  <c r="I1697" i="6"/>
  <c r="I3294" i="6"/>
  <c r="I400" i="6"/>
  <c r="I257" i="6"/>
  <c r="I989" i="6"/>
  <c r="I1650" i="6"/>
  <c r="I2206" i="6"/>
  <c r="I2612" i="6"/>
  <c r="I2989" i="6"/>
  <c r="I3245" i="6"/>
  <c r="I3501" i="6"/>
  <c r="I3757" i="6"/>
  <c r="I4013" i="6"/>
  <c r="I710" i="6"/>
  <c r="I3006" i="6"/>
  <c r="I221" i="6"/>
  <c r="I449" i="6"/>
  <c r="I1167" i="6"/>
  <c r="I1825" i="6"/>
  <c r="I2309" i="6"/>
  <c r="I2721" i="6"/>
  <c r="I3056" i="6"/>
  <c r="I3312" i="6"/>
  <c r="I3568" i="6"/>
  <c r="I3824" i="6"/>
  <c r="I4080" i="6"/>
  <c r="I4336" i="6"/>
  <c r="I628" i="6"/>
  <c r="I1334" i="6"/>
  <c r="I1986" i="6"/>
  <c r="I2416" i="6"/>
  <c r="I2827" i="6"/>
  <c r="I1058" i="6"/>
  <c r="I2363" i="6"/>
  <c r="I3073" i="6"/>
  <c r="I3525" i="6"/>
  <c r="I3983" i="6"/>
  <c r="I4182" i="6"/>
  <c r="I3252" i="6"/>
  <c r="I4308" i="6"/>
  <c r="I2290" i="6"/>
  <c r="I3430" i="6"/>
  <c r="I637" i="6"/>
  <c r="I1344" i="6"/>
  <c r="I1542" i="6"/>
  <c r="I655" i="6"/>
  <c r="I2142" i="6"/>
  <c r="I2961" i="6"/>
  <c r="I3413" i="6"/>
  <c r="I3871" i="6"/>
  <c r="I4324" i="6"/>
  <c r="I3109" i="6"/>
  <c r="I4367" i="6"/>
  <c r="I2446" i="6"/>
  <c r="I3519" i="6"/>
  <c r="I4146" i="6"/>
  <c r="I1629" i="6"/>
  <c r="I2501" i="6"/>
  <c r="I461" i="6"/>
  <c r="I2033" i="6"/>
  <c r="I2879" i="6"/>
  <c r="I3361" i="6"/>
  <c r="I3813" i="6"/>
  <c r="I495" i="6"/>
  <c r="I2044" i="6"/>
  <c r="I3458" i="6"/>
  <c r="I4197" i="6"/>
  <c r="I2188" i="6"/>
  <c r="I2293" i="6"/>
  <c r="I2656" i="6"/>
  <c r="I3524" i="6"/>
  <c r="I1185" i="6"/>
  <c r="I2419" i="6"/>
  <c r="I3106" i="6"/>
  <c r="I3558" i="6"/>
  <c r="I4017" i="6"/>
  <c r="I689" i="6"/>
  <c r="I3877" i="6"/>
  <c r="I2223" i="6"/>
  <c r="I2395" i="6"/>
  <c r="I3490" i="6"/>
  <c r="I3860" i="6"/>
  <c r="I4117" i="6"/>
  <c r="I4178" i="6"/>
  <c r="I147" i="6"/>
  <c r="I1767" i="6"/>
  <c r="I1801" i="6"/>
  <c r="I1835" i="6"/>
  <c r="I1326" i="6"/>
  <c r="I1122" i="6"/>
  <c r="I2681" i="6"/>
  <c r="I2618" i="6"/>
  <c r="I2557" i="6"/>
  <c r="I3353" i="6"/>
  <c r="I3546" i="6"/>
  <c r="I1743" i="6"/>
  <c r="I1972" i="6"/>
  <c r="I3178" i="6"/>
  <c r="I4266" i="6"/>
  <c r="I3518" i="6"/>
  <c r="I1029" i="6"/>
  <c r="I340" i="6"/>
  <c r="I1073" i="6"/>
  <c r="I1728" i="6"/>
  <c r="I2254" i="6"/>
  <c r="I2660" i="6"/>
  <c r="I3019" i="6"/>
  <c r="I3275" i="6"/>
  <c r="I3531" i="6"/>
  <c r="I3787" i="6"/>
  <c r="I4043" i="6"/>
  <c r="I4299" i="6"/>
  <c r="I258" i="6"/>
  <c r="I1937" i="6"/>
  <c r="I3390" i="6"/>
  <c r="I1125" i="6"/>
  <c r="I482" i="6"/>
  <c r="I1197" i="6"/>
  <c r="I1855" i="6"/>
  <c r="I2332" i="6"/>
  <c r="I2739" i="6"/>
  <c r="I3068" i="6"/>
  <c r="I3324" i="6"/>
  <c r="I3580" i="6"/>
  <c r="I3836" i="6"/>
  <c r="I4092" i="6"/>
  <c r="I4269" i="6"/>
  <c r="I1857" i="6"/>
  <c r="I3358" i="6"/>
  <c r="I534" i="6"/>
  <c r="I305" i="6"/>
  <c r="I1027" i="6"/>
  <c r="I1696" i="6"/>
  <c r="I2228" i="6"/>
  <c r="I2640" i="6"/>
  <c r="I3005" i="6"/>
  <c r="I3261" i="6"/>
  <c r="I3517" i="6"/>
  <c r="I3773" i="6"/>
  <c r="I4029" i="6"/>
  <c r="I1028" i="6"/>
  <c r="I3086" i="6"/>
  <c r="I852" i="6"/>
  <c r="I486" i="6"/>
  <c r="I1213" i="6"/>
  <c r="I1859" i="6"/>
  <c r="I2337" i="6"/>
  <c r="I2748" i="6"/>
  <c r="I3072" i="6"/>
  <c r="I3328" i="6"/>
  <c r="I3584" i="6"/>
  <c r="I3840" i="6"/>
  <c r="I4096" i="6"/>
  <c r="I4352" i="6"/>
  <c r="I677" i="6"/>
  <c r="I1374" i="6"/>
  <c r="I2032" i="6"/>
  <c r="I2443" i="6"/>
  <c r="I2850" i="6"/>
  <c r="I1181" i="6"/>
  <c r="I2414" i="6"/>
  <c r="I3096" i="6"/>
  <c r="I3555" i="6"/>
  <c r="I4007" i="6"/>
  <c r="I4271" i="6"/>
  <c r="I3448" i="6"/>
  <c r="I288" i="6"/>
  <c r="I2852" i="6"/>
  <c r="I3656" i="6"/>
  <c r="I960" i="6"/>
  <c r="I1805" i="6"/>
  <c r="I2192" i="6"/>
  <c r="I771" i="6"/>
  <c r="I2194" i="6"/>
  <c r="I2984" i="6"/>
  <c r="I3443" i="6"/>
  <c r="I3895" i="6"/>
  <c r="I4354" i="6"/>
  <c r="I3311" i="6"/>
  <c r="I721" i="6"/>
  <c r="I2702" i="6"/>
  <c r="I3716" i="6"/>
  <c r="I4312" i="6"/>
  <c r="I2243" i="6"/>
  <c r="I2707" i="6"/>
  <c r="I561" i="6"/>
  <c r="I2085" i="6"/>
  <c r="I2926" i="6"/>
  <c r="I3384" i="6"/>
  <c r="I3843" i="6"/>
  <c r="I1005" i="6"/>
  <c r="I2943" i="6"/>
  <c r="I3654" i="6"/>
  <c r="I96" i="6"/>
  <c r="I2448" i="6"/>
  <c r="I2604" i="6"/>
  <c r="I3011" i="6"/>
  <c r="I3667" i="6"/>
  <c r="I1267" i="6"/>
  <c r="I2469" i="6"/>
  <c r="I3135" i="6"/>
  <c r="I3588" i="6"/>
  <c r="I4040" i="6"/>
  <c r="I788" i="6"/>
  <c r="I4020" i="6"/>
  <c r="I2444" i="6"/>
  <c r="I2802" i="6"/>
  <c r="I3686" i="6"/>
  <c r="I4056" i="6"/>
  <c r="I4343" i="6"/>
  <c r="I4344" i="6"/>
  <c r="I275" i="6"/>
  <c r="I2023" i="6"/>
  <c r="I26" i="6"/>
  <c r="I60" i="6"/>
  <c r="I1732" i="6"/>
  <c r="I1534" i="6"/>
  <c r="I2921" i="6"/>
  <c r="I2858" i="6"/>
  <c r="I2797" i="6"/>
  <c r="I3593" i="6"/>
  <c r="I3802" i="6"/>
  <c r="I1949" i="6"/>
  <c r="I2225" i="6"/>
  <c r="I3402" i="6"/>
  <c r="I4298" i="6"/>
  <c r="I3582" i="6"/>
  <c r="I1206" i="6"/>
  <c r="I388" i="6"/>
  <c r="I1110" i="6"/>
  <c r="I1774" i="6"/>
  <c r="I2276" i="6"/>
  <c r="I2688" i="6"/>
  <c r="I3035" i="6"/>
  <c r="I3291" i="6"/>
  <c r="I3547" i="6"/>
  <c r="I3803" i="6"/>
  <c r="I4059" i="6"/>
  <c r="I4315" i="6"/>
  <c r="I349" i="6"/>
  <c r="I2079" i="6"/>
  <c r="I3470" i="6"/>
  <c r="I1412" i="6"/>
  <c r="I518" i="6"/>
  <c r="I1237" i="6"/>
  <c r="I1894" i="6"/>
  <c r="I2355" i="6"/>
  <c r="I2767" i="6"/>
  <c r="I3084" i="6"/>
  <c r="I3340" i="6"/>
  <c r="I3596" i="6"/>
  <c r="I3852" i="6"/>
  <c r="I4108" i="6"/>
  <c r="I4333" i="6"/>
  <c r="I1983" i="6"/>
  <c r="I3422" i="6"/>
  <c r="I717" i="6"/>
  <c r="I342" i="6"/>
  <c r="I1076" i="6"/>
  <c r="I1730" i="6"/>
  <c r="I2256" i="6"/>
  <c r="I2667" i="6"/>
  <c r="I3021" i="6"/>
  <c r="I3277" i="6"/>
  <c r="I3533" i="6"/>
  <c r="I3789" i="6"/>
  <c r="I4045" i="6"/>
  <c r="I1245" i="6"/>
  <c r="I3166" i="6"/>
  <c r="I1286" i="6"/>
  <c r="I541" i="6"/>
  <c r="I1247" i="6"/>
  <c r="I1905" i="6"/>
  <c r="I2364" i="6"/>
  <c r="I2771" i="6"/>
  <c r="I3088" i="6"/>
  <c r="I3344" i="6"/>
  <c r="I3600" i="6"/>
  <c r="I3856" i="6"/>
  <c r="I4112" i="6"/>
  <c r="I4368" i="6"/>
  <c r="I720" i="6"/>
  <c r="I1414" i="6"/>
  <c r="I2059" i="6"/>
  <c r="I2466" i="6"/>
  <c r="I2877" i="6"/>
  <c r="I1264" i="6"/>
  <c r="I2464" i="6"/>
  <c r="I3126" i="6"/>
  <c r="I3585" i="6"/>
  <c r="I4037" i="6"/>
  <c r="I4325" i="6"/>
  <c r="I3651" i="6"/>
  <c r="I1597" i="6"/>
  <c r="I3143" i="6"/>
  <c r="I3859" i="6"/>
  <c r="I1425" i="6"/>
  <c r="I2191" i="6"/>
  <c r="I2607" i="6"/>
  <c r="I870" i="6"/>
  <c r="I2261" i="6"/>
  <c r="I3014" i="6"/>
  <c r="I3473" i="6"/>
  <c r="I3925" i="6"/>
  <c r="I4015" i="6"/>
  <c r="I3508" i="6"/>
  <c r="I1503" i="6"/>
  <c r="I3030" i="6"/>
  <c r="I3889" i="6"/>
  <c r="I227" i="6"/>
  <c r="I2606" i="6"/>
  <c r="I2952" i="6"/>
  <c r="I678" i="6"/>
  <c r="I2143" i="6"/>
  <c r="I2962" i="6"/>
  <c r="I3414" i="6"/>
  <c r="I3873" i="6"/>
  <c r="I1391" i="6"/>
  <c r="I3201" i="6"/>
  <c r="I3827" i="6"/>
  <c r="I1046" i="6"/>
  <c r="I2603" i="6"/>
  <c r="I2860" i="6"/>
  <c r="I3237" i="6"/>
  <c r="I3839" i="6"/>
  <c r="I1381" i="6"/>
  <c r="I2524" i="6"/>
  <c r="I3159" i="6"/>
  <c r="I3618" i="6"/>
  <c r="I4070" i="6"/>
  <c r="I912" i="6"/>
  <c r="I4133" i="6"/>
  <c r="I2645" i="6"/>
  <c r="I3090" i="6"/>
  <c r="I3912" i="6"/>
  <c r="I4259" i="6"/>
  <c r="I644" i="6"/>
  <c r="I335" i="6"/>
  <c r="I370" i="6"/>
  <c r="I248" i="6"/>
  <c r="I282" i="6"/>
  <c r="I316" i="6"/>
  <c r="I2102" i="6"/>
  <c r="I1940" i="6"/>
  <c r="I2937" i="6"/>
  <c r="I2874" i="6"/>
  <c r="I2813" i="6"/>
  <c r="I3609" i="6"/>
  <c r="I3898" i="6"/>
  <c r="I290" i="6"/>
  <c r="I2303" i="6"/>
  <c r="I3466" i="6"/>
  <c r="I4330" i="6"/>
  <c r="I3678" i="6"/>
  <c r="I1331" i="6"/>
  <c r="I432" i="6"/>
  <c r="I1156" i="6"/>
  <c r="I1808" i="6"/>
  <c r="I2304" i="6"/>
  <c r="I2715" i="6"/>
  <c r="I3051" i="6"/>
  <c r="I3307" i="6"/>
  <c r="I3563" i="6"/>
  <c r="I3819" i="6"/>
  <c r="I4075" i="6"/>
  <c r="I4331" i="6"/>
  <c r="I435" i="6"/>
  <c r="I2156" i="6"/>
  <c r="I3566" i="6"/>
  <c r="I1618" i="6"/>
  <c r="I573" i="6"/>
  <c r="I1282" i="6"/>
  <c r="I1935" i="6"/>
  <c r="I2383" i="6"/>
  <c r="I2789" i="6"/>
  <c r="I3100" i="6"/>
  <c r="I3356" i="6"/>
  <c r="I3612" i="6"/>
  <c r="I3868" i="6"/>
  <c r="I4124" i="6"/>
  <c r="I80" i="6"/>
  <c r="I2129" i="6"/>
  <c r="I3486" i="6"/>
  <c r="I944" i="6"/>
  <c r="I397" i="6"/>
  <c r="I1118" i="6"/>
  <c r="I1776" i="6"/>
  <c r="I2283" i="6"/>
  <c r="I2690" i="6"/>
  <c r="I3037" i="6"/>
  <c r="I3293" i="6"/>
  <c r="I3549" i="6"/>
  <c r="I3805" i="6"/>
  <c r="I4061" i="6"/>
  <c r="I1410" i="6"/>
  <c r="I3230" i="6"/>
  <c r="I1572" i="6"/>
  <c r="I578" i="6"/>
  <c r="I1293" i="6"/>
  <c r="I1950" i="6"/>
  <c r="I2387" i="6"/>
  <c r="I2799" i="6"/>
  <c r="I3104" i="6"/>
  <c r="I3360" i="6"/>
  <c r="I3616" i="6"/>
  <c r="I3872" i="6"/>
  <c r="I4128" i="6"/>
  <c r="I35" i="6"/>
  <c r="I769" i="6"/>
  <c r="I1459" i="6"/>
  <c r="I2082" i="6"/>
  <c r="I2494" i="6"/>
  <c r="I2898" i="6"/>
  <c r="I1346" i="6"/>
  <c r="I2514" i="6"/>
  <c r="I3156" i="6"/>
  <c r="I3608" i="6"/>
  <c r="I4067" i="6"/>
  <c r="I4243" i="6"/>
  <c r="I3823" i="6"/>
  <c r="I2165" i="6"/>
  <c r="I3399" i="6"/>
  <c r="I4031" i="6"/>
  <c r="I1907" i="6"/>
  <c r="I2555" i="6"/>
  <c r="I3012" i="6"/>
  <c r="I965" i="6"/>
  <c r="I2316" i="6"/>
  <c r="I3044" i="6"/>
  <c r="I3496" i="6"/>
  <c r="I3955" i="6"/>
  <c r="I4129" i="6"/>
  <c r="I3704" i="6"/>
  <c r="I2060" i="6"/>
  <c r="I3203" i="6"/>
  <c r="I4115" i="6"/>
  <c r="I1055" i="6"/>
  <c r="I2981" i="6"/>
  <c r="I3071" i="6"/>
  <c r="I772" i="6"/>
  <c r="I2195" i="6"/>
  <c r="I2991" i="6"/>
  <c r="I3444" i="6"/>
  <c r="I3896" i="6"/>
  <c r="I1670" i="6"/>
  <c r="I3457" i="6"/>
  <c r="I4023" i="6"/>
  <c r="I1796" i="6"/>
  <c r="I2859" i="6"/>
  <c r="I3039" i="6"/>
  <c r="I3463" i="6"/>
  <c r="I4036" i="6"/>
  <c r="I1470" i="6"/>
  <c r="I2575" i="6"/>
  <c r="I3189" i="6"/>
  <c r="I3647" i="6"/>
  <c r="I4100" i="6"/>
  <c r="I1106" i="6"/>
  <c r="I4306" i="6"/>
  <c r="I2801" i="6"/>
  <c r="I3346" i="6"/>
  <c r="I4085" i="6"/>
  <c r="I421" i="6"/>
  <c r="I1141" i="6"/>
  <c r="I1263" i="6"/>
  <c r="I464" i="6"/>
  <c r="I504" i="6"/>
  <c r="I538" i="6"/>
  <c r="I572" i="6"/>
  <c r="I2358" i="6"/>
  <c r="I2232" i="6"/>
  <c r="I417" i="6"/>
  <c r="I307" i="6"/>
  <c r="I515" i="6"/>
  <c r="I3849" i="6"/>
  <c r="I3994" i="6"/>
  <c r="I431" i="6"/>
  <c r="I2325" i="6"/>
  <c r="I3578" i="6"/>
  <c r="I4362" i="6"/>
  <c r="I3742" i="6"/>
  <c r="I1492" i="6"/>
  <c r="I481" i="6"/>
  <c r="I1190" i="6"/>
  <c r="I1854" i="6"/>
  <c r="I2331" i="6"/>
  <c r="I2738" i="6"/>
  <c r="I3067" i="6"/>
  <c r="I3323" i="6"/>
  <c r="I3579" i="6"/>
  <c r="I3835" i="6"/>
  <c r="I4091" i="6"/>
  <c r="I4347" i="6"/>
  <c r="I532" i="6"/>
  <c r="I2229" i="6"/>
  <c r="I3662" i="6"/>
  <c r="I1778" i="6"/>
  <c r="I621" i="6"/>
  <c r="I1317" i="6"/>
  <c r="I1981" i="6"/>
  <c r="I2405" i="6"/>
  <c r="I2817" i="6"/>
  <c r="I3116" i="6"/>
  <c r="I3372" i="6"/>
  <c r="I3628" i="6"/>
  <c r="I3884" i="6"/>
  <c r="I4140" i="6"/>
  <c r="I209" i="6"/>
  <c r="I2207" i="6"/>
  <c r="I3550" i="6"/>
  <c r="I1078" i="6"/>
  <c r="I434" i="6"/>
  <c r="I1158" i="6"/>
  <c r="I1821" i="6"/>
  <c r="I2306" i="6"/>
  <c r="I2718" i="6"/>
  <c r="I3053" i="6"/>
  <c r="I3309" i="6"/>
  <c r="I3565" i="6"/>
  <c r="I3821" i="6"/>
  <c r="I4077" i="6"/>
  <c r="I1525" i="6"/>
  <c r="I3310" i="6"/>
  <c r="I1824" i="6"/>
  <c r="I627" i="6"/>
  <c r="I1332" i="6"/>
  <c r="I1985" i="6"/>
  <c r="I2415" i="6"/>
  <c r="I2821" i="6"/>
  <c r="I3120" i="6"/>
  <c r="I3376" i="6"/>
  <c r="I3632" i="6"/>
  <c r="I3888" i="6"/>
  <c r="I4144" i="6"/>
  <c r="I84" i="6"/>
  <c r="I817" i="6"/>
  <c r="I1494" i="6"/>
  <c r="I2110" i="6"/>
  <c r="I2516" i="6"/>
  <c r="I2924" i="6"/>
  <c r="I1460" i="6"/>
  <c r="I2564" i="6"/>
  <c r="I3186" i="6"/>
  <c r="I3638" i="6"/>
  <c r="I4097" i="6"/>
  <c r="I4357" i="6"/>
  <c r="I3990" i="6"/>
  <c r="I2545" i="6"/>
  <c r="I3631" i="6"/>
  <c r="I4228" i="6"/>
  <c r="I2190" i="6"/>
  <c r="I2756" i="6"/>
  <c r="I3268" i="6"/>
  <c r="I1088" i="6"/>
  <c r="I2367" i="6"/>
  <c r="I3074" i="6"/>
  <c r="I3526" i="6"/>
  <c r="I3985" i="6"/>
  <c r="I4212" i="6"/>
  <c r="I3937" i="6"/>
  <c r="I2495" i="6"/>
  <c r="I3375" i="6"/>
  <c r="I4311" i="6"/>
  <c r="I1715" i="6"/>
  <c r="I3183" i="6"/>
  <c r="I3155" i="6"/>
  <c r="I877" i="6"/>
  <c r="I2267" i="6"/>
  <c r="I3015" i="6"/>
  <c r="I3474" i="6"/>
  <c r="I3926" i="6"/>
  <c r="I1955" i="6"/>
  <c r="I3653" i="6"/>
  <c r="I4226" i="6"/>
  <c r="I2396" i="6"/>
  <c r="I3009" i="6"/>
  <c r="I3176" i="6"/>
  <c r="I3636" i="6"/>
  <c r="I4209" i="6"/>
  <c r="I1552" i="6"/>
  <c r="I2625" i="6"/>
  <c r="I3219" i="6"/>
  <c r="I3671" i="6"/>
  <c r="I4130" i="6"/>
  <c r="I1473" i="6"/>
  <c r="I1875" i="6"/>
  <c r="I3029" i="6"/>
  <c r="I3542" i="6"/>
  <c r="I4287" i="6"/>
  <c r="I1254" i="6"/>
  <c r="I1716" i="6"/>
  <c r="I1909" i="6"/>
  <c r="I592" i="6"/>
  <c r="I760" i="6"/>
  <c r="I794" i="6"/>
  <c r="I828" i="6"/>
  <c r="I2614" i="6"/>
  <c r="I2488" i="6"/>
  <c r="I447" i="6"/>
  <c r="I337" i="6"/>
  <c r="I564" i="6"/>
  <c r="I3865" i="6"/>
  <c r="I4026" i="6"/>
  <c r="I479" i="6"/>
  <c r="I2380" i="6"/>
  <c r="I3610" i="6"/>
  <c r="I484" i="6"/>
  <c r="I3854" i="6"/>
  <c r="I1698" i="6"/>
  <c r="I517" i="6"/>
  <c r="I1236" i="6"/>
  <c r="I1893" i="6"/>
  <c r="I2354" i="6"/>
  <c r="I2766" i="6"/>
  <c r="I3083" i="6"/>
  <c r="I3339" i="6"/>
  <c r="I3595" i="6"/>
  <c r="I3851" i="6"/>
  <c r="I4107" i="6"/>
  <c r="I4363" i="6"/>
  <c r="I661" i="6"/>
  <c r="I2257" i="6"/>
  <c r="I3758" i="6"/>
  <c r="I1984" i="6"/>
  <c r="I659" i="6"/>
  <c r="I1363" i="6"/>
  <c r="I2015" i="6"/>
  <c r="I2433" i="6"/>
  <c r="I2844" i="6"/>
  <c r="I3132" i="6"/>
  <c r="I3388" i="6"/>
  <c r="I3644" i="6"/>
  <c r="I3900" i="6"/>
  <c r="I4156" i="6"/>
  <c r="I306" i="6"/>
  <c r="I2284" i="6"/>
  <c r="I3630" i="6"/>
  <c r="I1246" i="6"/>
  <c r="I483" i="6"/>
  <c r="I1203" i="6"/>
  <c r="I1856" i="6"/>
  <c r="I2334" i="6"/>
  <c r="I2740" i="6"/>
  <c r="I3069" i="6"/>
  <c r="I3325" i="6"/>
  <c r="I3581" i="6"/>
  <c r="I3837" i="6"/>
  <c r="I4093" i="6"/>
  <c r="I1651" i="6"/>
  <c r="I3406" i="6"/>
  <c r="I2030" i="6"/>
  <c r="I675" i="6"/>
  <c r="I1373" i="6"/>
  <c r="I2031" i="6"/>
  <c r="I2437" i="6"/>
  <c r="I2849" i="6"/>
  <c r="I3136" i="6"/>
  <c r="I3392" i="6"/>
  <c r="I3648" i="6"/>
  <c r="I3904" i="6"/>
  <c r="I4160" i="6"/>
  <c r="I132" i="6"/>
  <c r="I854" i="6"/>
  <c r="I1540" i="6"/>
  <c r="I2132" i="6"/>
  <c r="I2544" i="6"/>
  <c r="I2945" i="6"/>
  <c r="I1549" i="6"/>
  <c r="I2619" i="6"/>
  <c r="I3215" i="6"/>
  <c r="I3668" i="6"/>
  <c r="I4120" i="6"/>
  <c r="I3650" i="6"/>
  <c r="I4193" i="6"/>
  <c r="I2851" i="6"/>
  <c r="I3858" i="6"/>
  <c r="I102" i="6"/>
  <c r="I2549" i="6"/>
  <c r="I2951" i="6"/>
  <c r="I3464" i="6"/>
  <c r="I1182" i="6"/>
  <c r="I2417" i="6"/>
  <c r="I3103" i="6"/>
  <c r="I3556" i="6"/>
  <c r="I4008" i="6"/>
  <c r="I4295" i="6"/>
  <c r="I4163" i="6"/>
  <c r="I2899" i="6"/>
  <c r="I3572" i="6"/>
  <c r="I419" i="6"/>
  <c r="I2242" i="6"/>
  <c r="I3380" i="6"/>
  <c r="I3298" i="6"/>
  <c r="I966" i="6"/>
  <c r="I2318" i="6"/>
  <c r="I3045" i="6"/>
  <c r="I3503" i="6"/>
  <c r="I3956" i="6"/>
  <c r="I2322" i="6"/>
  <c r="I3909" i="6"/>
  <c r="I317" i="6"/>
  <c r="I2901" i="6"/>
  <c r="I3122" i="6"/>
  <c r="I3295" i="6"/>
  <c r="I3862" i="6"/>
  <c r="I52" i="6"/>
  <c r="I1666" i="6"/>
  <c r="I2675" i="6"/>
  <c r="I3249" i="6"/>
  <c r="I3701" i="6"/>
  <c r="I4159" i="6"/>
  <c r="I1872" i="6"/>
  <c r="I2998" i="6"/>
  <c r="I3142" i="6"/>
  <c r="I3745" i="6"/>
  <c r="I630" i="6"/>
  <c r="I1622" i="6"/>
  <c r="I2133" i="6"/>
  <c r="I2401" i="6"/>
  <c r="I687" i="6"/>
  <c r="I1016" i="6"/>
  <c r="I1050" i="6"/>
  <c r="I1084" i="6"/>
  <c r="I2870" i="6"/>
  <c r="I2744" i="6"/>
  <c r="I869" i="6"/>
  <c r="I765" i="6"/>
  <c r="I1234" i="6"/>
  <c r="I4009" i="6"/>
  <c r="I4314" i="6"/>
  <c r="I565" i="6"/>
  <c r="I2403" i="6"/>
  <c r="I3674" i="6"/>
  <c r="I2022" i="6"/>
  <c r="I3934" i="6"/>
  <c r="I1858" i="6"/>
  <c r="I566" i="6"/>
  <c r="I1281" i="6"/>
  <c r="I1934" i="6"/>
  <c r="I2382" i="6"/>
  <c r="I2788" i="6"/>
  <c r="I3099" i="6"/>
  <c r="I3355" i="6"/>
  <c r="I3611" i="6"/>
  <c r="I3867" i="6"/>
  <c r="I4123" i="6"/>
  <c r="I4379" i="6"/>
  <c r="I802" i="6"/>
  <c r="I2357" i="6"/>
  <c r="I3838" i="6"/>
  <c r="I2130" i="6"/>
  <c r="I708" i="6"/>
  <c r="I1397" i="6"/>
  <c r="I2049" i="6"/>
  <c r="I2460" i="6"/>
  <c r="I2867" i="6"/>
  <c r="I3148" i="6"/>
  <c r="I3404" i="6"/>
  <c r="I3660" i="6"/>
  <c r="I3916" i="6"/>
  <c r="I4172" i="6"/>
  <c r="I399" i="6"/>
  <c r="I2335" i="6"/>
  <c r="I3694" i="6"/>
  <c r="I1446" i="6"/>
  <c r="I531" i="6"/>
  <c r="I1238" i="6"/>
  <c r="I1902" i="6"/>
  <c r="I2356" i="6"/>
  <c r="I2768" i="6"/>
  <c r="I3085" i="6"/>
  <c r="I3341" i="6"/>
  <c r="I3597" i="6"/>
  <c r="I3853" i="6"/>
  <c r="I4109" i="6"/>
  <c r="I1777" i="6"/>
  <c r="I3534" i="6"/>
  <c r="I2180" i="6"/>
  <c r="I719" i="6"/>
  <c r="I1413" i="6"/>
  <c r="I2053" i="6"/>
  <c r="I2465" i="6"/>
  <c r="I2876" i="6"/>
  <c r="I3152" i="6"/>
  <c r="I3408" i="6"/>
  <c r="I3664" i="6"/>
  <c r="I3920" i="6"/>
  <c r="I4176" i="6"/>
  <c r="I176" i="6"/>
  <c r="I909" i="6"/>
  <c r="I1574" i="6"/>
  <c r="I2160" i="6"/>
  <c r="I2571" i="6"/>
  <c r="I36" i="6"/>
  <c r="I1631" i="6"/>
  <c r="I2670" i="6"/>
  <c r="I3239" i="6"/>
  <c r="I3698" i="6"/>
  <c r="I4150" i="6"/>
  <c r="I3876" i="6"/>
  <c r="I4359" i="6"/>
  <c r="I3059" i="6"/>
  <c r="I4054" i="6"/>
  <c r="I947" i="6"/>
  <c r="I2805" i="6"/>
  <c r="I3124" i="6"/>
  <c r="I3697" i="6"/>
  <c r="I1265" i="6"/>
  <c r="I2467" i="6"/>
  <c r="I3127" i="6"/>
  <c r="I3586" i="6"/>
  <c r="I4038" i="6"/>
  <c r="I4273" i="6"/>
  <c r="I4335" i="6"/>
  <c r="I3172" i="6"/>
  <c r="I3768" i="6"/>
  <c r="I1139" i="6"/>
  <c r="I2655" i="6"/>
  <c r="I3553" i="6"/>
  <c r="I3411" i="6"/>
  <c r="I1089" i="6"/>
  <c r="I2368" i="6"/>
  <c r="I3075" i="6"/>
  <c r="I3527" i="6"/>
  <c r="I3986" i="6"/>
  <c r="I2528" i="6"/>
  <c r="I4111" i="6"/>
  <c r="I822" i="6"/>
  <c r="I3174" i="6"/>
  <c r="I3265" i="6"/>
  <c r="I3409" i="6"/>
  <c r="I4005" i="6"/>
  <c r="I146" i="6"/>
  <c r="I1749" i="6"/>
  <c r="I2725" i="6"/>
  <c r="I3272" i="6"/>
  <c r="I3731" i="6"/>
  <c r="I4183" i="6"/>
  <c r="I2219" i="6"/>
  <c r="I3284" i="6"/>
  <c r="I3315" i="6"/>
  <c r="I3941" i="6"/>
  <c r="I1053" i="6"/>
  <c r="I2117" i="6"/>
  <c r="I2450" i="6"/>
  <c r="I2757" i="6"/>
  <c r="I774" i="6"/>
  <c r="I1272" i="6"/>
  <c r="I1306" i="6"/>
  <c r="I1340" i="6"/>
  <c r="I324" i="6"/>
  <c r="I100" i="6"/>
  <c r="I899" i="6"/>
  <c r="I789" i="6"/>
  <c r="I1268" i="6"/>
  <c r="I4057" i="6"/>
  <c r="I576" i="6"/>
  <c r="I608" i="6"/>
  <c r="I2636" i="6"/>
  <c r="I3722" i="6"/>
  <c r="I2412" i="6"/>
  <c r="I3998" i="6"/>
  <c r="I2052" i="6"/>
  <c r="I614" i="6"/>
  <c r="I1316" i="6"/>
  <c r="I1974" i="6"/>
  <c r="I2404" i="6"/>
  <c r="I2816" i="6"/>
  <c r="I3115" i="6"/>
  <c r="I3371" i="6"/>
  <c r="I3627" i="6"/>
  <c r="I3883" i="6"/>
  <c r="I4139" i="6"/>
  <c r="I4268" i="6"/>
  <c r="I893" i="6"/>
  <c r="I2463" i="6"/>
  <c r="I3902" i="6"/>
  <c r="I29" i="6"/>
  <c r="I751" i="6"/>
  <c r="I1443" i="6"/>
  <c r="I2076" i="6"/>
  <c r="I2483" i="6"/>
  <c r="I2893" i="6"/>
  <c r="I3164" i="6"/>
  <c r="I3420" i="6"/>
  <c r="I3676" i="6"/>
  <c r="I3932" i="6"/>
  <c r="I4188" i="6"/>
  <c r="I625" i="6"/>
  <c r="I2435" i="6"/>
  <c r="I3790" i="6"/>
  <c r="I1652" i="6"/>
  <c r="I575" i="6"/>
  <c r="I1284" i="6"/>
  <c r="I1936" i="6"/>
  <c r="I2384" i="6"/>
  <c r="I2795" i="6"/>
  <c r="I3101" i="6"/>
  <c r="I3357" i="6"/>
  <c r="I3613" i="6"/>
  <c r="I3869" i="6"/>
  <c r="I4125" i="6"/>
  <c r="I1903" i="6"/>
  <c r="I3614" i="6"/>
  <c r="I34" i="6"/>
  <c r="I768" i="6"/>
  <c r="I1453" i="6"/>
  <c r="I2081" i="6"/>
  <c r="I2492" i="6"/>
  <c r="I2897" i="6"/>
  <c r="I3168" i="6"/>
  <c r="I3424" i="6"/>
  <c r="I3680" i="6"/>
  <c r="I3936" i="6"/>
  <c r="I4192" i="6"/>
  <c r="I225" i="6"/>
  <c r="I946" i="6"/>
  <c r="I1620" i="6"/>
  <c r="I2187" i="6"/>
  <c r="I2594" i="6"/>
  <c r="I143" i="6"/>
  <c r="I1725" i="6"/>
  <c r="I2720" i="6"/>
  <c r="I3269" i="6"/>
  <c r="I3727" i="6"/>
  <c r="I4180" i="6"/>
  <c r="I4049" i="6"/>
  <c r="I2112" i="6"/>
  <c r="I3255" i="6"/>
  <c r="I4280" i="6"/>
  <c r="I1709" i="6"/>
  <c r="I3063" i="6"/>
  <c r="I3297" i="6"/>
  <c r="I3953" i="6"/>
  <c r="I1347" i="6"/>
  <c r="I2517" i="6"/>
  <c r="I3157" i="6"/>
  <c r="I3615" i="6"/>
  <c r="I4068" i="6"/>
  <c r="I3590" i="6"/>
  <c r="I2222" i="6"/>
  <c r="I3368" i="6"/>
  <c r="I4001" i="6"/>
  <c r="I1797" i="6"/>
  <c r="I2980" i="6"/>
  <c r="I3809" i="6"/>
  <c r="I3583" i="6"/>
  <c r="I1184" i="6"/>
  <c r="I2418" i="6"/>
  <c r="I3105" i="6"/>
  <c r="I3557" i="6"/>
  <c r="I4069" i="6"/>
  <c r="I2784" i="6"/>
  <c r="I4338" i="6"/>
  <c r="I1509" i="6"/>
  <c r="I3400" i="6"/>
  <c r="I3378" i="6"/>
  <c r="I3551" i="6"/>
  <c r="I4207" i="6"/>
  <c r="I262" i="6"/>
  <c r="I1837" i="6"/>
  <c r="I2780" i="6"/>
  <c r="I3302" i="6"/>
  <c r="I3761" i="6"/>
  <c r="I4213" i="6"/>
  <c r="I2427" i="6"/>
  <c r="I3540" i="6"/>
  <c r="I3487" i="6"/>
  <c r="I4167" i="6"/>
  <c r="I1518" i="6"/>
  <c r="I2449" i="6"/>
  <c r="I2706" i="6"/>
  <c r="I3042" i="6"/>
  <c r="I881" i="6"/>
  <c r="C42" i="6"/>
  <c r="I1528" i="6"/>
  <c r="I1562" i="6"/>
  <c r="I1596" i="6"/>
  <c r="I783" i="6"/>
  <c r="I559" i="6"/>
  <c r="I1302" i="6"/>
  <c r="I1205" i="6"/>
  <c r="I1886" i="6"/>
  <c r="I4105" i="6"/>
  <c r="I2641" i="6"/>
  <c r="I1024" i="6"/>
  <c r="I2709" i="6"/>
  <c r="I3882" i="6"/>
  <c r="I2613" i="6"/>
  <c r="I4078" i="6"/>
  <c r="I2158" i="6"/>
  <c r="I658" i="6"/>
  <c r="I1362" i="6"/>
  <c r="I2014" i="6"/>
  <c r="I2432" i="6"/>
  <c r="I2843" i="6"/>
  <c r="I3131" i="6"/>
  <c r="I3387" i="6"/>
  <c r="I3643" i="6"/>
  <c r="I3899" i="6"/>
  <c r="I4155" i="6"/>
  <c r="I4316" i="6"/>
  <c r="I943" i="6"/>
  <c r="I2540" i="6"/>
  <c r="I3982" i="6"/>
  <c r="I66" i="6"/>
  <c r="I800" i="6"/>
  <c r="I1488" i="6"/>
  <c r="I2099" i="6"/>
  <c r="I2511" i="6"/>
  <c r="I2914" i="6"/>
  <c r="I3180" i="6"/>
  <c r="I3436" i="6"/>
  <c r="I3692" i="6"/>
  <c r="I3948" i="6"/>
  <c r="I4204" i="6"/>
  <c r="I758" i="6"/>
  <c r="I2513" i="6"/>
  <c r="I3870" i="6"/>
  <c r="I1904" i="6"/>
  <c r="I624" i="6"/>
  <c r="I1318" i="6"/>
  <c r="I1982" i="6"/>
  <c r="I2411" i="6"/>
  <c r="I2818" i="6"/>
  <c r="I3117" i="6"/>
  <c r="I3373" i="6"/>
  <c r="I3629" i="6"/>
  <c r="I3885" i="6"/>
  <c r="I4141" i="6"/>
  <c r="I2051" i="6"/>
  <c r="I3726" i="6"/>
  <c r="I83" i="6"/>
  <c r="I804" i="6"/>
  <c r="I1493" i="6"/>
  <c r="I2108" i="6"/>
  <c r="I2515" i="6"/>
  <c r="I2923" i="6"/>
  <c r="I3184" i="6"/>
  <c r="I3440" i="6"/>
  <c r="I3696" i="6"/>
  <c r="I3952" i="6"/>
  <c r="I4208" i="6"/>
  <c r="I261" i="6"/>
  <c r="I995" i="6"/>
  <c r="I1665" i="6"/>
  <c r="I2210" i="6"/>
  <c r="I2622" i="6"/>
  <c r="I230" i="6"/>
  <c r="I1828" i="6"/>
  <c r="I2770" i="6"/>
  <c r="I3299" i="6"/>
  <c r="I3751" i="6"/>
  <c r="I4210" i="6"/>
  <c r="I4162" i="6"/>
  <c r="I2798" i="6"/>
  <c r="I3398" i="6"/>
  <c r="I735" i="6"/>
  <c r="I2241" i="6"/>
  <c r="I3236" i="6"/>
  <c r="I3410" i="6"/>
  <c r="I4149" i="6"/>
  <c r="I1462" i="6"/>
  <c r="I2572" i="6"/>
  <c r="I3187" i="6"/>
  <c r="I3639" i="6"/>
  <c r="I4098" i="6"/>
  <c r="I3846" i="6"/>
  <c r="I2848" i="6"/>
  <c r="I3571" i="6"/>
  <c r="I4227" i="6"/>
  <c r="I2292" i="6"/>
  <c r="I3206" i="6"/>
  <c r="I4065" i="6"/>
  <c r="I3720" i="6"/>
  <c r="I1266" i="6"/>
  <c r="I2468" i="6"/>
  <c r="I3128" i="6"/>
  <c r="I3587" i="6"/>
  <c r="I4099" i="6"/>
  <c r="I2996" i="6"/>
  <c r="I193" i="6"/>
  <c r="I2114" i="6"/>
  <c r="I3603" i="6"/>
  <c r="I3544" i="6"/>
  <c r="I3718" i="6"/>
  <c r="I4374" i="6"/>
  <c r="I369" i="6"/>
  <c r="I1925" i="6"/>
  <c r="I2831" i="6"/>
  <c r="I3332" i="6"/>
  <c r="I3784" i="6"/>
  <c r="I4296" i="6"/>
  <c r="I2683" i="6"/>
  <c r="I3796" i="6"/>
  <c r="I3624" i="6"/>
  <c r="I4370" i="6"/>
  <c r="I2116" i="6"/>
  <c r="I2705" i="6"/>
  <c r="I2909" i="6"/>
  <c r="I3185" i="6"/>
  <c r="C12" i="6"/>
  <c r="I9" i="6"/>
  <c r="I43" i="6"/>
  <c r="I78" i="6"/>
  <c r="I1633" i="6"/>
  <c r="I1429" i="6"/>
  <c r="I1714" i="6"/>
  <c r="I1617" i="6"/>
  <c r="I2352" i="6"/>
  <c r="I4265" i="6"/>
  <c r="I3502" i="6"/>
  <c r="I1189" i="6"/>
  <c r="I2787" i="6"/>
  <c r="I4010" i="6"/>
  <c r="I2895" i="6"/>
  <c r="I4238" i="6"/>
  <c r="I22" i="6"/>
  <c r="I749" i="6"/>
  <c r="I1442" i="6"/>
  <c r="I2075" i="6"/>
  <c r="I2482" i="6"/>
  <c r="I2892" i="6"/>
  <c r="I3163" i="6"/>
  <c r="I3419" i="6"/>
  <c r="I3675" i="6"/>
  <c r="I3931" i="6"/>
  <c r="I4187" i="6"/>
  <c r="I4157" i="6"/>
  <c r="I1165" i="6"/>
  <c r="I2769" i="6"/>
  <c r="I4126" i="6"/>
  <c r="I163" i="6"/>
  <c r="I885" i="6"/>
  <c r="I1569" i="6"/>
  <c r="I2149" i="6"/>
  <c r="I2561" i="6"/>
  <c r="I2956" i="6"/>
  <c r="I3212" i="6"/>
  <c r="I3468" i="6"/>
  <c r="I3724" i="6"/>
  <c r="I3980" i="6"/>
  <c r="I4236" i="6"/>
  <c r="I991" i="6"/>
  <c r="I2719" i="6"/>
  <c r="I4062" i="6"/>
  <c r="I2235" i="6"/>
  <c r="I709" i="6"/>
  <c r="I1409" i="6"/>
  <c r="I2050" i="6"/>
  <c r="I2462" i="6"/>
  <c r="I2868" i="6"/>
  <c r="I3149" i="6"/>
  <c r="I3405" i="6"/>
  <c r="I3661" i="6"/>
  <c r="I3917" i="6"/>
  <c r="I4205" i="6"/>
  <c r="I2307" i="6"/>
  <c r="I3918" i="6"/>
  <c r="I175" i="6"/>
  <c r="I901" i="6"/>
  <c r="I1573" i="6"/>
  <c r="I2159" i="6"/>
  <c r="I2565" i="6"/>
  <c r="I2960" i="6"/>
  <c r="I3216" i="6"/>
  <c r="I3472" i="6"/>
  <c r="I3728" i="6"/>
  <c r="I3984" i="6"/>
  <c r="I4240" i="6"/>
  <c r="I358" i="6"/>
  <c r="I1087" i="6"/>
  <c r="I1746" i="6"/>
  <c r="I2260" i="6"/>
  <c r="I2672" i="6"/>
  <c r="I453" i="6"/>
  <c r="I2004" i="6"/>
  <c r="I2875" i="6"/>
  <c r="I3352" i="6"/>
  <c r="I3811" i="6"/>
  <c r="I4263" i="6"/>
  <c r="I61" i="6"/>
  <c r="I3224" i="6"/>
  <c r="I3767" i="6"/>
  <c r="I1510" i="6"/>
  <c r="I3032" i="6"/>
  <c r="I3635" i="6"/>
  <c r="I3719" i="6"/>
  <c r="I49" i="6"/>
  <c r="I1637" i="6"/>
  <c r="I2673" i="6"/>
  <c r="I3240" i="6"/>
  <c r="I3699" i="6"/>
  <c r="I4151" i="6"/>
  <c r="I4245" i="6"/>
  <c r="I3343" i="6"/>
  <c r="I3940" i="6"/>
  <c r="I917" i="6"/>
  <c r="I2979" i="6"/>
  <c r="I3665" i="6"/>
  <c r="I740" i="6"/>
  <c r="I4066" i="6"/>
  <c r="I1469" i="6"/>
  <c r="I2574" i="6"/>
  <c r="I3188" i="6"/>
  <c r="I3640" i="6"/>
  <c r="I4242" i="6"/>
  <c r="I3365" i="6"/>
  <c r="I1958" i="6"/>
  <c r="I3000" i="6"/>
  <c r="I3942" i="6"/>
  <c r="I3919" i="6"/>
  <c r="I4063" i="6"/>
  <c r="I1438" i="6"/>
  <c r="I562" i="6"/>
  <c r="I2091" i="6"/>
  <c r="I2927" i="6"/>
  <c r="I3391" i="6"/>
  <c r="I3844" i="6"/>
  <c r="I3620" i="6"/>
  <c r="I3026" i="6"/>
  <c r="I4278" i="6"/>
  <c r="I3970" i="6"/>
  <c r="I829" i="6"/>
  <c r="I2548" i="6"/>
  <c r="I3123" i="6"/>
  <c r="I3154" i="6"/>
  <c r="I3607" i="6"/>
  <c r="I231" i="6"/>
  <c r="I265" i="6"/>
  <c r="I299" i="6"/>
  <c r="I334" i="6"/>
  <c r="I2039" i="6"/>
  <c r="I1841" i="6"/>
  <c r="I1742" i="6"/>
  <c r="I1645" i="6"/>
  <c r="I2379" i="6"/>
  <c r="I4313" i="6"/>
  <c r="I3710" i="6"/>
  <c r="I1269" i="6"/>
  <c r="I2815" i="6"/>
  <c r="I4074" i="6"/>
  <c r="I2990" i="6"/>
  <c r="I4334" i="6"/>
  <c r="I65" i="6"/>
  <c r="I799" i="6"/>
  <c r="I1487" i="6"/>
  <c r="I2098" i="6"/>
  <c r="I2510" i="6"/>
  <c r="I2913" i="6"/>
  <c r="I3179" i="6"/>
  <c r="I3435" i="6"/>
  <c r="I3691" i="6"/>
  <c r="I3947" i="6"/>
  <c r="I4203" i="6"/>
  <c r="I4221" i="6"/>
  <c r="I1285" i="6"/>
  <c r="I2916" i="6"/>
  <c r="I4206" i="6"/>
  <c r="I207" i="6"/>
  <c r="I934" i="6"/>
  <c r="I1603" i="6"/>
  <c r="I2177" i="6"/>
  <c r="I2588" i="6"/>
  <c r="I2972" i="6"/>
  <c r="I3228" i="6"/>
  <c r="I3484" i="6"/>
  <c r="I3740" i="6"/>
  <c r="I3996" i="6"/>
  <c r="I4252" i="6"/>
  <c r="I1119" i="6"/>
  <c r="I2869" i="6"/>
  <c r="I4142" i="6"/>
  <c r="I31" i="6"/>
  <c r="I757" i="6"/>
  <c r="I1444" i="6"/>
  <c r="I2078" i="6"/>
  <c r="I2484" i="6"/>
  <c r="I2894" i="6"/>
  <c r="I3165" i="6"/>
  <c r="I3421" i="6"/>
  <c r="I3677" i="6"/>
  <c r="I3933" i="6"/>
  <c r="I4237" i="6"/>
  <c r="I2385" i="6"/>
  <c r="I4014" i="6"/>
  <c r="I223" i="6"/>
  <c r="I945" i="6"/>
  <c r="I1619" i="6"/>
  <c r="I2181" i="6"/>
  <c r="I2593" i="6"/>
  <c r="I2976" i="6"/>
  <c r="I3232" i="6"/>
  <c r="I3488" i="6"/>
  <c r="I3744" i="6"/>
  <c r="I4000" i="6"/>
  <c r="I4256" i="6"/>
  <c r="I402" i="6"/>
  <c r="I1134" i="6"/>
  <c r="I1780" i="6"/>
  <c r="I2288" i="6"/>
  <c r="I2699" i="6"/>
  <c r="I547" i="6"/>
  <c r="I2083" i="6"/>
  <c r="I2917" i="6"/>
  <c r="I3382" i="6"/>
  <c r="I3841" i="6"/>
  <c r="I4293" i="6"/>
  <c r="I1587" i="6"/>
  <c r="I3367" i="6"/>
  <c r="I3999" i="6"/>
  <c r="I2063" i="6"/>
  <c r="I3288" i="6"/>
  <c r="I3831" i="6"/>
  <c r="I3922" i="6"/>
  <c r="I144" i="6"/>
  <c r="I1747" i="6"/>
  <c r="I2723" i="6"/>
  <c r="I3270" i="6"/>
  <c r="I3729" i="6"/>
  <c r="I4181" i="6"/>
  <c r="I372" i="6"/>
  <c r="I3480" i="6"/>
  <c r="I4083" i="6"/>
  <c r="I1702" i="6"/>
  <c r="I3205" i="6"/>
  <c r="I3891" i="6"/>
  <c r="I863" i="6"/>
  <c r="I4262" i="6"/>
  <c r="I1551" i="6"/>
  <c r="I2624" i="6"/>
  <c r="I3218" i="6"/>
  <c r="I3670" i="6"/>
  <c r="I4355" i="6"/>
  <c r="I3538" i="6"/>
  <c r="I2389" i="6"/>
  <c r="I3233" i="6"/>
  <c r="I4145" i="6"/>
  <c r="I4086" i="6"/>
  <c r="I4230" i="6"/>
  <c r="I2067" i="6"/>
  <c r="I685" i="6"/>
  <c r="I2144" i="6"/>
  <c r="I2963" i="6"/>
  <c r="I3415" i="6"/>
  <c r="I3874" i="6"/>
  <c r="I3906" i="6"/>
  <c r="I3169" i="6"/>
  <c r="I598" i="6"/>
  <c r="I4136" i="6"/>
  <c r="I1423" i="6"/>
  <c r="I2907" i="6"/>
  <c r="I3266" i="6"/>
  <c r="I3350" i="6"/>
  <c r="I3810" i="6"/>
  <c r="I487" i="6"/>
  <c r="I2763" i="6"/>
  <c r="I114" i="6"/>
  <c r="I3707" i="6"/>
  <c r="I977" i="6"/>
  <c r="I4012" i="6"/>
  <c r="I2100" i="6"/>
  <c r="I2563" i="6"/>
  <c r="I3248" i="6"/>
  <c r="I2315" i="6"/>
  <c r="I2272" i="6"/>
  <c r="I1829" i="6"/>
  <c r="I2291" i="6"/>
  <c r="I3700" i="6"/>
  <c r="I2451" i="6"/>
  <c r="I915" i="6"/>
  <c r="I1295" i="6"/>
  <c r="I2475" i="6"/>
  <c r="I3137" i="6"/>
  <c r="I3589" i="6"/>
  <c r="I4047" i="6"/>
  <c r="I4328" i="6"/>
  <c r="I4103" i="6"/>
  <c r="I3345" i="6"/>
  <c r="I3489" i="6"/>
  <c r="I3633" i="6"/>
  <c r="I4342" i="6"/>
  <c r="I2002" i="6"/>
  <c r="I2982" i="6"/>
  <c r="I998" i="6"/>
  <c r="I2321" i="6"/>
  <c r="I3048" i="6"/>
  <c r="I3507" i="6"/>
  <c r="I4246" i="6"/>
  <c r="I2340" i="6"/>
  <c r="I4055" i="6"/>
  <c r="I4200" i="6"/>
  <c r="I285" i="6"/>
  <c r="I1874" i="6"/>
  <c r="I2785" i="6"/>
  <c r="I3313" i="6"/>
  <c r="I3765" i="6"/>
  <c r="I4223" i="6"/>
  <c r="I1135" i="6"/>
  <c r="I2692" i="6"/>
  <c r="I1136" i="6"/>
  <c r="I2546" i="6"/>
  <c r="I2978" i="6"/>
  <c r="I3461" i="6"/>
  <c r="I4147" i="6"/>
  <c r="I1345" i="6"/>
  <c r="I4339" i="6"/>
  <c r="I3395" i="6"/>
  <c r="I2239" i="6"/>
  <c r="I1784" i="6"/>
  <c r="I4121" i="6"/>
  <c r="I707" i="6"/>
  <c r="I3915" i="6"/>
  <c r="I1523" i="6"/>
  <c r="I4220" i="6"/>
  <c r="I2434" i="6"/>
  <c r="I3806" i="6"/>
  <c r="I3456" i="6"/>
  <c r="I2644" i="6"/>
  <c r="I3087" i="6"/>
  <c r="I2623" i="6"/>
  <c r="I2704" i="6"/>
  <c r="I4152" i="6"/>
  <c r="I463" i="6"/>
  <c r="I3797" i="6"/>
  <c r="I1382" i="6"/>
  <c r="I2526" i="6"/>
  <c r="I3160" i="6"/>
  <c r="I3619" i="6"/>
  <c r="I4071" i="6"/>
  <c r="I178" i="6"/>
  <c r="I4216" i="6"/>
  <c r="I3511" i="6"/>
  <c r="I3655" i="6"/>
  <c r="I3829" i="6"/>
  <c r="I321" i="6"/>
  <c r="I2400" i="6"/>
  <c r="I3238" i="6"/>
  <c r="I1104" i="6"/>
  <c r="I2371" i="6"/>
  <c r="I3078" i="6"/>
  <c r="I3537" i="6"/>
  <c r="I2164" i="6"/>
  <c r="I2947" i="6"/>
  <c r="I4258" i="6"/>
  <c r="I228" i="6"/>
  <c r="I373" i="6"/>
  <c r="I1956" i="6"/>
  <c r="I2835" i="6"/>
  <c r="I3336" i="6"/>
  <c r="I3795" i="6"/>
  <c r="I4247" i="6"/>
  <c r="I1217" i="6"/>
  <c r="I2747" i="6"/>
  <c r="I1679" i="6"/>
  <c r="I2752" i="6"/>
  <c r="I3091" i="6"/>
  <c r="I3634" i="6"/>
  <c r="I4319" i="6"/>
  <c r="I1827" i="6"/>
  <c r="I2500" i="6"/>
  <c r="I1424" i="6"/>
  <c r="I3493" i="6"/>
  <c r="I2948" i="6"/>
  <c r="I1987" i="6"/>
  <c r="I3283" i="6"/>
  <c r="I521" i="6"/>
  <c r="I4361" i="6"/>
  <c r="I847" i="6"/>
  <c r="I3963" i="6"/>
  <c r="I1649" i="6"/>
  <c r="I4284" i="6"/>
  <c r="I2512" i="6"/>
  <c r="I4094" i="6"/>
  <c r="I3504" i="6"/>
  <c r="I2722" i="6"/>
  <c r="I3510" i="6"/>
  <c r="I2773" i="6"/>
  <c r="I3407" i="6"/>
  <c r="I4356" i="6"/>
  <c r="I773" i="6"/>
  <c r="I4255" i="6"/>
  <c r="I1471" i="6"/>
  <c r="I2576" i="6"/>
  <c r="I3190" i="6"/>
  <c r="I3649" i="6"/>
  <c r="I4101" i="6"/>
  <c r="I1215" i="6"/>
  <c r="I1781" i="6"/>
  <c r="I3714" i="6"/>
  <c r="I3798" i="6"/>
  <c r="I4002" i="6"/>
  <c r="I832" i="6"/>
  <c r="I2811" i="6"/>
  <c r="I3441" i="6"/>
  <c r="I1187" i="6"/>
  <c r="I2421" i="6"/>
  <c r="I3108" i="6"/>
  <c r="I3703" i="6"/>
  <c r="I3058" i="6"/>
  <c r="I3256" i="6"/>
  <c r="I514" i="6"/>
  <c r="I2350" i="6"/>
  <c r="I501" i="6"/>
  <c r="I2043" i="6"/>
  <c r="I2884" i="6"/>
  <c r="I3366" i="6"/>
  <c r="I3825" i="6"/>
  <c r="I4277" i="6"/>
  <c r="I1310" i="6"/>
  <c r="I2896" i="6"/>
  <c r="I2113" i="6"/>
  <c r="I2977" i="6"/>
  <c r="I3204" i="6"/>
  <c r="I3747" i="6"/>
  <c r="I422" i="6"/>
  <c r="I2244" i="6"/>
  <c r="I4051" i="6"/>
  <c r="I3023" i="6"/>
  <c r="I3144" i="6"/>
  <c r="I6" i="6"/>
  <c r="I2735" i="6"/>
  <c r="I1818" i="6"/>
  <c r="I2741" i="6"/>
  <c r="I1396" i="6"/>
  <c r="I4171" i="6"/>
  <c r="I2127" i="6"/>
  <c r="I851" i="6"/>
  <c r="I2846" i="6"/>
  <c r="I125" i="6"/>
  <c r="I3712" i="6"/>
  <c r="I336" i="6"/>
  <c r="I3601" i="6"/>
  <c r="I3217" i="6"/>
  <c r="I3462" i="6"/>
  <c r="I3192" i="6"/>
  <c r="I2034" i="6"/>
  <c r="I196" i="6"/>
  <c r="I1553" i="6"/>
  <c r="I2626" i="6"/>
  <c r="I3220" i="6"/>
  <c r="I3672" i="6"/>
  <c r="I4131" i="6"/>
  <c r="I1758" i="6"/>
  <c r="I2968" i="6"/>
  <c r="I3857" i="6"/>
  <c r="I3971" i="6"/>
  <c r="I4168" i="6"/>
  <c r="I1519" i="6"/>
  <c r="I3064" i="6"/>
  <c r="I3637" i="6"/>
  <c r="I1296" i="6"/>
  <c r="I2476" i="6"/>
  <c r="I3138" i="6"/>
  <c r="I3733" i="6"/>
  <c r="I3427" i="6"/>
  <c r="I3512" i="6"/>
  <c r="I1999" i="6"/>
  <c r="I3207" i="6"/>
  <c r="I596" i="6"/>
  <c r="I2111" i="6"/>
  <c r="I2931" i="6"/>
  <c r="I3396" i="6"/>
  <c r="I3848" i="6"/>
  <c r="I4307" i="6"/>
  <c r="I1393" i="6"/>
  <c r="I3028" i="6"/>
  <c r="I2595" i="6"/>
  <c r="I3119" i="6"/>
  <c r="I3347" i="6"/>
  <c r="I3890" i="6"/>
  <c r="I961" i="6"/>
  <c r="I2556" i="6"/>
  <c r="I2386" i="6"/>
  <c r="I2090" i="6"/>
  <c r="I3500" i="6"/>
  <c r="I1168" i="6"/>
  <c r="I2674" i="6"/>
  <c r="I3816" i="6"/>
  <c r="I1057" i="6"/>
  <c r="I4006" i="6"/>
  <c r="I1044" i="6"/>
  <c r="I1598" i="6"/>
  <c r="I3318" i="6"/>
  <c r="I555" i="6"/>
  <c r="I3886" i="6"/>
  <c r="I1522" i="6"/>
  <c r="I4219" i="6"/>
  <c r="I2204" i="6"/>
  <c r="I1204" i="6"/>
  <c r="I2915" i="6"/>
  <c r="I260" i="6"/>
  <c r="I3760" i="6"/>
  <c r="I653" i="6"/>
  <c r="I4196" i="6"/>
  <c r="I3300" i="6"/>
  <c r="I4087" i="6"/>
  <c r="I3764" i="6"/>
  <c r="I2211" i="6"/>
  <c r="I2115" i="6"/>
  <c r="I1668" i="6"/>
  <c r="I2676" i="6"/>
  <c r="I3250" i="6"/>
  <c r="I3702" i="6"/>
  <c r="I4161" i="6"/>
  <c r="I2162" i="6"/>
  <c r="I3314" i="6"/>
  <c r="I4053" i="6"/>
  <c r="I4114" i="6"/>
  <c r="I4341" i="6"/>
  <c r="I2065" i="6"/>
  <c r="I3267" i="6"/>
  <c r="I3863" i="6"/>
  <c r="I1390" i="6"/>
  <c r="I2527" i="6"/>
  <c r="I3167" i="6"/>
  <c r="I3763" i="6"/>
  <c r="I3713" i="6"/>
  <c r="I3715" i="6"/>
  <c r="I2654" i="6"/>
  <c r="I3749" i="6"/>
  <c r="I690" i="6"/>
  <c r="I2163" i="6"/>
  <c r="I2967" i="6"/>
  <c r="I3426" i="6"/>
  <c r="I3878" i="6"/>
  <c r="I4337" i="6"/>
  <c r="I1502" i="6"/>
  <c r="I3111" i="6"/>
  <c r="I2946" i="6"/>
  <c r="I3286" i="6"/>
  <c r="I3543" i="6"/>
  <c r="I4033" i="6"/>
  <c r="I1541" i="6"/>
  <c r="I2910" i="6"/>
  <c r="I2755" i="6"/>
  <c r="I3010" i="6"/>
  <c r="I1852" i="6"/>
  <c r="I1154" i="6"/>
  <c r="I2048" i="6"/>
  <c r="I4348" i="6"/>
  <c r="I2533" i="6"/>
  <c r="I2591" i="6"/>
  <c r="I3133" i="6"/>
  <c r="I853" i="6"/>
  <c r="I3968" i="6"/>
  <c r="I1921" i="6"/>
  <c r="I1138" i="6"/>
  <c r="I3669" i="6"/>
  <c r="I4291" i="6"/>
  <c r="I1312" i="6"/>
  <c r="I2880" i="6"/>
  <c r="I2398" i="6"/>
  <c r="I1750" i="6"/>
  <c r="I2731" i="6"/>
  <c r="I3279" i="6"/>
  <c r="I3732" i="6"/>
  <c r="I4184" i="6"/>
  <c r="I2372" i="6"/>
  <c r="I3599" i="6"/>
  <c r="I4279" i="6"/>
  <c r="I4257" i="6"/>
  <c r="I226" i="6"/>
  <c r="I2499" i="6"/>
  <c r="I3439" i="6"/>
  <c r="I4095" i="6"/>
  <c r="I1472" i="6"/>
  <c r="I2577" i="6"/>
  <c r="I3191" i="6"/>
  <c r="I3793" i="6"/>
  <c r="I3939" i="6"/>
  <c r="I3911" i="6"/>
  <c r="I3175" i="6"/>
  <c r="I4118" i="6"/>
  <c r="I818" i="6"/>
  <c r="I2220" i="6"/>
  <c r="I2997" i="6"/>
  <c r="I3455" i="6"/>
  <c r="I3908" i="6"/>
  <c r="I4360" i="6"/>
  <c r="I1590" i="6"/>
  <c r="I3171" i="6"/>
  <c r="I3231" i="6"/>
  <c r="I3459" i="6"/>
  <c r="I3775" i="6"/>
  <c r="I4199" i="6"/>
  <c r="I2066" i="6"/>
  <c r="I3125" i="6"/>
  <c r="I502" i="6"/>
  <c r="I3054" i="6"/>
  <c r="I801" i="6"/>
  <c r="I3864" i="6"/>
  <c r="I4072" i="6"/>
  <c r="I3591" i="6"/>
  <c r="I3574" i="6"/>
  <c r="I2929" i="6"/>
  <c r="I2579" i="6"/>
  <c r="I2491" i="6"/>
  <c r="I3892" i="6"/>
  <c r="I911" i="6"/>
  <c r="I2642" i="6"/>
  <c r="I590" i="6"/>
  <c r="I1315" i="6"/>
  <c r="I2126" i="6"/>
  <c r="I4253" i="6"/>
  <c r="I2611" i="6"/>
  <c r="I2974" i="6"/>
  <c r="I3181" i="6"/>
  <c r="I994" i="6"/>
  <c r="I4016" i="6"/>
  <c r="I2140" i="6"/>
  <c r="I2447" i="6"/>
  <c r="I3752" i="6"/>
  <c r="I1169" i="6"/>
  <c r="I2751" i="6"/>
  <c r="I2993" i="6"/>
  <c r="I3062" i="6"/>
  <c r="I1843" i="6"/>
  <c r="I2782" i="6"/>
  <c r="I3303" i="6"/>
  <c r="I3762" i="6"/>
  <c r="I4214" i="6"/>
  <c r="I2628" i="6"/>
  <c r="I3826" i="6"/>
  <c r="I512" i="6"/>
  <c r="I513" i="6"/>
  <c r="I1232" i="6"/>
  <c r="I2908" i="6"/>
  <c r="I3606" i="6"/>
  <c r="I4322" i="6"/>
  <c r="I1581" i="6"/>
  <c r="I2627" i="6"/>
  <c r="I3221" i="6"/>
  <c r="I3959" i="6"/>
  <c r="I4195" i="6"/>
  <c r="I4143" i="6"/>
  <c r="I3521" i="6"/>
  <c r="I546" i="6"/>
  <c r="I913" i="6"/>
  <c r="I2273" i="6"/>
  <c r="I3027" i="6"/>
  <c r="I3479" i="6"/>
  <c r="I3938" i="6"/>
  <c r="I86" i="6"/>
  <c r="I1678" i="6"/>
  <c r="I3254" i="6"/>
  <c r="I3428" i="6"/>
  <c r="I3685" i="6"/>
  <c r="I3972" i="6"/>
  <c r="I109" i="6"/>
  <c r="I3351" i="6"/>
  <c r="I4119" i="6"/>
  <c r="I3195" i="6"/>
  <c r="I3949" i="6"/>
  <c r="I3623" i="6"/>
  <c r="I2270" i="6"/>
  <c r="I2289" i="6"/>
  <c r="I594" i="6"/>
  <c r="I1501" i="6"/>
  <c r="I4135" i="6"/>
  <c r="I2271" i="6"/>
  <c r="I4194" i="6"/>
  <c r="I1221" i="6"/>
  <c r="I2737" i="6"/>
  <c r="I2459" i="6"/>
  <c r="I1077" i="6"/>
  <c r="I2940" i="6"/>
  <c r="I3966" i="6"/>
  <c r="I3389" i="6"/>
  <c r="I1538" i="6"/>
  <c r="I4224" i="6"/>
  <c r="I2820" i="6"/>
  <c r="I2754" i="6"/>
  <c r="I4127" i="6"/>
  <c r="I3893" i="6"/>
  <c r="I2596" i="6"/>
  <c r="I3362" i="6"/>
  <c r="I2950" i="6"/>
  <c r="I1953" i="6"/>
  <c r="I2832" i="6"/>
  <c r="I3333" i="6"/>
  <c r="I3791" i="6"/>
  <c r="I4244" i="6"/>
  <c r="I2966" i="6"/>
  <c r="I4022" i="6"/>
  <c r="I1219" i="6"/>
  <c r="I1231" i="6"/>
  <c r="I1885" i="6"/>
  <c r="I3153" i="6"/>
  <c r="I3779" i="6"/>
  <c r="I54" i="6"/>
  <c r="I1669" i="6"/>
  <c r="I2677" i="6"/>
  <c r="I3251" i="6"/>
  <c r="I4215" i="6"/>
  <c r="I404" i="6"/>
  <c r="I4340" i="6"/>
  <c r="I3830" i="6"/>
  <c r="I2139" i="6"/>
  <c r="I1007" i="6"/>
  <c r="I2323" i="6"/>
  <c r="I3057" i="6"/>
  <c r="I3509" i="6"/>
  <c r="I3967" i="6"/>
  <c r="I192" i="6"/>
  <c r="I1957" i="6"/>
  <c r="I3397" i="6"/>
  <c r="I3684" i="6"/>
  <c r="I3887" i="6"/>
  <c r="I4198" i="6"/>
  <c r="I1140" i="6"/>
  <c r="I2862" i="6"/>
  <c r="I3554" i="6"/>
  <c r="I3592" i="6"/>
  <c r="I3394" i="6"/>
  <c r="I1759" i="6"/>
  <c r="I2295" i="6"/>
  <c r="I2986" i="6"/>
  <c r="I2532" i="6"/>
  <c r="I1365" i="6"/>
  <c r="I2988" i="6"/>
  <c r="I4222" i="6"/>
  <c r="I3437" i="6"/>
  <c r="I1653" i="6"/>
  <c r="I4272" i="6"/>
  <c r="I2959" i="6"/>
  <c r="I3491" i="6"/>
  <c r="I4211" i="6"/>
  <c r="I50" i="6"/>
  <c r="I3429" i="6"/>
  <c r="I3445" i="6"/>
  <c r="I3432" i="6"/>
  <c r="I2035" i="6"/>
  <c r="I2881" i="6"/>
  <c r="I3363" i="6"/>
  <c r="I3815" i="6"/>
  <c r="I4274" i="6"/>
  <c r="I3079" i="6"/>
  <c r="I4225" i="6"/>
  <c r="I1701" i="6"/>
  <c r="I1878" i="6"/>
  <c r="I2347" i="6"/>
  <c r="I3349" i="6"/>
  <c r="I3951" i="6"/>
  <c r="I177" i="6"/>
  <c r="I1757" i="6"/>
  <c r="I2732" i="6"/>
  <c r="I3281" i="6"/>
  <c r="I595" i="6"/>
  <c r="I2339" i="6"/>
  <c r="I418" i="6"/>
  <c r="I4116" i="6"/>
  <c r="I2812" i="6"/>
  <c r="I1107" i="6"/>
  <c r="I2373" i="6"/>
  <c r="I3080" i="6"/>
  <c r="I3539" i="6"/>
  <c r="I3991" i="6"/>
  <c r="I287" i="6"/>
  <c r="I2286" i="6"/>
  <c r="I3570" i="6"/>
  <c r="I3910" i="6"/>
  <c r="I4084" i="6"/>
  <c r="I320" i="6"/>
  <c r="I1798" i="6"/>
  <c r="I3094" i="6"/>
  <c r="I3750" i="6"/>
  <c r="I3140" i="6"/>
  <c r="I2900" i="6"/>
  <c r="I691" i="6"/>
  <c r="I3799" i="6"/>
  <c r="I645" i="6"/>
  <c r="I1011" i="6"/>
  <c r="I3946" i="6"/>
  <c r="I2866" i="6"/>
  <c r="I2668" i="6"/>
  <c r="I3196" i="6"/>
  <c r="I2107" i="6"/>
  <c r="I3645" i="6"/>
  <c r="I2131" i="6"/>
  <c r="I310" i="6"/>
  <c r="I3329" i="6"/>
  <c r="I3492" i="6"/>
  <c r="I4019" i="6"/>
  <c r="I1375" i="6"/>
  <c r="I3746" i="6"/>
  <c r="I3814" i="6"/>
  <c r="I3041" i="6"/>
  <c r="I2092" i="6"/>
  <c r="I2928" i="6"/>
  <c r="I3393" i="6"/>
  <c r="I3845" i="6"/>
  <c r="I4303" i="6"/>
  <c r="I3222" i="6"/>
  <c r="I511" i="6"/>
  <c r="I2171" i="6"/>
  <c r="I2172" i="6"/>
  <c r="I2804" i="6"/>
  <c r="I3575" i="6"/>
  <c r="I4148" i="6"/>
  <c r="I276" i="6"/>
  <c r="I1844" i="6"/>
  <c r="I2783" i="6"/>
  <c r="I3304" i="6"/>
  <c r="I2095" i="6"/>
  <c r="I3089" i="6"/>
  <c r="I1599" i="6"/>
  <c r="I4372" i="6"/>
  <c r="I3208" i="6"/>
  <c r="I1216" i="6"/>
  <c r="I2428" i="6"/>
  <c r="I3110" i="6"/>
  <c r="I3569" i="6"/>
  <c r="I4021" i="6"/>
  <c r="I403" i="6"/>
  <c r="I2336" i="6"/>
  <c r="I3736" i="6"/>
  <c r="I4113" i="6"/>
  <c r="I4310" i="6"/>
  <c r="I831" i="6"/>
  <c r="I2399" i="6"/>
  <c r="I3320" i="6"/>
  <c r="I3923" i="6"/>
  <c r="I3855" i="6"/>
  <c r="I3976" i="6"/>
  <c r="I3199" i="6"/>
  <c r="I1013" i="6"/>
  <c r="I2153" i="6"/>
  <c r="I4106" i="6"/>
  <c r="I2939" i="6"/>
  <c r="I3022" i="6"/>
  <c r="I3244" i="6"/>
  <c r="I79" i="6"/>
  <c r="I3693" i="6"/>
  <c r="I2209" i="6"/>
  <c r="I451" i="6"/>
  <c r="I3412" i="6"/>
  <c r="I4034" i="6"/>
  <c r="I1297" i="6"/>
  <c r="I1638" i="6"/>
  <c r="I4371" i="6"/>
  <c r="I3903" i="6"/>
  <c r="I3523" i="6"/>
  <c r="I2145" i="6"/>
  <c r="I2964" i="6"/>
  <c r="I3416" i="6"/>
  <c r="I3875" i="6"/>
  <c r="I4327" i="6"/>
  <c r="I3335" i="6"/>
  <c r="I1218" i="6"/>
  <c r="I2496" i="6"/>
  <c r="I2497" i="6"/>
  <c r="I3092" i="6"/>
  <c r="I3807" i="6"/>
  <c r="I4321" i="6"/>
  <c r="I371" i="6"/>
  <c r="I1954" i="6"/>
  <c r="I2833" i="6"/>
  <c r="I3334" i="6"/>
  <c r="I2734" i="6"/>
  <c r="I3541" i="6"/>
  <c r="I2341" i="6"/>
  <c r="I738" i="6"/>
  <c r="I3494" i="6"/>
  <c r="I1309" i="6"/>
  <c r="I2479" i="6"/>
  <c r="I629" i="6"/>
  <c r="I3476" i="6"/>
  <c r="I2094" i="6"/>
  <c r="I3652" i="6"/>
  <c r="I3319" i="6"/>
  <c r="I3025" i="6"/>
  <c r="I3735" i="6"/>
  <c r="I1330" i="6"/>
  <c r="I2796" i="6"/>
  <c r="I3147" i="6"/>
  <c r="I4046" i="6"/>
  <c r="I3452" i="6"/>
  <c r="I660" i="6"/>
  <c r="I3901" i="6"/>
  <c r="I2543" i="6"/>
  <c r="I1043" i="6"/>
  <c r="I3781" i="6"/>
  <c r="I3576" i="6"/>
  <c r="I3141" i="6"/>
  <c r="I2523" i="6"/>
  <c r="I3717" i="6"/>
  <c r="I4326" i="6"/>
  <c r="I3381" i="6"/>
  <c r="I2212" i="6"/>
  <c r="I2994" i="6"/>
  <c r="I3446" i="6"/>
  <c r="I3905" i="6"/>
  <c r="I3679" i="6"/>
  <c r="I3478" i="6"/>
  <c r="I1793" i="6"/>
  <c r="I2651" i="6"/>
  <c r="I2703" i="6"/>
  <c r="I3348" i="6"/>
  <c r="I4004" i="6"/>
  <c r="I229" i="6"/>
  <c r="I465" i="6"/>
  <c r="I2036" i="6"/>
  <c r="I2882" i="6"/>
  <c r="I3364" i="6"/>
  <c r="I3139" i="6"/>
  <c r="I3880" i="6"/>
  <c r="I2753" i="6"/>
  <c r="I2348" i="6"/>
  <c r="I3780" i="6"/>
  <c r="I1392" i="6"/>
  <c r="I2529" i="6"/>
  <c r="I3170" i="6"/>
  <c r="I3622" i="6"/>
  <c r="I4081" i="6"/>
  <c r="I597" i="6"/>
  <c r="I2436" i="6"/>
  <c r="I3992" i="6"/>
  <c r="I605" i="6"/>
  <c r="I1341" i="6"/>
  <c r="I2064" i="6"/>
  <c r="I3093" i="6"/>
  <c r="I3695" i="6"/>
  <c r="I4292" i="6"/>
  <c r="I4286" i="6"/>
  <c r="I2620" i="6"/>
  <c r="I4035" i="6"/>
  <c r="I4289" i="6"/>
  <c r="I3928" i="6"/>
  <c r="I4177" i="6"/>
  <c r="I4166" i="6"/>
  <c r="I4104" i="6"/>
  <c r="I2498" i="6"/>
  <c r="I2657" i="6"/>
  <c r="I3944" i="6"/>
  <c r="I1233" i="6"/>
  <c r="I4158" i="6"/>
  <c r="I3403" i="6"/>
  <c r="I115" i="6"/>
  <c r="I3708" i="6"/>
  <c r="I1364" i="6"/>
  <c r="I4173" i="6"/>
  <c r="I2944" i="6"/>
  <c r="I1700" i="6"/>
  <c r="I4239" i="6"/>
  <c r="I4351" i="6"/>
  <c r="I3743" i="6"/>
  <c r="I3158" i="6"/>
  <c r="I3861" i="6"/>
  <c r="I2930" i="6"/>
  <c r="I997" i="6"/>
  <c r="I2320" i="6"/>
  <c r="I3047" i="6"/>
  <c r="I3506" i="6"/>
  <c r="I3958" i="6"/>
  <c r="I3989" i="6"/>
  <c r="I3734" i="6"/>
  <c r="I2700" i="6"/>
  <c r="I3060" i="6"/>
  <c r="I3121" i="6"/>
  <c r="I3777" i="6"/>
  <c r="I4373" i="6"/>
  <c r="I1718" i="6"/>
  <c r="I688" i="6"/>
  <c r="I2161" i="6"/>
  <c r="I2965" i="6"/>
  <c r="I3423" i="6"/>
  <c r="I3621" i="6"/>
  <c r="I4369" i="6"/>
  <c r="I3377" i="6"/>
  <c r="I3379" i="6"/>
  <c r="I4232" i="6"/>
  <c r="I1588" i="6"/>
  <c r="I2629" i="6"/>
  <c r="I3223" i="6"/>
  <c r="I3682" i="6"/>
  <c r="I4134" i="6"/>
  <c r="I820" i="6"/>
  <c r="I2542" i="6"/>
  <c r="I4248" i="6"/>
  <c r="I1422" i="6"/>
  <c r="I2240" i="6"/>
  <c r="I2949" i="6"/>
  <c r="I3522" i="6"/>
  <c r="I4088" i="6"/>
  <c r="C14" i="6"/>
  <c r="I3659" i="6"/>
  <c r="I3964" i="6"/>
  <c r="I2179" i="6"/>
  <c r="I2238" i="6"/>
  <c r="I1550" i="6"/>
  <c r="I3617" i="6"/>
  <c r="I1186" i="6"/>
  <c r="I3107" i="6"/>
  <c r="I4018" i="6"/>
  <c r="I3960" i="6"/>
  <c r="I3460" i="6"/>
  <c r="I1437" i="6"/>
  <c r="I4050" i="6"/>
  <c r="I179" i="6"/>
  <c r="I2803" i="6"/>
  <c r="I2029" i="6"/>
  <c r="I82" i="6"/>
  <c r="I3451" i="6"/>
  <c r="I256" i="6"/>
  <c r="I3756" i="6"/>
  <c r="I1490" i="6"/>
  <c r="I4285" i="6"/>
  <c r="I2992" i="6"/>
  <c r="I1826" i="6"/>
  <c r="I4323" i="6"/>
  <c r="I237" i="6"/>
  <c r="I4309" i="6"/>
  <c r="I3247" i="6"/>
  <c r="I322" i="6"/>
  <c r="I3282" i="6"/>
  <c r="I1103" i="6"/>
  <c r="I2370" i="6"/>
  <c r="I3077" i="6"/>
  <c r="I3535" i="6"/>
  <c r="I3988" i="6"/>
  <c r="I4102" i="6"/>
  <c r="I3847" i="6"/>
  <c r="I2999" i="6"/>
  <c r="I3173" i="6"/>
  <c r="I3287" i="6"/>
  <c r="I3973" i="6"/>
  <c r="I545" i="6"/>
  <c r="I2351" i="6"/>
  <c r="I787" i="6"/>
  <c r="I2213" i="6"/>
  <c r="I2995" i="6"/>
  <c r="I3447" i="6"/>
  <c r="I3794" i="6"/>
  <c r="I733" i="6"/>
  <c r="I3573" i="6"/>
  <c r="I3688" i="6"/>
  <c r="I85" i="6"/>
  <c r="I1677" i="6"/>
  <c r="I2684" i="6"/>
  <c r="I3253" i="6"/>
  <c r="I3711" i="6"/>
  <c r="I4164" i="6"/>
  <c r="I914" i="6"/>
  <c r="I2592" i="6"/>
  <c r="I93" i="6"/>
  <c r="I1877" i="6"/>
  <c r="I2547" i="6"/>
  <c r="I3151" i="6"/>
  <c r="I3748" i="6"/>
  <c r="I4261" i="6"/>
  <c r="I1926" i="6"/>
  <c r="I2258" i="6"/>
  <c r="I848" i="6"/>
  <c r="I2021" i="6"/>
  <c r="I3200" i="6"/>
  <c r="I4305" i="6"/>
  <c r="I319" i="6"/>
  <c r="I452" i="6"/>
  <c r="I4052" i="6"/>
  <c r="I2420" i="6"/>
  <c r="I3559" i="6"/>
  <c r="I4275" i="6"/>
  <c r="I3202" i="6"/>
  <c r="I3316" i="6"/>
  <c r="I4175" i="6"/>
  <c r="I3477" i="6"/>
  <c r="I3974" i="6"/>
  <c r="I821" i="6"/>
  <c r="U14" i="6"/>
  <c r="U13" i="6"/>
  <c r="U12" i="6"/>
  <c r="U11" i="6"/>
  <c r="AG6" i="6" l="1"/>
  <c r="AG29" i="6"/>
  <c r="AG22" i="6"/>
  <c r="AG20" i="6"/>
  <c r="AG19" i="6"/>
  <c r="AG21" i="6"/>
  <c r="AG18" i="6"/>
  <c r="AG17" i="6"/>
  <c r="AG16" i="6"/>
  <c r="AG15" i="6"/>
  <c r="AG13" i="6"/>
  <c r="AG30" i="6"/>
  <c r="AG14" i="6"/>
  <c r="AG28" i="6"/>
  <c r="AG12" i="6"/>
  <c r="AG27" i="6"/>
  <c r="AG11" i="6"/>
  <c r="AG26" i="6"/>
  <c r="AG10" i="6"/>
  <c r="AG25" i="6"/>
  <c r="AG9" i="6"/>
  <c r="AG24" i="6"/>
  <c r="AG8" i="6"/>
  <c r="AG23" i="6"/>
  <c r="AG7" i="6"/>
  <c r="J6" i="6"/>
  <c r="J7" i="6"/>
  <c r="J8" i="6" s="1"/>
  <c r="J9" i="6" s="1"/>
  <c r="J10" i="6" s="1"/>
  <c r="J11" i="6" s="1"/>
  <c r="J12" i="6" s="1"/>
  <c r="J13" i="6" s="1"/>
  <c r="J14" i="6" s="1"/>
  <c r="J15" i="6" s="1"/>
  <c r="J16" i="6" s="1"/>
  <c r="J17" i="6" s="1"/>
  <c r="J18" i="6" s="1"/>
  <c r="J19" i="6" s="1"/>
  <c r="J20" i="6" s="1"/>
  <c r="J21" i="6" s="1"/>
  <c r="J22" i="6" s="1"/>
  <c r="J23" i="6" s="1"/>
  <c r="J24" i="6" s="1"/>
  <c r="J25" i="6" s="1"/>
  <c r="J26" i="6" s="1"/>
  <c r="J27" i="6" s="1"/>
  <c r="J28" i="6" s="1"/>
  <c r="J29" i="6" s="1"/>
  <c r="J30" i="6" s="1"/>
  <c r="J31" i="6" s="1"/>
  <c r="J32" i="6" s="1"/>
  <c r="J33" i="6" s="1"/>
  <c r="J34" i="6" s="1"/>
  <c r="J35" i="6" s="1"/>
  <c r="J36" i="6" s="1"/>
  <c r="J37" i="6" s="1"/>
  <c r="J38" i="6" s="1"/>
  <c r="J39" i="6" s="1"/>
  <c r="J40" i="6" s="1"/>
  <c r="J41" i="6" s="1"/>
  <c r="J42" i="6" s="1"/>
  <c r="J43" i="6" s="1"/>
  <c r="J44" i="6" s="1"/>
  <c r="J45" i="6" s="1"/>
  <c r="J46" i="6" s="1"/>
  <c r="J47" i="6" s="1"/>
  <c r="J48" i="6" s="1"/>
  <c r="J49" i="6" s="1"/>
  <c r="J50" i="6" s="1"/>
  <c r="J51" i="6" s="1"/>
  <c r="J52" i="6" s="1"/>
  <c r="J53" i="6" s="1"/>
  <c r="J54" i="6" s="1"/>
  <c r="J55" i="6" s="1"/>
  <c r="J56" i="6" s="1"/>
  <c r="J57" i="6" s="1"/>
  <c r="J58" i="6" s="1"/>
  <c r="J59" i="6" s="1"/>
  <c r="J60" i="6" s="1"/>
  <c r="J61" i="6" s="1"/>
  <c r="J62" i="6" s="1"/>
  <c r="J63" i="6" s="1"/>
  <c r="J64" i="6" s="1"/>
  <c r="J65" i="6" s="1"/>
  <c r="J66" i="6" s="1"/>
  <c r="J67" i="6" s="1"/>
  <c r="J68" i="6" s="1"/>
  <c r="J69" i="6" s="1"/>
  <c r="J70" i="6" s="1"/>
  <c r="J71" i="6" s="1"/>
  <c r="J72" i="6" s="1"/>
  <c r="J73" i="6" s="1"/>
  <c r="J74" i="6" s="1"/>
  <c r="J75" i="6" s="1"/>
  <c r="J76" i="6" s="1"/>
  <c r="J77" i="6" s="1"/>
  <c r="J78" i="6" s="1"/>
  <c r="J79" i="6" s="1"/>
  <c r="J80" i="6" s="1"/>
  <c r="J81" i="6" s="1"/>
  <c r="J82" i="6" s="1"/>
  <c r="J83" i="6" s="1"/>
  <c r="J84" i="6" s="1"/>
  <c r="J85" i="6" s="1"/>
  <c r="J86" i="6" s="1"/>
  <c r="J87" i="6" s="1"/>
  <c r="J88" i="6" s="1"/>
  <c r="J89" i="6" s="1"/>
  <c r="J90" i="6" s="1"/>
  <c r="J91" i="6" s="1"/>
  <c r="J92" i="6" s="1"/>
  <c r="J93" i="6" s="1"/>
  <c r="J94" i="6" s="1"/>
  <c r="J95" i="6" s="1"/>
  <c r="J96" i="6" s="1"/>
  <c r="J97" i="6" s="1"/>
  <c r="J98" i="6" s="1"/>
  <c r="J99" i="6" s="1"/>
  <c r="J100" i="6" s="1"/>
  <c r="J101" i="6" s="1"/>
  <c r="J102" i="6" s="1"/>
  <c r="J103" i="6" s="1"/>
  <c r="J104" i="6" s="1"/>
  <c r="J105" i="6" s="1"/>
  <c r="J106" i="6" s="1"/>
  <c r="J107" i="6" s="1"/>
  <c r="J108" i="6" s="1"/>
  <c r="J109" i="6" s="1"/>
  <c r="J110" i="6" s="1"/>
  <c r="J111" i="6" s="1"/>
  <c r="J112" i="6" s="1"/>
  <c r="J113" i="6" s="1"/>
  <c r="J114" i="6" s="1"/>
  <c r="J115" i="6" s="1"/>
  <c r="J116" i="6" s="1"/>
  <c r="J117" i="6" s="1"/>
  <c r="J118" i="6" s="1"/>
  <c r="J119" i="6" s="1"/>
  <c r="J120" i="6" s="1"/>
  <c r="J121" i="6" s="1"/>
  <c r="J122" i="6" s="1"/>
  <c r="J123" i="6" s="1"/>
  <c r="J124" i="6" s="1"/>
  <c r="J125" i="6" s="1"/>
  <c r="J126" i="6" s="1"/>
  <c r="J127" i="6" s="1"/>
  <c r="J128" i="6" s="1"/>
  <c r="J129" i="6" s="1"/>
  <c r="J130" i="6" s="1"/>
  <c r="J131" i="6" s="1"/>
  <c r="J132" i="6" s="1"/>
  <c r="J133" i="6" s="1"/>
  <c r="J134" i="6" s="1"/>
  <c r="J135" i="6" s="1"/>
  <c r="J136" i="6" s="1"/>
  <c r="J137" i="6" s="1"/>
  <c r="J138" i="6" s="1"/>
  <c r="J139" i="6" s="1"/>
  <c r="J140" i="6" s="1"/>
  <c r="J141" i="6" s="1"/>
  <c r="J142" i="6" s="1"/>
  <c r="J143" i="6" s="1"/>
  <c r="J144" i="6" s="1"/>
  <c r="J145" i="6" s="1"/>
  <c r="J146" i="6" s="1"/>
  <c r="J147" i="6" s="1"/>
  <c r="J148" i="6" s="1"/>
  <c r="J149" i="6" s="1"/>
  <c r="J150" i="6" s="1"/>
  <c r="J151" i="6" s="1"/>
  <c r="J152" i="6" s="1"/>
  <c r="J153" i="6" s="1"/>
  <c r="J154" i="6" s="1"/>
  <c r="J155" i="6" s="1"/>
  <c r="J156" i="6" s="1"/>
  <c r="J157" i="6" s="1"/>
  <c r="J158" i="6" s="1"/>
  <c r="J159" i="6" s="1"/>
  <c r="J160" i="6" s="1"/>
  <c r="J161" i="6" s="1"/>
  <c r="J162" i="6" s="1"/>
  <c r="J163" i="6" s="1"/>
  <c r="J164" i="6" s="1"/>
  <c r="J165" i="6" s="1"/>
  <c r="J166" i="6" s="1"/>
  <c r="J167" i="6" s="1"/>
  <c r="J168" i="6" s="1"/>
  <c r="J169" i="6" s="1"/>
  <c r="J170" i="6" s="1"/>
  <c r="J171" i="6" s="1"/>
  <c r="J172" i="6" s="1"/>
  <c r="J173" i="6" s="1"/>
  <c r="J174" i="6" s="1"/>
  <c r="J175" i="6" s="1"/>
  <c r="J176" i="6" s="1"/>
  <c r="J177" i="6" s="1"/>
  <c r="J178" i="6" s="1"/>
  <c r="J179" i="6" s="1"/>
  <c r="J180" i="6" s="1"/>
  <c r="J181" i="6" s="1"/>
  <c r="J182" i="6" s="1"/>
  <c r="J183" i="6" s="1"/>
  <c r="J184" i="6" s="1"/>
  <c r="J185" i="6" s="1"/>
  <c r="J186" i="6" s="1"/>
  <c r="J187" i="6" s="1"/>
  <c r="J188" i="6" s="1"/>
  <c r="J189" i="6" s="1"/>
  <c r="J190" i="6" s="1"/>
  <c r="J191" i="6" s="1"/>
  <c r="J192" i="6" s="1"/>
  <c r="J193" i="6" s="1"/>
  <c r="J194" i="6" s="1"/>
  <c r="J195" i="6" s="1"/>
  <c r="J196" i="6" s="1"/>
  <c r="J197" i="6" s="1"/>
  <c r="J198" i="6" s="1"/>
  <c r="J199" i="6" s="1"/>
  <c r="J200" i="6" s="1"/>
  <c r="J201" i="6" s="1"/>
  <c r="J202" i="6" s="1"/>
  <c r="J203" i="6" s="1"/>
  <c r="J204" i="6" s="1"/>
  <c r="J205" i="6" s="1"/>
  <c r="J206" i="6" s="1"/>
  <c r="J207" i="6" s="1"/>
  <c r="J208" i="6" s="1"/>
  <c r="J209" i="6" s="1"/>
  <c r="J210" i="6" s="1"/>
  <c r="J211" i="6" s="1"/>
  <c r="J212" i="6" s="1"/>
  <c r="J213" i="6" s="1"/>
  <c r="J214" i="6" s="1"/>
  <c r="J215" i="6" s="1"/>
  <c r="J216" i="6" s="1"/>
  <c r="J217" i="6" s="1"/>
  <c r="J218" i="6" s="1"/>
  <c r="J219" i="6" s="1"/>
  <c r="J220" i="6" s="1"/>
  <c r="J221" i="6" s="1"/>
  <c r="J222" i="6" s="1"/>
  <c r="J223" i="6" s="1"/>
  <c r="J224" i="6" s="1"/>
  <c r="J225" i="6" s="1"/>
  <c r="J226" i="6" s="1"/>
  <c r="J227" i="6" s="1"/>
  <c r="J228" i="6" s="1"/>
  <c r="J229" i="6" s="1"/>
  <c r="J230" i="6" s="1"/>
  <c r="J231" i="6" s="1"/>
  <c r="J232" i="6" s="1"/>
  <c r="J233" i="6" s="1"/>
  <c r="J234" i="6" s="1"/>
  <c r="J235" i="6" s="1"/>
  <c r="J236" i="6" s="1"/>
  <c r="J237" i="6" s="1"/>
  <c r="J238" i="6" s="1"/>
  <c r="J239" i="6" s="1"/>
  <c r="J240" i="6" s="1"/>
  <c r="J241" i="6" s="1"/>
  <c r="J242" i="6" s="1"/>
  <c r="J243" i="6" s="1"/>
  <c r="J244" i="6" s="1"/>
  <c r="J245" i="6" s="1"/>
  <c r="J246" i="6" s="1"/>
  <c r="J247" i="6" s="1"/>
  <c r="J248" i="6" s="1"/>
  <c r="J249" i="6" s="1"/>
  <c r="J250" i="6" s="1"/>
  <c r="J251" i="6" s="1"/>
  <c r="J252" i="6" s="1"/>
  <c r="J253" i="6" s="1"/>
  <c r="J254" i="6" s="1"/>
  <c r="J255" i="6" s="1"/>
  <c r="J256" i="6" s="1"/>
  <c r="J257" i="6" s="1"/>
  <c r="J258" i="6" s="1"/>
  <c r="J259" i="6" s="1"/>
  <c r="J260" i="6" s="1"/>
  <c r="J261" i="6" s="1"/>
  <c r="J262" i="6" s="1"/>
  <c r="J263" i="6" s="1"/>
  <c r="J264" i="6" s="1"/>
  <c r="J265" i="6" s="1"/>
  <c r="J266" i="6" s="1"/>
  <c r="J267" i="6" s="1"/>
  <c r="J268" i="6" s="1"/>
  <c r="J269" i="6" s="1"/>
  <c r="J270" i="6" s="1"/>
  <c r="J271" i="6" s="1"/>
  <c r="J272" i="6" s="1"/>
  <c r="J273" i="6" s="1"/>
  <c r="J274" i="6" s="1"/>
  <c r="J275" i="6" s="1"/>
  <c r="J276" i="6" s="1"/>
  <c r="J277" i="6" s="1"/>
  <c r="J278" i="6" s="1"/>
  <c r="J279" i="6" s="1"/>
  <c r="J280" i="6" s="1"/>
  <c r="J281" i="6" s="1"/>
  <c r="J282" i="6" s="1"/>
  <c r="J283" i="6" s="1"/>
  <c r="J284" i="6" s="1"/>
  <c r="J285" i="6" s="1"/>
  <c r="J286" i="6" s="1"/>
  <c r="J287" i="6" s="1"/>
  <c r="J288" i="6" s="1"/>
  <c r="J289" i="6" s="1"/>
  <c r="J290" i="6" s="1"/>
  <c r="J291" i="6" s="1"/>
  <c r="J292" i="6" s="1"/>
  <c r="J293" i="6" s="1"/>
  <c r="J294" i="6" s="1"/>
  <c r="J295" i="6" s="1"/>
  <c r="J296" i="6" s="1"/>
  <c r="J297" i="6" s="1"/>
  <c r="J298" i="6" s="1"/>
  <c r="J299" i="6" s="1"/>
  <c r="J300" i="6" s="1"/>
  <c r="J301" i="6" s="1"/>
  <c r="J302" i="6" s="1"/>
  <c r="J303" i="6" s="1"/>
  <c r="J304" i="6" s="1"/>
  <c r="J305" i="6" s="1"/>
  <c r="J306" i="6" s="1"/>
  <c r="J307" i="6" s="1"/>
  <c r="J308" i="6" s="1"/>
  <c r="J309" i="6" s="1"/>
  <c r="J310" i="6" s="1"/>
  <c r="J311" i="6" s="1"/>
  <c r="J312" i="6" s="1"/>
  <c r="J313" i="6" s="1"/>
  <c r="J314" i="6" s="1"/>
  <c r="J315" i="6" s="1"/>
  <c r="J316" i="6" s="1"/>
  <c r="J317" i="6" s="1"/>
  <c r="J318" i="6" s="1"/>
  <c r="J319" i="6" s="1"/>
  <c r="J320" i="6" s="1"/>
  <c r="J321" i="6" s="1"/>
  <c r="J322" i="6" s="1"/>
  <c r="J323" i="6" s="1"/>
  <c r="J324" i="6" s="1"/>
  <c r="J325" i="6" s="1"/>
  <c r="J326" i="6" s="1"/>
  <c r="J327" i="6" s="1"/>
  <c r="J328" i="6" s="1"/>
  <c r="J329" i="6" s="1"/>
  <c r="J330" i="6" s="1"/>
  <c r="J331" i="6" s="1"/>
  <c r="J332" i="6" s="1"/>
  <c r="J333" i="6" s="1"/>
  <c r="J334" i="6" s="1"/>
  <c r="J335" i="6" s="1"/>
  <c r="J336" i="6" s="1"/>
  <c r="J337" i="6" s="1"/>
  <c r="J338" i="6" s="1"/>
  <c r="J339" i="6" s="1"/>
  <c r="J340" i="6" s="1"/>
  <c r="J341" i="6" s="1"/>
  <c r="J342" i="6" s="1"/>
  <c r="J343" i="6" s="1"/>
  <c r="J344" i="6" s="1"/>
  <c r="J345" i="6" s="1"/>
  <c r="J346" i="6" s="1"/>
  <c r="J347" i="6" s="1"/>
  <c r="J348" i="6" s="1"/>
  <c r="J349" i="6" s="1"/>
  <c r="J350" i="6" s="1"/>
  <c r="J351" i="6" s="1"/>
  <c r="J352" i="6" s="1"/>
  <c r="J353" i="6" s="1"/>
  <c r="J354" i="6" s="1"/>
  <c r="J355" i="6" s="1"/>
  <c r="J356" i="6" s="1"/>
  <c r="J357" i="6" s="1"/>
  <c r="J358" i="6" s="1"/>
  <c r="J359" i="6" s="1"/>
  <c r="J360" i="6" s="1"/>
  <c r="J361" i="6" s="1"/>
  <c r="J362" i="6" s="1"/>
  <c r="J363" i="6" s="1"/>
  <c r="J364" i="6" s="1"/>
  <c r="J365" i="6" s="1"/>
  <c r="J366" i="6" s="1"/>
  <c r="J367" i="6" s="1"/>
  <c r="J368" i="6" s="1"/>
  <c r="J369" i="6" s="1"/>
  <c r="J370" i="6" s="1"/>
  <c r="J371" i="6" s="1"/>
  <c r="J372" i="6" s="1"/>
  <c r="J373" i="6" s="1"/>
  <c r="J374" i="6" s="1"/>
  <c r="J375" i="6" s="1"/>
  <c r="J376" i="6" s="1"/>
  <c r="J377" i="6" s="1"/>
  <c r="J378" i="6" s="1"/>
  <c r="J379" i="6" s="1"/>
  <c r="J380" i="6" s="1"/>
  <c r="J381" i="6" s="1"/>
  <c r="J382" i="6" s="1"/>
  <c r="J383" i="6" s="1"/>
  <c r="J384" i="6" s="1"/>
  <c r="J385" i="6" s="1"/>
  <c r="J386" i="6" s="1"/>
  <c r="J387" i="6" s="1"/>
  <c r="J388" i="6" s="1"/>
  <c r="J389" i="6" s="1"/>
  <c r="J390" i="6" s="1"/>
  <c r="J391" i="6" s="1"/>
  <c r="J392" i="6" s="1"/>
  <c r="J393" i="6" s="1"/>
  <c r="J394" i="6" s="1"/>
  <c r="J395" i="6" s="1"/>
  <c r="J396" i="6" s="1"/>
  <c r="J397" i="6" s="1"/>
  <c r="J398" i="6" s="1"/>
  <c r="J399" i="6" s="1"/>
  <c r="J400" i="6" s="1"/>
  <c r="J401" i="6" s="1"/>
  <c r="J402" i="6" s="1"/>
  <c r="J403" i="6" s="1"/>
  <c r="J404" i="6" s="1"/>
  <c r="J405" i="6" s="1"/>
  <c r="J406" i="6" s="1"/>
  <c r="J407" i="6" s="1"/>
  <c r="J408" i="6" s="1"/>
  <c r="J409" i="6" s="1"/>
  <c r="J410" i="6" s="1"/>
  <c r="J411" i="6" s="1"/>
  <c r="J412" i="6" s="1"/>
  <c r="J413" i="6" s="1"/>
  <c r="J414" i="6" s="1"/>
  <c r="J415" i="6" s="1"/>
  <c r="J416" i="6" s="1"/>
  <c r="J417" i="6" s="1"/>
  <c r="J418" i="6" s="1"/>
  <c r="J419" i="6" s="1"/>
  <c r="J420" i="6" s="1"/>
  <c r="J421" i="6" s="1"/>
  <c r="J422" i="6" s="1"/>
  <c r="J423" i="6" s="1"/>
  <c r="J424" i="6" s="1"/>
  <c r="J425" i="6" s="1"/>
  <c r="J426" i="6" s="1"/>
  <c r="J427" i="6" s="1"/>
  <c r="J428" i="6" s="1"/>
  <c r="J429" i="6" s="1"/>
  <c r="J430" i="6" s="1"/>
  <c r="J431" i="6" s="1"/>
  <c r="J432" i="6" s="1"/>
  <c r="J433" i="6" s="1"/>
  <c r="J434" i="6" s="1"/>
  <c r="J435" i="6" s="1"/>
  <c r="J436" i="6" s="1"/>
  <c r="J437" i="6" s="1"/>
  <c r="J438" i="6" s="1"/>
  <c r="J439" i="6" s="1"/>
  <c r="J440" i="6" s="1"/>
  <c r="J441" i="6" s="1"/>
  <c r="J442" i="6" s="1"/>
  <c r="J443" i="6" s="1"/>
  <c r="J444" i="6" s="1"/>
  <c r="J445" i="6" s="1"/>
  <c r="J446" i="6" s="1"/>
  <c r="J447" i="6" s="1"/>
  <c r="J448" i="6" s="1"/>
  <c r="J449" i="6" s="1"/>
  <c r="J450" i="6" s="1"/>
  <c r="J451" i="6" s="1"/>
  <c r="J452" i="6" s="1"/>
  <c r="J453" i="6" s="1"/>
  <c r="J454" i="6" s="1"/>
  <c r="J455" i="6" s="1"/>
  <c r="J456" i="6" s="1"/>
  <c r="J457" i="6" s="1"/>
  <c r="J458" i="6" s="1"/>
  <c r="J459" i="6" s="1"/>
  <c r="J460" i="6" s="1"/>
  <c r="J461" i="6" s="1"/>
  <c r="J462" i="6" s="1"/>
  <c r="J463" i="6" s="1"/>
  <c r="J464" i="6" s="1"/>
  <c r="J465" i="6" s="1"/>
  <c r="J466" i="6" s="1"/>
  <c r="J467" i="6" s="1"/>
  <c r="J468" i="6" s="1"/>
  <c r="J469" i="6" s="1"/>
  <c r="J470" i="6" s="1"/>
  <c r="J471" i="6" s="1"/>
  <c r="J472" i="6" s="1"/>
  <c r="J473" i="6" s="1"/>
  <c r="J474" i="6" s="1"/>
  <c r="J475" i="6" s="1"/>
  <c r="J476" i="6" s="1"/>
  <c r="J477" i="6" s="1"/>
  <c r="J478" i="6" s="1"/>
  <c r="J479" i="6" s="1"/>
  <c r="J480" i="6" s="1"/>
  <c r="J481" i="6" s="1"/>
  <c r="J482" i="6" s="1"/>
  <c r="J483" i="6" s="1"/>
  <c r="J484" i="6" s="1"/>
  <c r="J485" i="6" s="1"/>
  <c r="J486" i="6" s="1"/>
  <c r="J487" i="6" s="1"/>
  <c r="J488" i="6" s="1"/>
  <c r="J489" i="6" s="1"/>
  <c r="J490" i="6" s="1"/>
  <c r="J491" i="6" s="1"/>
  <c r="J492" i="6" s="1"/>
  <c r="J493" i="6" s="1"/>
  <c r="J494" i="6" s="1"/>
  <c r="J495" i="6" s="1"/>
  <c r="J496" i="6" s="1"/>
  <c r="J497" i="6" s="1"/>
  <c r="J498" i="6" s="1"/>
  <c r="J499" i="6" s="1"/>
  <c r="J500" i="6" s="1"/>
  <c r="J501" i="6" s="1"/>
  <c r="J502" i="6" s="1"/>
  <c r="J503" i="6" s="1"/>
  <c r="J504" i="6" s="1"/>
  <c r="J505" i="6" s="1"/>
  <c r="J506" i="6" s="1"/>
  <c r="J507" i="6" s="1"/>
  <c r="J508" i="6" s="1"/>
  <c r="J509" i="6" s="1"/>
  <c r="J510" i="6" s="1"/>
  <c r="J511" i="6" s="1"/>
  <c r="J512" i="6" s="1"/>
  <c r="J513" i="6" s="1"/>
  <c r="J514" i="6" s="1"/>
  <c r="J515" i="6" s="1"/>
  <c r="J516" i="6" s="1"/>
  <c r="J517" i="6" s="1"/>
  <c r="J518" i="6" s="1"/>
  <c r="J519" i="6" s="1"/>
  <c r="J520" i="6" s="1"/>
  <c r="J521" i="6" s="1"/>
  <c r="J522" i="6" s="1"/>
  <c r="J523" i="6" s="1"/>
  <c r="J524" i="6" s="1"/>
  <c r="J525" i="6" s="1"/>
  <c r="J526" i="6" s="1"/>
  <c r="J527" i="6" s="1"/>
  <c r="J528" i="6" s="1"/>
  <c r="J529" i="6" s="1"/>
  <c r="J530" i="6" s="1"/>
  <c r="J531" i="6" s="1"/>
  <c r="J532" i="6" s="1"/>
  <c r="J533" i="6" s="1"/>
  <c r="J534" i="6" s="1"/>
  <c r="J535" i="6" s="1"/>
  <c r="J536" i="6" s="1"/>
  <c r="J537" i="6" s="1"/>
  <c r="J538" i="6" s="1"/>
  <c r="J539" i="6" s="1"/>
  <c r="J540" i="6" s="1"/>
  <c r="J541" i="6" s="1"/>
  <c r="J542" i="6" s="1"/>
  <c r="J543" i="6" s="1"/>
  <c r="J544" i="6" s="1"/>
  <c r="J545" i="6" s="1"/>
  <c r="J546" i="6" s="1"/>
  <c r="J547" i="6" s="1"/>
  <c r="J548" i="6" s="1"/>
  <c r="J549" i="6" s="1"/>
  <c r="J550" i="6" s="1"/>
  <c r="J551" i="6" s="1"/>
  <c r="J552" i="6" s="1"/>
  <c r="J553" i="6" s="1"/>
  <c r="J554" i="6" s="1"/>
  <c r="J555" i="6" s="1"/>
  <c r="J556" i="6" s="1"/>
  <c r="J557" i="6" s="1"/>
  <c r="J558" i="6" s="1"/>
  <c r="J559" i="6" s="1"/>
  <c r="J560" i="6" s="1"/>
  <c r="J561" i="6" s="1"/>
  <c r="J562" i="6" s="1"/>
  <c r="J563" i="6" s="1"/>
  <c r="J564" i="6" s="1"/>
  <c r="J565" i="6" s="1"/>
  <c r="J566" i="6" s="1"/>
  <c r="J567" i="6" s="1"/>
  <c r="J568" i="6" s="1"/>
  <c r="J569" i="6" s="1"/>
  <c r="J570" i="6" s="1"/>
  <c r="J571" i="6" s="1"/>
  <c r="J572" i="6" s="1"/>
  <c r="J573" i="6" s="1"/>
  <c r="J574" i="6" s="1"/>
  <c r="J575" i="6" s="1"/>
  <c r="J576" i="6" s="1"/>
  <c r="J577" i="6" s="1"/>
  <c r="J578" i="6" s="1"/>
  <c r="J579" i="6" s="1"/>
  <c r="J580" i="6" s="1"/>
  <c r="J581" i="6" s="1"/>
  <c r="J582" i="6" s="1"/>
  <c r="J583" i="6" s="1"/>
  <c r="J584" i="6" s="1"/>
  <c r="J585" i="6" s="1"/>
  <c r="J586" i="6" s="1"/>
  <c r="J587" i="6" s="1"/>
  <c r="J588" i="6" s="1"/>
  <c r="J589" i="6" s="1"/>
  <c r="J590" i="6" s="1"/>
  <c r="J591" i="6" s="1"/>
  <c r="J592" i="6" s="1"/>
  <c r="J593" i="6" s="1"/>
  <c r="J594" i="6" s="1"/>
  <c r="J595" i="6" s="1"/>
  <c r="J596" i="6" s="1"/>
  <c r="J597" i="6" s="1"/>
  <c r="J598" i="6" s="1"/>
  <c r="J599" i="6" s="1"/>
  <c r="J600" i="6" s="1"/>
  <c r="J601" i="6" s="1"/>
  <c r="J602" i="6" s="1"/>
  <c r="J603" i="6" s="1"/>
  <c r="J604" i="6" s="1"/>
  <c r="J605" i="6" s="1"/>
  <c r="J606" i="6" s="1"/>
  <c r="J607" i="6" s="1"/>
  <c r="J608" i="6" s="1"/>
  <c r="J609" i="6" s="1"/>
  <c r="J610" i="6" s="1"/>
  <c r="J611" i="6" s="1"/>
  <c r="J612" i="6" s="1"/>
  <c r="J613" i="6" s="1"/>
  <c r="J614" i="6" s="1"/>
  <c r="J615" i="6" s="1"/>
  <c r="J616" i="6" s="1"/>
  <c r="J617" i="6" s="1"/>
  <c r="J618" i="6" s="1"/>
  <c r="J619" i="6" s="1"/>
  <c r="J620" i="6" s="1"/>
  <c r="J621" i="6" s="1"/>
  <c r="J622" i="6" s="1"/>
  <c r="J623" i="6" s="1"/>
  <c r="J624" i="6" s="1"/>
  <c r="J625" i="6" s="1"/>
  <c r="J626" i="6" s="1"/>
  <c r="J627" i="6" s="1"/>
  <c r="J628" i="6" s="1"/>
  <c r="J629" i="6" s="1"/>
  <c r="J630" i="6" s="1"/>
  <c r="J631" i="6" s="1"/>
  <c r="J632" i="6" s="1"/>
  <c r="J633" i="6" s="1"/>
  <c r="J634" i="6" s="1"/>
  <c r="J635" i="6" s="1"/>
  <c r="J636" i="6" s="1"/>
  <c r="J637" i="6" s="1"/>
  <c r="J638" i="6" s="1"/>
  <c r="J639" i="6" s="1"/>
  <c r="J640" i="6" s="1"/>
  <c r="J641" i="6" s="1"/>
  <c r="J642" i="6" s="1"/>
  <c r="J643" i="6" s="1"/>
  <c r="J644" i="6" s="1"/>
  <c r="J645" i="6" s="1"/>
  <c r="J646" i="6" s="1"/>
  <c r="J647" i="6" s="1"/>
  <c r="J648" i="6" s="1"/>
  <c r="J649" i="6" s="1"/>
  <c r="J650" i="6" s="1"/>
  <c r="J651" i="6" s="1"/>
  <c r="J652" i="6" s="1"/>
  <c r="J653" i="6" s="1"/>
  <c r="J654" i="6" s="1"/>
  <c r="J655" i="6" s="1"/>
  <c r="J656" i="6" s="1"/>
  <c r="J657" i="6" s="1"/>
  <c r="J658" i="6" s="1"/>
  <c r="J659" i="6" s="1"/>
  <c r="J660" i="6" s="1"/>
  <c r="J661" i="6" s="1"/>
  <c r="J662" i="6" s="1"/>
  <c r="J663" i="6" s="1"/>
  <c r="J664" i="6" s="1"/>
  <c r="J665" i="6" s="1"/>
  <c r="J666" i="6" s="1"/>
  <c r="J667" i="6" s="1"/>
  <c r="J668" i="6" s="1"/>
  <c r="J669" i="6" s="1"/>
  <c r="J670" i="6" s="1"/>
  <c r="J671" i="6" s="1"/>
  <c r="J672" i="6" s="1"/>
  <c r="J673" i="6" s="1"/>
  <c r="J674" i="6" s="1"/>
  <c r="J675" i="6" s="1"/>
  <c r="J676" i="6" s="1"/>
  <c r="J677" i="6" s="1"/>
  <c r="J678" i="6" s="1"/>
  <c r="J679" i="6" s="1"/>
  <c r="J680" i="6" s="1"/>
  <c r="J681" i="6" s="1"/>
  <c r="J682" i="6" s="1"/>
  <c r="J683" i="6" s="1"/>
  <c r="J684" i="6" s="1"/>
  <c r="J685" i="6" s="1"/>
  <c r="J686" i="6" s="1"/>
  <c r="J687" i="6" s="1"/>
  <c r="J688" i="6" s="1"/>
  <c r="J689" i="6" s="1"/>
  <c r="J690" i="6" s="1"/>
  <c r="J691" i="6" s="1"/>
  <c r="J692" i="6" s="1"/>
  <c r="J693" i="6" s="1"/>
  <c r="J694" i="6" s="1"/>
  <c r="J695" i="6" s="1"/>
  <c r="J696" i="6" s="1"/>
  <c r="J697" i="6" s="1"/>
  <c r="J698" i="6" s="1"/>
  <c r="J699" i="6" s="1"/>
  <c r="J700" i="6" s="1"/>
  <c r="J701" i="6" s="1"/>
  <c r="J702" i="6" s="1"/>
  <c r="J703" i="6" s="1"/>
  <c r="J704" i="6" s="1"/>
  <c r="J705" i="6" s="1"/>
  <c r="J706" i="6" s="1"/>
  <c r="J707" i="6" s="1"/>
  <c r="J708" i="6" s="1"/>
  <c r="J709" i="6" s="1"/>
  <c r="J710" i="6" s="1"/>
  <c r="J711" i="6" s="1"/>
  <c r="J712" i="6" s="1"/>
  <c r="J713" i="6" s="1"/>
  <c r="J714" i="6" s="1"/>
  <c r="J715" i="6" s="1"/>
  <c r="J716" i="6" s="1"/>
  <c r="J717" i="6" s="1"/>
  <c r="J718" i="6" s="1"/>
  <c r="J719" i="6" s="1"/>
  <c r="J720" i="6" s="1"/>
  <c r="J721" i="6" s="1"/>
  <c r="J722" i="6" s="1"/>
  <c r="J723" i="6" s="1"/>
  <c r="J724" i="6" s="1"/>
  <c r="J725" i="6" s="1"/>
  <c r="J726" i="6" s="1"/>
  <c r="J727" i="6" s="1"/>
  <c r="J728" i="6" s="1"/>
  <c r="J729" i="6" s="1"/>
  <c r="J730" i="6" s="1"/>
  <c r="J731" i="6" s="1"/>
  <c r="J732" i="6" s="1"/>
  <c r="J733" i="6" s="1"/>
  <c r="J734" i="6" s="1"/>
  <c r="J735" i="6" s="1"/>
  <c r="J736" i="6" s="1"/>
  <c r="J737" i="6" s="1"/>
  <c r="J738" i="6" s="1"/>
  <c r="J739" i="6" s="1"/>
  <c r="J740" i="6" s="1"/>
  <c r="J741" i="6" s="1"/>
  <c r="J742" i="6" s="1"/>
  <c r="J743" i="6" s="1"/>
  <c r="J744" i="6" s="1"/>
  <c r="J745" i="6" s="1"/>
  <c r="J746" i="6" s="1"/>
  <c r="J747" i="6" s="1"/>
  <c r="J748" i="6" s="1"/>
  <c r="J749" i="6" s="1"/>
  <c r="J750" i="6" s="1"/>
  <c r="J751" i="6" s="1"/>
  <c r="J752" i="6" s="1"/>
  <c r="J753" i="6" s="1"/>
  <c r="J754" i="6" s="1"/>
  <c r="J755" i="6" s="1"/>
  <c r="J756" i="6" s="1"/>
  <c r="J757" i="6" s="1"/>
  <c r="J758" i="6" s="1"/>
  <c r="J759" i="6" s="1"/>
  <c r="J760" i="6" s="1"/>
  <c r="J761" i="6" s="1"/>
  <c r="J762" i="6" s="1"/>
  <c r="J763" i="6" s="1"/>
  <c r="J764" i="6" s="1"/>
  <c r="J765" i="6" s="1"/>
  <c r="J766" i="6" s="1"/>
  <c r="J767" i="6" s="1"/>
  <c r="J768" i="6" s="1"/>
  <c r="J769" i="6" s="1"/>
  <c r="J770" i="6" s="1"/>
  <c r="J771" i="6" s="1"/>
  <c r="J772" i="6" s="1"/>
  <c r="J773" i="6" s="1"/>
  <c r="J774" i="6" s="1"/>
  <c r="J775" i="6" s="1"/>
  <c r="J776" i="6" s="1"/>
  <c r="J777" i="6" s="1"/>
  <c r="J778" i="6" s="1"/>
  <c r="J779" i="6" s="1"/>
  <c r="J780" i="6" s="1"/>
  <c r="J781" i="6" s="1"/>
  <c r="J782" i="6" s="1"/>
  <c r="J783" i="6" s="1"/>
  <c r="J784" i="6" s="1"/>
  <c r="J785" i="6" s="1"/>
  <c r="J786" i="6" s="1"/>
  <c r="J787" i="6" s="1"/>
  <c r="J788" i="6" s="1"/>
  <c r="J789" i="6" s="1"/>
  <c r="J790" i="6" s="1"/>
  <c r="J791" i="6" s="1"/>
  <c r="J792" i="6" s="1"/>
  <c r="J793" i="6" s="1"/>
  <c r="J794" i="6" s="1"/>
  <c r="J795" i="6" s="1"/>
  <c r="J796" i="6" s="1"/>
  <c r="J797" i="6" s="1"/>
  <c r="J798" i="6" s="1"/>
  <c r="J799" i="6" s="1"/>
  <c r="J800" i="6" s="1"/>
  <c r="J801" i="6" s="1"/>
  <c r="J802" i="6" s="1"/>
  <c r="J803" i="6" s="1"/>
  <c r="J804" i="6" s="1"/>
  <c r="J805" i="6" s="1"/>
  <c r="J806" i="6" s="1"/>
  <c r="J807" i="6" s="1"/>
  <c r="J808" i="6" s="1"/>
  <c r="J809" i="6" s="1"/>
  <c r="J810" i="6" s="1"/>
  <c r="J811" i="6" s="1"/>
  <c r="J812" i="6" s="1"/>
  <c r="J813" i="6" s="1"/>
  <c r="J814" i="6" s="1"/>
  <c r="J815" i="6" s="1"/>
  <c r="J816" i="6" s="1"/>
  <c r="J817" i="6" s="1"/>
  <c r="J818" i="6" s="1"/>
  <c r="J819" i="6" s="1"/>
  <c r="J820" i="6" s="1"/>
  <c r="J821" i="6" s="1"/>
  <c r="J822" i="6" s="1"/>
  <c r="J823" i="6" s="1"/>
  <c r="J824" i="6" s="1"/>
  <c r="J825" i="6" s="1"/>
  <c r="J826" i="6" s="1"/>
  <c r="J827" i="6" s="1"/>
  <c r="J828" i="6" s="1"/>
  <c r="J829" i="6" s="1"/>
  <c r="J830" i="6" s="1"/>
  <c r="J831" i="6" s="1"/>
  <c r="J832" i="6" s="1"/>
  <c r="J833" i="6" s="1"/>
  <c r="J834" i="6" s="1"/>
  <c r="J835" i="6" s="1"/>
  <c r="J836" i="6" s="1"/>
  <c r="J837" i="6" s="1"/>
  <c r="J838" i="6" s="1"/>
  <c r="J839" i="6" s="1"/>
  <c r="J840" i="6" s="1"/>
  <c r="J841" i="6" s="1"/>
  <c r="J842" i="6" s="1"/>
  <c r="J843" i="6" s="1"/>
  <c r="J844" i="6" s="1"/>
  <c r="J845" i="6" s="1"/>
  <c r="J846" i="6" s="1"/>
  <c r="J847" i="6" s="1"/>
  <c r="J848" i="6" s="1"/>
  <c r="J849" i="6" s="1"/>
  <c r="J850" i="6" s="1"/>
  <c r="J851" i="6" s="1"/>
  <c r="J852" i="6" s="1"/>
  <c r="J853" i="6" s="1"/>
  <c r="J854" i="6" s="1"/>
  <c r="J855" i="6" s="1"/>
  <c r="J856" i="6" s="1"/>
  <c r="J857" i="6" s="1"/>
  <c r="J858" i="6" s="1"/>
  <c r="J859" i="6" s="1"/>
  <c r="J860" i="6" s="1"/>
  <c r="J861" i="6" s="1"/>
  <c r="J862" i="6" s="1"/>
  <c r="J863" i="6" s="1"/>
  <c r="J864" i="6" s="1"/>
  <c r="J865" i="6" s="1"/>
  <c r="J866" i="6" s="1"/>
  <c r="J867" i="6" s="1"/>
  <c r="J868" i="6" s="1"/>
  <c r="J869" i="6" s="1"/>
  <c r="J870" i="6" s="1"/>
  <c r="J871" i="6" s="1"/>
  <c r="J872" i="6" s="1"/>
  <c r="J873" i="6" s="1"/>
  <c r="J874" i="6" s="1"/>
  <c r="J875" i="6" s="1"/>
  <c r="J876" i="6" s="1"/>
  <c r="J877" i="6" s="1"/>
  <c r="J878" i="6" s="1"/>
  <c r="J879" i="6" s="1"/>
  <c r="J880" i="6" s="1"/>
  <c r="J881" i="6" s="1"/>
  <c r="J882" i="6" s="1"/>
  <c r="J883" i="6" s="1"/>
  <c r="J884" i="6" s="1"/>
  <c r="J885" i="6" s="1"/>
  <c r="J886" i="6" s="1"/>
  <c r="J887" i="6" s="1"/>
  <c r="J888" i="6" s="1"/>
  <c r="J889" i="6" s="1"/>
  <c r="J890" i="6" s="1"/>
  <c r="J891" i="6" s="1"/>
  <c r="J892" i="6" s="1"/>
  <c r="J893" i="6" s="1"/>
  <c r="J894" i="6" s="1"/>
  <c r="J895" i="6" s="1"/>
  <c r="J896" i="6" s="1"/>
  <c r="J897" i="6" s="1"/>
  <c r="J898" i="6" s="1"/>
  <c r="J899" i="6" s="1"/>
  <c r="J900" i="6" s="1"/>
  <c r="J901" i="6" s="1"/>
  <c r="J902" i="6" s="1"/>
  <c r="J903" i="6" s="1"/>
  <c r="J904" i="6" s="1"/>
  <c r="J905" i="6" s="1"/>
  <c r="J906" i="6" s="1"/>
  <c r="J907" i="6" s="1"/>
  <c r="J908" i="6" s="1"/>
  <c r="J909" i="6" s="1"/>
  <c r="J910" i="6" s="1"/>
  <c r="J911" i="6" s="1"/>
  <c r="J912" i="6" s="1"/>
  <c r="J913" i="6" s="1"/>
  <c r="J914" i="6" s="1"/>
  <c r="J915" i="6" s="1"/>
  <c r="J916" i="6" s="1"/>
  <c r="J917" i="6" s="1"/>
  <c r="J918" i="6" s="1"/>
  <c r="J919" i="6" s="1"/>
  <c r="J920" i="6" s="1"/>
  <c r="J921" i="6" s="1"/>
  <c r="J922" i="6" s="1"/>
  <c r="J923" i="6" s="1"/>
  <c r="J924" i="6" s="1"/>
  <c r="J925" i="6" s="1"/>
  <c r="J926" i="6" s="1"/>
  <c r="J927" i="6" s="1"/>
  <c r="J928" i="6" s="1"/>
  <c r="J929" i="6" s="1"/>
  <c r="J930" i="6" s="1"/>
  <c r="J931" i="6" s="1"/>
  <c r="J932" i="6" s="1"/>
  <c r="J933" i="6" s="1"/>
  <c r="J934" i="6" s="1"/>
  <c r="J935" i="6" s="1"/>
  <c r="J936" i="6" s="1"/>
  <c r="J937" i="6" s="1"/>
  <c r="J938" i="6" s="1"/>
  <c r="J939" i="6" s="1"/>
  <c r="J940" i="6" s="1"/>
  <c r="J941" i="6" s="1"/>
  <c r="J942" i="6" s="1"/>
  <c r="J943" i="6" s="1"/>
  <c r="J944" i="6" s="1"/>
  <c r="J945" i="6" s="1"/>
  <c r="J946" i="6" s="1"/>
  <c r="J947" i="6" s="1"/>
  <c r="J948" i="6" s="1"/>
  <c r="J949" i="6" s="1"/>
  <c r="J950" i="6" s="1"/>
  <c r="J951" i="6" s="1"/>
  <c r="J952" i="6" s="1"/>
  <c r="J953" i="6" s="1"/>
  <c r="J954" i="6" s="1"/>
  <c r="J955" i="6" s="1"/>
  <c r="J956" i="6" s="1"/>
  <c r="J957" i="6" s="1"/>
  <c r="J958" i="6" s="1"/>
  <c r="J959" i="6" s="1"/>
  <c r="J960" i="6" s="1"/>
  <c r="J961" i="6" s="1"/>
  <c r="J962" i="6" s="1"/>
  <c r="J963" i="6" s="1"/>
  <c r="J964" i="6" s="1"/>
  <c r="J965" i="6" s="1"/>
  <c r="J966" i="6" s="1"/>
  <c r="J967" i="6" s="1"/>
  <c r="J968" i="6" s="1"/>
  <c r="J969" i="6" s="1"/>
  <c r="J970" i="6" s="1"/>
  <c r="J971" i="6" s="1"/>
  <c r="J972" i="6" s="1"/>
  <c r="J973" i="6" s="1"/>
  <c r="J974" i="6" s="1"/>
  <c r="J975" i="6" s="1"/>
  <c r="J976" i="6" s="1"/>
  <c r="J977" i="6" s="1"/>
  <c r="J978" i="6" s="1"/>
  <c r="J979" i="6" s="1"/>
  <c r="J980" i="6" s="1"/>
  <c r="J981" i="6" s="1"/>
  <c r="J982" i="6" s="1"/>
  <c r="J983" i="6" s="1"/>
  <c r="J984" i="6" s="1"/>
  <c r="J985" i="6" s="1"/>
  <c r="J986" i="6" s="1"/>
  <c r="J987" i="6" s="1"/>
  <c r="J988" i="6" s="1"/>
  <c r="J989" i="6" s="1"/>
  <c r="J990" i="6" s="1"/>
  <c r="J991" i="6" s="1"/>
  <c r="J992" i="6" s="1"/>
  <c r="J993" i="6" s="1"/>
  <c r="J994" i="6" s="1"/>
  <c r="J995" i="6" s="1"/>
  <c r="J996" i="6" s="1"/>
  <c r="J997" i="6" s="1"/>
  <c r="J998" i="6" s="1"/>
  <c r="J999" i="6" s="1"/>
  <c r="J1000" i="6" s="1"/>
  <c r="J1001" i="6" s="1"/>
  <c r="J1002" i="6" s="1"/>
  <c r="J1003" i="6" s="1"/>
  <c r="J1004" i="6" s="1"/>
  <c r="J1005" i="6" s="1"/>
  <c r="J1006" i="6" s="1"/>
  <c r="J1007" i="6" s="1"/>
  <c r="J1008" i="6" s="1"/>
  <c r="J1009" i="6" s="1"/>
  <c r="J1010" i="6" s="1"/>
  <c r="J1011" i="6" s="1"/>
  <c r="J1012" i="6" s="1"/>
  <c r="J1013" i="6" s="1"/>
  <c r="J1014" i="6" s="1"/>
  <c r="J1015" i="6" s="1"/>
  <c r="J1016" i="6" s="1"/>
  <c r="J1017" i="6" s="1"/>
  <c r="J1018" i="6" s="1"/>
  <c r="J1019" i="6" s="1"/>
  <c r="J1020" i="6" s="1"/>
  <c r="J1021" i="6" s="1"/>
  <c r="J1022" i="6" s="1"/>
  <c r="J1023" i="6" s="1"/>
  <c r="J1024" i="6" s="1"/>
  <c r="J1025" i="6" s="1"/>
  <c r="J1026" i="6" s="1"/>
  <c r="J1027" i="6" s="1"/>
  <c r="J1028" i="6" s="1"/>
  <c r="J1029" i="6" s="1"/>
  <c r="J1030" i="6" s="1"/>
  <c r="J1031" i="6" s="1"/>
  <c r="J1032" i="6" s="1"/>
  <c r="J1033" i="6" s="1"/>
  <c r="J1034" i="6" s="1"/>
  <c r="J1035" i="6" s="1"/>
  <c r="J1036" i="6" s="1"/>
  <c r="J1037" i="6" s="1"/>
  <c r="J1038" i="6" s="1"/>
  <c r="J1039" i="6" s="1"/>
  <c r="J1040" i="6" s="1"/>
  <c r="J1041" i="6" s="1"/>
  <c r="J1042" i="6" s="1"/>
  <c r="J1043" i="6" s="1"/>
  <c r="J1044" i="6" s="1"/>
  <c r="J1045" i="6" s="1"/>
  <c r="J1046" i="6" s="1"/>
  <c r="J1047" i="6" s="1"/>
  <c r="J1048" i="6" s="1"/>
  <c r="J1049" i="6" s="1"/>
  <c r="J1050" i="6" s="1"/>
  <c r="J1051" i="6" s="1"/>
  <c r="J1052" i="6" s="1"/>
  <c r="J1053" i="6" s="1"/>
  <c r="J1054" i="6" s="1"/>
  <c r="J1055" i="6" s="1"/>
  <c r="J1056" i="6" s="1"/>
  <c r="J1057" i="6" s="1"/>
  <c r="J1058" i="6" s="1"/>
  <c r="J1059" i="6" s="1"/>
  <c r="J1060" i="6" s="1"/>
  <c r="J1061" i="6" s="1"/>
  <c r="J1062" i="6" s="1"/>
  <c r="J1063" i="6" s="1"/>
  <c r="J1064" i="6" s="1"/>
  <c r="J1065" i="6" s="1"/>
  <c r="J1066" i="6" s="1"/>
  <c r="J1067" i="6" s="1"/>
  <c r="J1068" i="6" s="1"/>
  <c r="J1069" i="6" s="1"/>
  <c r="J1070" i="6" s="1"/>
  <c r="J1071" i="6" s="1"/>
  <c r="J1072" i="6" s="1"/>
  <c r="J1073" i="6" s="1"/>
  <c r="J1074" i="6" s="1"/>
  <c r="J1075" i="6" s="1"/>
  <c r="J1076" i="6" s="1"/>
  <c r="J1077" i="6" s="1"/>
  <c r="J1078" i="6" s="1"/>
  <c r="J1079" i="6" s="1"/>
  <c r="J1080" i="6" s="1"/>
  <c r="J1081" i="6" s="1"/>
  <c r="J1082" i="6" s="1"/>
  <c r="J1083" i="6" s="1"/>
  <c r="J1084" i="6" s="1"/>
  <c r="J1085" i="6" s="1"/>
  <c r="J1086" i="6" s="1"/>
  <c r="J1087" i="6" s="1"/>
  <c r="J1088" i="6" s="1"/>
  <c r="J1089" i="6" s="1"/>
  <c r="J1090" i="6" s="1"/>
  <c r="J1091" i="6" s="1"/>
  <c r="J1092" i="6" s="1"/>
  <c r="J1093" i="6" s="1"/>
  <c r="J1094" i="6" s="1"/>
  <c r="J1095" i="6" s="1"/>
  <c r="J1096" i="6" s="1"/>
  <c r="J1097" i="6" s="1"/>
  <c r="J1098" i="6" s="1"/>
  <c r="J1099" i="6" s="1"/>
  <c r="J1100" i="6" s="1"/>
  <c r="J1101" i="6" s="1"/>
  <c r="J1102" i="6" s="1"/>
  <c r="J1103" i="6" s="1"/>
  <c r="J1104" i="6" s="1"/>
  <c r="J1105" i="6" s="1"/>
  <c r="J1106" i="6" s="1"/>
  <c r="J1107" i="6" s="1"/>
  <c r="J1108" i="6" s="1"/>
  <c r="J1109" i="6" s="1"/>
  <c r="J1110" i="6" s="1"/>
  <c r="J1111" i="6" s="1"/>
  <c r="J1112" i="6" s="1"/>
  <c r="J1113" i="6" s="1"/>
  <c r="J1114" i="6" s="1"/>
  <c r="J1115" i="6" s="1"/>
  <c r="J1116" i="6" s="1"/>
  <c r="J1117" i="6" s="1"/>
  <c r="J1118" i="6" s="1"/>
  <c r="J1119" i="6" s="1"/>
  <c r="J1120" i="6" s="1"/>
  <c r="J1121" i="6" s="1"/>
  <c r="J1122" i="6" s="1"/>
  <c r="J1123" i="6" s="1"/>
  <c r="J1124" i="6" s="1"/>
  <c r="J1125" i="6" s="1"/>
  <c r="J1126" i="6" s="1"/>
  <c r="J1127" i="6" s="1"/>
  <c r="J1128" i="6" s="1"/>
  <c r="J1129" i="6" s="1"/>
  <c r="J1130" i="6" s="1"/>
  <c r="J1131" i="6" s="1"/>
  <c r="J1132" i="6" s="1"/>
  <c r="J1133" i="6" s="1"/>
  <c r="J1134" i="6" s="1"/>
  <c r="J1135" i="6" s="1"/>
  <c r="J1136" i="6" s="1"/>
  <c r="J1137" i="6" s="1"/>
  <c r="J1138" i="6" s="1"/>
  <c r="J1139" i="6" s="1"/>
  <c r="J1140" i="6" s="1"/>
  <c r="J1141" i="6" s="1"/>
  <c r="J1142" i="6" s="1"/>
  <c r="J1143" i="6" s="1"/>
  <c r="J1144" i="6" s="1"/>
  <c r="J1145" i="6" s="1"/>
  <c r="J1146" i="6" s="1"/>
  <c r="J1147" i="6" s="1"/>
  <c r="J1148" i="6" s="1"/>
  <c r="J1149" i="6" s="1"/>
  <c r="J1150" i="6" s="1"/>
  <c r="J1151" i="6" s="1"/>
  <c r="J1152" i="6" s="1"/>
  <c r="J1153" i="6" s="1"/>
  <c r="J1154" i="6" s="1"/>
  <c r="J1155" i="6" s="1"/>
  <c r="J1156" i="6" s="1"/>
  <c r="J1157" i="6" s="1"/>
  <c r="J1158" i="6" s="1"/>
  <c r="J1159" i="6" s="1"/>
  <c r="J1160" i="6" s="1"/>
  <c r="J1161" i="6" s="1"/>
  <c r="J1162" i="6" s="1"/>
  <c r="J1163" i="6" s="1"/>
  <c r="J1164" i="6" s="1"/>
  <c r="J1165" i="6" s="1"/>
  <c r="J1166" i="6" s="1"/>
  <c r="J1167" i="6" s="1"/>
  <c r="J1168" i="6" s="1"/>
  <c r="J1169" i="6" s="1"/>
  <c r="J1170" i="6" s="1"/>
  <c r="J1171" i="6" s="1"/>
  <c r="J1172" i="6" s="1"/>
  <c r="J1173" i="6" s="1"/>
  <c r="J1174" i="6" s="1"/>
  <c r="J1175" i="6" s="1"/>
  <c r="J1176" i="6" s="1"/>
  <c r="J1177" i="6" s="1"/>
  <c r="J1178" i="6" s="1"/>
  <c r="J1179" i="6" s="1"/>
  <c r="J1180" i="6" s="1"/>
  <c r="J1181" i="6" s="1"/>
  <c r="J1182" i="6" s="1"/>
  <c r="J1183" i="6" s="1"/>
  <c r="J1184" i="6" s="1"/>
  <c r="J1185" i="6" s="1"/>
  <c r="J1186" i="6" s="1"/>
  <c r="J1187" i="6" s="1"/>
  <c r="J1188" i="6" s="1"/>
  <c r="J1189" i="6" s="1"/>
  <c r="J1190" i="6" s="1"/>
  <c r="J1191" i="6" s="1"/>
  <c r="J1192" i="6" s="1"/>
  <c r="J1193" i="6" s="1"/>
  <c r="J1194" i="6" s="1"/>
  <c r="J1195" i="6" s="1"/>
  <c r="J1196" i="6" s="1"/>
  <c r="J1197" i="6" s="1"/>
  <c r="J1198" i="6" s="1"/>
  <c r="J1199" i="6" s="1"/>
  <c r="J1200" i="6" s="1"/>
  <c r="J1201" i="6" s="1"/>
  <c r="J1202" i="6" s="1"/>
  <c r="J1203" i="6" s="1"/>
  <c r="J1204" i="6" s="1"/>
  <c r="J1205" i="6" s="1"/>
  <c r="J1206" i="6" s="1"/>
  <c r="J1207" i="6" s="1"/>
  <c r="J1208" i="6" s="1"/>
  <c r="J1209" i="6" s="1"/>
  <c r="J1210" i="6" s="1"/>
  <c r="J1211" i="6" s="1"/>
  <c r="J1212" i="6" s="1"/>
  <c r="J1213" i="6" s="1"/>
  <c r="J1214" i="6" s="1"/>
  <c r="J1215" i="6" s="1"/>
  <c r="J1216" i="6" s="1"/>
  <c r="J1217" i="6" s="1"/>
  <c r="J1218" i="6" s="1"/>
  <c r="J1219" i="6" s="1"/>
  <c r="J1220" i="6" s="1"/>
  <c r="J1221" i="6" s="1"/>
  <c r="J1222" i="6" s="1"/>
  <c r="J1223" i="6" s="1"/>
  <c r="J1224" i="6" s="1"/>
  <c r="J1225" i="6" s="1"/>
  <c r="J1226" i="6" s="1"/>
  <c r="J1227" i="6" s="1"/>
  <c r="J1228" i="6" s="1"/>
  <c r="J1229" i="6" s="1"/>
  <c r="J1230" i="6" s="1"/>
  <c r="J1231" i="6" s="1"/>
  <c r="J1232" i="6" s="1"/>
  <c r="J1233" i="6" s="1"/>
  <c r="J1234" i="6" s="1"/>
  <c r="J1235" i="6" s="1"/>
  <c r="J1236" i="6" s="1"/>
  <c r="J1237" i="6" s="1"/>
  <c r="J1238" i="6" s="1"/>
  <c r="J1239" i="6" s="1"/>
  <c r="J1240" i="6" s="1"/>
  <c r="J1241" i="6" s="1"/>
  <c r="J1242" i="6" s="1"/>
  <c r="J1243" i="6" s="1"/>
  <c r="J1244" i="6" s="1"/>
  <c r="J1245" i="6" s="1"/>
  <c r="J1246" i="6" s="1"/>
  <c r="J1247" i="6" s="1"/>
  <c r="J1248" i="6" s="1"/>
  <c r="J1249" i="6" s="1"/>
  <c r="J1250" i="6" s="1"/>
  <c r="J1251" i="6" s="1"/>
  <c r="J1252" i="6" s="1"/>
  <c r="J1253" i="6" s="1"/>
  <c r="J1254" i="6" s="1"/>
  <c r="J1255" i="6" s="1"/>
  <c r="J1256" i="6" s="1"/>
  <c r="J1257" i="6" s="1"/>
  <c r="J1258" i="6" s="1"/>
  <c r="J1259" i="6" s="1"/>
  <c r="J1260" i="6" s="1"/>
  <c r="J1261" i="6" s="1"/>
  <c r="J1262" i="6" s="1"/>
  <c r="J1263" i="6" s="1"/>
  <c r="J1264" i="6" s="1"/>
  <c r="J1265" i="6" s="1"/>
  <c r="J1266" i="6" s="1"/>
  <c r="J1267" i="6" s="1"/>
  <c r="J1268" i="6" s="1"/>
  <c r="J1269" i="6" s="1"/>
  <c r="J1270" i="6" s="1"/>
  <c r="J1271" i="6" s="1"/>
  <c r="J1272" i="6" s="1"/>
  <c r="J1273" i="6" s="1"/>
  <c r="J1274" i="6" s="1"/>
  <c r="J1275" i="6" s="1"/>
  <c r="J1276" i="6" s="1"/>
  <c r="J1277" i="6" s="1"/>
  <c r="J1278" i="6" s="1"/>
  <c r="J1279" i="6" s="1"/>
  <c r="J1280" i="6" s="1"/>
  <c r="J1281" i="6" s="1"/>
  <c r="J1282" i="6" s="1"/>
  <c r="J1283" i="6" s="1"/>
  <c r="J1284" i="6" s="1"/>
  <c r="J1285" i="6" s="1"/>
  <c r="J1286" i="6" s="1"/>
  <c r="J1287" i="6" s="1"/>
  <c r="J1288" i="6" s="1"/>
  <c r="J1289" i="6" s="1"/>
  <c r="J1290" i="6" s="1"/>
  <c r="J1291" i="6" s="1"/>
  <c r="J1292" i="6" s="1"/>
  <c r="J1293" i="6" s="1"/>
  <c r="J1294" i="6" s="1"/>
  <c r="J1295" i="6" s="1"/>
  <c r="J1296" i="6" s="1"/>
  <c r="J1297" i="6" s="1"/>
  <c r="J1298" i="6" s="1"/>
  <c r="J1299" i="6" s="1"/>
  <c r="J1300" i="6" s="1"/>
  <c r="J1301" i="6" s="1"/>
  <c r="J1302" i="6" s="1"/>
  <c r="J1303" i="6" s="1"/>
  <c r="J1304" i="6" s="1"/>
  <c r="J1305" i="6" s="1"/>
  <c r="J1306" i="6" s="1"/>
  <c r="J1307" i="6" s="1"/>
  <c r="J1308" i="6" s="1"/>
  <c r="J1309" i="6" s="1"/>
  <c r="J1310" i="6" s="1"/>
  <c r="J1311" i="6" s="1"/>
  <c r="J1312" i="6" s="1"/>
  <c r="J1313" i="6" s="1"/>
  <c r="J1314" i="6" s="1"/>
  <c r="J1315" i="6" s="1"/>
  <c r="J1316" i="6" s="1"/>
  <c r="J1317" i="6" s="1"/>
  <c r="J1318" i="6" s="1"/>
  <c r="J1319" i="6" s="1"/>
  <c r="J1320" i="6" s="1"/>
  <c r="J1321" i="6" s="1"/>
  <c r="J1322" i="6" s="1"/>
  <c r="J1323" i="6" s="1"/>
  <c r="J1324" i="6" s="1"/>
  <c r="J1325" i="6" s="1"/>
  <c r="J1326" i="6" s="1"/>
  <c r="J1327" i="6" s="1"/>
  <c r="J1328" i="6" s="1"/>
  <c r="J1329" i="6" s="1"/>
  <c r="J1330" i="6" s="1"/>
  <c r="J1331" i="6" s="1"/>
  <c r="J1332" i="6" s="1"/>
  <c r="J1333" i="6" s="1"/>
  <c r="J1334" i="6" s="1"/>
  <c r="J1335" i="6" s="1"/>
  <c r="J1336" i="6" s="1"/>
  <c r="J1337" i="6" s="1"/>
  <c r="J1338" i="6" s="1"/>
  <c r="J1339" i="6" s="1"/>
  <c r="J1340" i="6" s="1"/>
  <c r="J1341" i="6" s="1"/>
  <c r="J1342" i="6" s="1"/>
  <c r="J1343" i="6" s="1"/>
  <c r="J1344" i="6" s="1"/>
  <c r="J1345" i="6" s="1"/>
  <c r="J1346" i="6" s="1"/>
  <c r="J1347" i="6" s="1"/>
  <c r="J1348" i="6" s="1"/>
  <c r="J1349" i="6" s="1"/>
  <c r="J1350" i="6" s="1"/>
  <c r="J1351" i="6" s="1"/>
  <c r="J1352" i="6" s="1"/>
  <c r="J1353" i="6" s="1"/>
  <c r="J1354" i="6" s="1"/>
  <c r="J1355" i="6" s="1"/>
  <c r="J1356" i="6" s="1"/>
  <c r="J1357" i="6" s="1"/>
  <c r="J1358" i="6" s="1"/>
  <c r="J1359" i="6" s="1"/>
  <c r="J1360" i="6" s="1"/>
  <c r="J1361" i="6" s="1"/>
  <c r="J1362" i="6" s="1"/>
  <c r="J1363" i="6" s="1"/>
  <c r="J1364" i="6" s="1"/>
  <c r="J1365" i="6" s="1"/>
  <c r="J1366" i="6" s="1"/>
  <c r="J1367" i="6" s="1"/>
  <c r="J1368" i="6" s="1"/>
  <c r="J1369" i="6" s="1"/>
  <c r="J1370" i="6" s="1"/>
  <c r="J1371" i="6" s="1"/>
  <c r="J1372" i="6" s="1"/>
  <c r="J1373" i="6" s="1"/>
  <c r="J1374" i="6" s="1"/>
  <c r="J1375" i="6" s="1"/>
  <c r="J1376" i="6" s="1"/>
  <c r="J1377" i="6" s="1"/>
  <c r="J1378" i="6" s="1"/>
  <c r="J1379" i="6" s="1"/>
  <c r="J1380" i="6" s="1"/>
  <c r="J1381" i="6" s="1"/>
  <c r="J1382" i="6" s="1"/>
  <c r="J1383" i="6" s="1"/>
  <c r="J1384" i="6" s="1"/>
  <c r="J1385" i="6" s="1"/>
  <c r="J1386" i="6" s="1"/>
  <c r="J1387" i="6" s="1"/>
  <c r="J1388" i="6" s="1"/>
  <c r="J1389" i="6" s="1"/>
  <c r="J1390" i="6" s="1"/>
  <c r="J1391" i="6" s="1"/>
  <c r="J1392" i="6" s="1"/>
  <c r="J1393" i="6" s="1"/>
  <c r="J1394" i="6" s="1"/>
  <c r="J1395" i="6" s="1"/>
  <c r="J1396" i="6" s="1"/>
  <c r="J1397" i="6" s="1"/>
  <c r="J1398" i="6" s="1"/>
  <c r="J1399" i="6" s="1"/>
  <c r="J1400" i="6" s="1"/>
  <c r="J1401" i="6" s="1"/>
  <c r="J1402" i="6" s="1"/>
  <c r="J1403" i="6" s="1"/>
  <c r="J1404" i="6" s="1"/>
  <c r="J1405" i="6" s="1"/>
  <c r="J1406" i="6" s="1"/>
  <c r="J1407" i="6" s="1"/>
  <c r="J1408" i="6" s="1"/>
  <c r="J1409" i="6" s="1"/>
  <c r="J1410" i="6" s="1"/>
  <c r="J1411" i="6" s="1"/>
  <c r="J1412" i="6" s="1"/>
  <c r="J1413" i="6" s="1"/>
  <c r="J1414" i="6" s="1"/>
  <c r="J1415" i="6" s="1"/>
  <c r="J1416" i="6" s="1"/>
  <c r="J1417" i="6" s="1"/>
  <c r="J1418" i="6" s="1"/>
  <c r="J1419" i="6" s="1"/>
  <c r="J1420" i="6" s="1"/>
  <c r="J1421" i="6" s="1"/>
  <c r="J1422" i="6" s="1"/>
  <c r="J1423" i="6" s="1"/>
  <c r="J1424" i="6" s="1"/>
  <c r="J1425" i="6" s="1"/>
  <c r="J1426" i="6" s="1"/>
  <c r="J1427" i="6" s="1"/>
  <c r="J1428" i="6" s="1"/>
  <c r="J1429" i="6" s="1"/>
  <c r="J1430" i="6" s="1"/>
  <c r="J1431" i="6" s="1"/>
  <c r="J1432" i="6" s="1"/>
  <c r="J1433" i="6" s="1"/>
  <c r="J1434" i="6" s="1"/>
  <c r="J1435" i="6" s="1"/>
  <c r="J1436" i="6" s="1"/>
  <c r="J1437" i="6" s="1"/>
  <c r="J1438" i="6" s="1"/>
  <c r="J1439" i="6" s="1"/>
  <c r="J1440" i="6" s="1"/>
  <c r="J1441" i="6" s="1"/>
  <c r="J1442" i="6" s="1"/>
  <c r="J1443" i="6" s="1"/>
  <c r="J1444" i="6" s="1"/>
  <c r="J1445" i="6" s="1"/>
  <c r="J1446" i="6" s="1"/>
  <c r="J1447" i="6" s="1"/>
  <c r="J1448" i="6" s="1"/>
  <c r="J1449" i="6" s="1"/>
  <c r="J1450" i="6" s="1"/>
  <c r="J1451" i="6" s="1"/>
  <c r="J1452" i="6" s="1"/>
  <c r="J1453" i="6" s="1"/>
  <c r="J1454" i="6" s="1"/>
  <c r="J1455" i="6" s="1"/>
  <c r="J1456" i="6" s="1"/>
  <c r="J1457" i="6" s="1"/>
  <c r="J1458" i="6" s="1"/>
  <c r="J1459" i="6" s="1"/>
  <c r="J1460" i="6" s="1"/>
  <c r="J1461" i="6" s="1"/>
  <c r="J1462" i="6" s="1"/>
  <c r="J1463" i="6" s="1"/>
  <c r="J1464" i="6" s="1"/>
  <c r="J1465" i="6" s="1"/>
  <c r="J1466" i="6" s="1"/>
  <c r="J1467" i="6" s="1"/>
  <c r="J1468" i="6" s="1"/>
  <c r="J1469" i="6" s="1"/>
  <c r="J1470" i="6" s="1"/>
  <c r="J1471" i="6" s="1"/>
  <c r="J1472" i="6" s="1"/>
  <c r="J1473" i="6" s="1"/>
  <c r="J1474" i="6" s="1"/>
  <c r="J1475" i="6" s="1"/>
  <c r="J1476" i="6" s="1"/>
  <c r="J1477" i="6" s="1"/>
  <c r="J1478" i="6" s="1"/>
  <c r="J1479" i="6" s="1"/>
  <c r="J1480" i="6" s="1"/>
  <c r="J1481" i="6" s="1"/>
  <c r="J1482" i="6" s="1"/>
  <c r="J1483" i="6" s="1"/>
  <c r="J1484" i="6" s="1"/>
  <c r="J1485" i="6" s="1"/>
  <c r="J1486" i="6" s="1"/>
  <c r="J1487" i="6" s="1"/>
  <c r="J1488" i="6" s="1"/>
  <c r="J1489" i="6" s="1"/>
  <c r="J1490" i="6" s="1"/>
  <c r="J1491" i="6" s="1"/>
  <c r="J1492" i="6" s="1"/>
  <c r="J1493" i="6" s="1"/>
  <c r="J1494" i="6" s="1"/>
  <c r="J1495" i="6" s="1"/>
  <c r="J1496" i="6" s="1"/>
  <c r="J1497" i="6" s="1"/>
  <c r="J1498" i="6" s="1"/>
  <c r="J1499" i="6" s="1"/>
  <c r="J1500" i="6" s="1"/>
  <c r="J1501" i="6" s="1"/>
  <c r="J1502" i="6" s="1"/>
  <c r="J1503" i="6" s="1"/>
  <c r="J1504" i="6" s="1"/>
  <c r="J1505" i="6" s="1"/>
  <c r="J1506" i="6" s="1"/>
  <c r="J1507" i="6" s="1"/>
  <c r="J1508" i="6" s="1"/>
  <c r="J1509" i="6" s="1"/>
  <c r="J1510" i="6" s="1"/>
  <c r="J1511" i="6" s="1"/>
  <c r="J1512" i="6" s="1"/>
  <c r="J1513" i="6" s="1"/>
  <c r="J1514" i="6" s="1"/>
  <c r="J1515" i="6" s="1"/>
  <c r="J1516" i="6" s="1"/>
  <c r="J1517" i="6" s="1"/>
  <c r="J1518" i="6" s="1"/>
  <c r="J1519" i="6" s="1"/>
  <c r="J1520" i="6" s="1"/>
  <c r="J1521" i="6" s="1"/>
  <c r="J1522" i="6" s="1"/>
  <c r="J1523" i="6" s="1"/>
  <c r="J1524" i="6" s="1"/>
  <c r="J1525" i="6" s="1"/>
  <c r="J1526" i="6" s="1"/>
  <c r="J1527" i="6" s="1"/>
  <c r="J1528" i="6" s="1"/>
  <c r="J1529" i="6" s="1"/>
  <c r="J1530" i="6" s="1"/>
  <c r="J1531" i="6" s="1"/>
  <c r="J1532" i="6" s="1"/>
  <c r="J1533" i="6" s="1"/>
  <c r="J1534" i="6" s="1"/>
  <c r="J1535" i="6" s="1"/>
  <c r="J1536" i="6" s="1"/>
  <c r="J1537" i="6" s="1"/>
  <c r="J1538" i="6" s="1"/>
  <c r="J1539" i="6" s="1"/>
  <c r="J1540" i="6" s="1"/>
  <c r="J1541" i="6" s="1"/>
  <c r="J1542" i="6" s="1"/>
  <c r="J1543" i="6" s="1"/>
  <c r="J1544" i="6" s="1"/>
  <c r="J1545" i="6" s="1"/>
  <c r="J1546" i="6" s="1"/>
  <c r="J1547" i="6" s="1"/>
  <c r="J1548" i="6" s="1"/>
  <c r="J1549" i="6" s="1"/>
  <c r="J1550" i="6" s="1"/>
  <c r="J1551" i="6" s="1"/>
  <c r="J1552" i="6" s="1"/>
  <c r="J1553" i="6" s="1"/>
  <c r="J1554" i="6" s="1"/>
  <c r="J1555" i="6" s="1"/>
  <c r="J1556" i="6" s="1"/>
  <c r="J1557" i="6" s="1"/>
  <c r="J1558" i="6" s="1"/>
  <c r="J1559" i="6" s="1"/>
  <c r="J1560" i="6" s="1"/>
  <c r="J1561" i="6" s="1"/>
  <c r="J1562" i="6" s="1"/>
  <c r="J1563" i="6" s="1"/>
  <c r="J1564" i="6" s="1"/>
  <c r="J1565" i="6" s="1"/>
  <c r="J1566" i="6" s="1"/>
  <c r="J1567" i="6" s="1"/>
  <c r="J1568" i="6" s="1"/>
  <c r="J1569" i="6" s="1"/>
  <c r="J1570" i="6" s="1"/>
  <c r="J1571" i="6" s="1"/>
  <c r="J1572" i="6" s="1"/>
  <c r="J1573" i="6" s="1"/>
  <c r="J1574" i="6" s="1"/>
  <c r="J1575" i="6" s="1"/>
  <c r="J1576" i="6" s="1"/>
  <c r="J1577" i="6" s="1"/>
  <c r="J1578" i="6" s="1"/>
  <c r="J1579" i="6" s="1"/>
  <c r="J1580" i="6" s="1"/>
  <c r="J1581" i="6" s="1"/>
  <c r="J1582" i="6" s="1"/>
  <c r="J1583" i="6" s="1"/>
  <c r="J1584" i="6" s="1"/>
  <c r="J1585" i="6" s="1"/>
  <c r="J1586" i="6" s="1"/>
  <c r="J1587" i="6" s="1"/>
  <c r="J1588" i="6" s="1"/>
  <c r="J1589" i="6" s="1"/>
  <c r="J1590" i="6" s="1"/>
  <c r="J1591" i="6" s="1"/>
  <c r="J1592" i="6" s="1"/>
  <c r="J1593" i="6" s="1"/>
  <c r="J1594" i="6" s="1"/>
  <c r="J1595" i="6" s="1"/>
  <c r="J1596" i="6" s="1"/>
  <c r="J1597" i="6" s="1"/>
  <c r="J1598" i="6" s="1"/>
  <c r="J1599" i="6" s="1"/>
  <c r="J1600" i="6" s="1"/>
  <c r="J1601" i="6" s="1"/>
  <c r="J1602" i="6" s="1"/>
  <c r="J1603" i="6" s="1"/>
  <c r="J1604" i="6" s="1"/>
  <c r="J1605" i="6" s="1"/>
  <c r="J1606" i="6" s="1"/>
  <c r="J1607" i="6" s="1"/>
  <c r="J1608" i="6" s="1"/>
  <c r="J1609" i="6" s="1"/>
  <c r="J1610" i="6" s="1"/>
  <c r="J1611" i="6" s="1"/>
  <c r="J1612" i="6" s="1"/>
  <c r="J1613" i="6" s="1"/>
  <c r="J1614" i="6" s="1"/>
  <c r="J1615" i="6" s="1"/>
  <c r="J1616" i="6" s="1"/>
  <c r="J1617" i="6" s="1"/>
  <c r="J1618" i="6" s="1"/>
  <c r="J1619" i="6" s="1"/>
  <c r="J1620" i="6" s="1"/>
  <c r="J1621" i="6" s="1"/>
  <c r="J1622" i="6" s="1"/>
  <c r="J1623" i="6" s="1"/>
  <c r="J1624" i="6" s="1"/>
  <c r="J1625" i="6" s="1"/>
  <c r="J1626" i="6" s="1"/>
  <c r="J1627" i="6" s="1"/>
  <c r="J1628" i="6" s="1"/>
  <c r="J1629" i="6" s="1"/>
  <c r="J1630" i="6" s="1"/>
  <c r="J1631" i="6" s="1"/>
  <c r="J1632" i="6" s="1"/>
  <c r="J1633" i="6" s="1"/>
  <c r="J1634" i="6" s="1"/>
  <c r="J1635" i="6" s="1"/>
  <c r="J1636" i="6" s="1"/>
  <c r="J1637" i="6" s="1"/>
  <c r="J1638" i="6" s="1"/>
  <c r="J1639" i="6" s="1"/>
  <c r="J1640" i="6" s="1"/>
  <c r="J1641" i="6" s="1"/>
  <c r="J1642" i="6" s="1"/>
  <c r="J1643" i="6" s="1"/>
  <c r="J1644" i="6" s="1"/>
  <c r="J1645" i="6" s="1"/>
  <c r="J1646" i="6" s="1"/>
  <c r="J1647" i="6" s="1"/>
  <c r="J1648" i="6" s="1"/>
  <c r="J1649" i="6" s="1"/>
  <c r="J1650" i="6" s="1"/>
  <c r="J1651" i="6" s="1"/>
  <c r="J1652" i="6" s="1"/>
  <c r="J1653" i="6" s="1"/>
  <c r="J1654" i="6" s="1"/>
  <c r="J1655" i="6" s="1"/>
  <c r="J1656" i="6" s="1"/>
  <c r="J1657" i="6" s="1"/>
  <c r="J1658" i="6" s="1"/>
  <c r="J1659" i="6" s="1"/>
  <c r="J1660" i="6" s="1"/>
  <c r="J1661" i="6" s="1"/>
  <c r="J1662" i="6" s="1"/>
  <c r="J1663" i="6" s="1"/>
  <c r="J1664" i="6" s="1"/>
  <c r="J1665" i="6" s="1"/>
  <c r="J1666" i="6" s="1"/>
  <c r="J1667" i="6" s="1"/>
  <c r="J1668" i="6" s="1"/>
  <c r="J1669" i="6" s="1"/>
  <c r="J1670" i="6" s="1"/>
  <c r="J1671" i="6" s="1"/>
  <c r="J1672" i="6" s="1"/>
  <c r="J1673" i="6" s="1"/>
  <c r="J1674" i="6" s="1"/>
  <c r="J1675" i="6" s="1"/>
  <c r="J1676" i="6" s="1"/>
  <c r="J1677" i="6" s="1"/>
  <c r="J1678" i="6" s="1"/>
  <c r="J1679" i="6" s="1"/>
  <c r="J1680" i="6" s="1"/>
  <c r="J1681" i="6" s="1"/>
  <c r="J1682" i="6" s="1"/>
  <c r="J1683" i="6" s="1"/>
  <c r="J1684" i="6" s="1"/>
  <c r="J1685" i="6" s="1"/>
  <c r="J1686" i="6" s="1"/>
  <c r="J1687" i="6" s="1"/>
  <c r="J1688" i="6" s="1"/>
  <c r="J1689" i="6" s="1"/>
  <c r="J1690" i="6" s="1"/>
  <c r="J1691" i="6" s="1"/>
  <c r="J1692" i="6" s="1"/>
  <c r="J1693" i="6" s="1"/>
  <c r="J1694" i="6" s="1"/>
  <c r="J1695" i="6" s="1"/>
  <c r="J1696" i="6" s="1"/>
  <c r="J1697" i="6" s="1"/>
  <c r="J1698" i="6" s="1"/>
  <c r="J1699" i="6" s="1"/>
  <c r="J1700" i="6" s="1"/>
  <c r="J1701" i="6" s="1"/>
  <c r="J1702" i="6" s="1"/>
  <c r="J1703" i="6" s="1"/>
  <c r="J1704" i="6" s="1"/>
  <c r="J1705" i="6" s="1"/>
  <c r="J1706" i="6" s="1"/>
  <c r="J1707" i="6" s="1"/>
  <c r="J1708" i="6" s="1"/>
  <c r="J1709" i="6" s="1"/>
  <c r="J1710" i="6" s="1"/>
  <c r="J1711" i="6" s="1"/>
  <c r="J1712" i="6" s="1"/>
  <c r="J1713" i="6" s="1"/>
  <c r="J1714" i="6" s="1"/>
  <c r="J1715" i="6" s="1"/>
  <c r="J1716" i="6" s="1"/>
  <c r="J1717" i="6" s="1"/>
  <c r="J1718" i="6" s="1"/>
  <c r="J1719" i="6" s="1"/>
  <c r="J1720" i="6" s="1"/>
  <c r="J1721" i="6" s="1"/>
  <c r="J1722" i="6" s="1"/>
  <c r="J1723" i="6" s="1"/>
  <c r="J1724" i="6" s="1"/>
  <c r="J1725" i="6" s="1"/>
  <c r="J1726" i="6" s="1"/>
  <c r="J1727" i="6" s="1"/>
  <c r="J1728" i="6" s="1"/>
  <c r="J1729" i="6" s="1"/>
  <c r="J1730" i="6" s="1"/>
  <c r="J1731" i="6" s="1"/>
  <c r="J1732" i="6" s="1"/>
  <c r="J1733" i="6" s="1"/>
  <c r="J1734" i="6" s="1"/>
  <c r="J1735" i="6" s="1"/>
  <c r="J1736" i="6" s="1"/>
  <c r="J1737" i="6" s="1"/>
  <c r="J1738" i="6" s="1"/>
  <c r="J1739" i="6" s="1"/>
  <c r="J1740" i="6" s="1"/>
  <c r="J1741" i="6" s="1"/>
  <c r="J1742" i="6" s="1"/>
  <c r="J1743" i="6" s="1"/>
  <c r="J1744" i="6" s="1"/>
  <c r="J1745" i="6" s="1"/>
  <c r="J1746" i="6" s="1"/>
  <c r="J1747" i="6" s="1"/>
  <c r="J1748" i="6" s="1"/>
  <c r="J1749" i="6" s="1"/>
  <c r="J1750" i="6" s="1"/>
  <c r="J1751" i="6" s="1"/>
  <c r="J1752" i="6" s="1"/>
  <c r="J1753" i="6" s="1"/>
  <c r="J1754" i="6" s="1"/>
  <c r="J1755" i="6" s="1"/>
  <c r="J1756" i="6" s="1"/>
  <c r="J1757" i="6" s="1"/>
  <c r="J1758" i="6" s="1"/>
  <c r="J1759" i="6" s="1"/>
  <c r="J1760" i="6" s="1"/>
  <c r="J1761" i="6" s="1"/>
  <c r="J1762" i="6" s="1"/>
  <c r="J1763" i="6" s="1"/>
  <c r="J1764" i="6" s="1"/>
  <c r="J1765" i="6" s="1"/>
  <c r="J1766" i="6" s="1"/>
  <c r="J1767" i="6" s="1"/>
  <c r="J1768" i="6" s="1"/>
  <c r="J1769" i="6" s="1"/>
  <c r="J1770" i="6" s="1"/>
  <c r="J1771" i="6" s="1"/>
  <c r="J1772" i="6" s="1"/>
  <c r="J1773" i="6" s="1"/>
  <c r="J1774" i="6" s="1"/>
  <c r="J1775" i="6" s="1"/>
  <c r="J1776" i="6" s="1"/>
  <c r="J1777" i="6" s="1"/>
  <c r="J1778" i="6" s="1"/>
  <c r="J1779" i="6" s="1"/>
  <c r="J1780" i="6" s="1"/>
  <c r="J1781" i="6" s="1"/>
  <c r="J1782" i="6" s="1"/>
  <c r="J1783" i="6" s="1"/>
  <c r="J1784" i="6" s="1"/>
  <c r="J1785" i="6" s="1"/>
  <c r="J1786" i="6" s="1"/>
  <c r="J1787" i="6" s="1"/>
  <c r="J1788" i="6" s="1"/>
  <c r="J1789" i="6" s="1"/>
  <c r="J1790" i="6" s="1"/>
  <c r="J1791" i="6" s="1"/>
  <c r="J1792" i="6" s="1"/>
  <c r="J1793" i="6" s="1"/>
  <c r="J1794" i="6" s="1"/>
  <c r="J1795" i="6" s="1"/>
  <c r="J1796" i="6" s="1"/>
  <c r="J1797" i="6" s="1"/>
  <c r="J1798" i="6" s="1"/>
  <c r="J1799" i="6" s="1"/>
  <c r="J1800" i="6" s="1"/>
  <c r="J1801" i="6" s="1"/>
  <c r="J1802" i="6" s="1"/>
  <c r="J1803" i="6" s="1"/>
  <c r="J1804" i="6" s="1"/>
  <c r="J1805" i="6" s="1"/>
  <c r="J1806" i="6" s="1"/>
  <c r="J1807" i="6" s="1"/>
  <c r="J1808" i="6" s="1"/>
  <c r="J1809" i="6" s="1"/>
  <c r="J1810" i="6" s="1"/>
  <c r="J1811" i="6" s="1"/>
  <c r="J1812" i="6" s="1"/>
  <c r="J1813" i="6" s="1"/>
  <c r="J1814" i="6" s="1"/>
  <c r="J1815" i="6" s="1"/>
  <c r="J1816" i="6" s="1"/>
  <c r="J1817" i="6" s="1"/>
  <c r="J1818" i="6" s="1"/>
  <c r="J1819" i="6" s="1"/>
  <c r="J1820" i="6" s="1"/>
  <c r="J1821" i="6" s="1"/>
  <c r="J1822" i="6" s="1"/>
  <c r="J1823" i="6" s="1"/>
  <c r="J1824" i="6" s="1"/>
  <c r="J1825" i="6" s="1"/>
  <c r="J1826" i="6" s="1"/>
  <c r="J1827" i="6" s="1"/>
  <c r="J1828" i="6" s="1"/>
  <c r="J1829" i="6" s="1"/>
  <c r="J1830" i="6" s="1"/>
  <c r="J1831" i="6" s="1"/>
  <c r="J1832" i="6" s="1"/>
  <c r="J1833" i="6" s="1"/>
  <c r="J1834" i="6" s="1"/>
  <c r="J1835" i="6" s="1"/>
  <c r="J1836" i="6" s="1"/>
  <c r="J1837" i="6" s="1"/>
  <c r="J1838" i="6" s="1"/>
  <c r="J1839" i="6" s="1"/>
  <c r="J1840" i="6" s="1"/>
  <c r="J1841" i="6" s="1"/>
  <c r="J1842" i="6" s="1"/>
  <c r="J1843" i="6" s="1"/>
  <c r="J1844" i="6" s="1"/>
  <c r="J1845" i="6" s="1"/>
  <c r="J1846" i="6" s="1"/>
  <c r="J1847" i="6" s="1"/>
  <c r="J1848" i="6" s="1"/>
  <c r="J1849" i="6" s="1"/>
  <c r="J1850" i="6" s="1"/>
  <c r="J1851" i="6" s="1"/>
  <c r="J1852" i="6" s="1"/>
  <c r="J1853" i="6" s="1"/>
  <c r="J1854" i="6" s="1"/>
  <c r="J1855" i="6" s="1"/>
  <c r="J1856" i="6" s="1"/>
  <c r="J1857" i="6" s="1"/>
  <c r="J1858" i="6" s="1"/>
  <c r="J1859" i="6" s="1"/>
  <c r="J1860" i="6" s="1"/>
  <c r="J1861" i="6" s="1"/>
  <c r="J1862" i="6" s="1"/>
  <c r="J1863" i="6" s="1"/>
  <c r="J1864" i="6" s="1"/>
  <c r="J1865" i="6" s="1"/>
  <c r="J1866" i="6" s="1"/>
  <c r="J1867" i="6" s="1"/>
  <c r="J1868" i="6" s="1"/>
  <c r="J1869" i="6" s="1"/>
  <c r="J1870" i="6" s="1"/>
  <c r="J1871" i="6" s="1"/>
  <c r="J1872" i="6" s="1"/>
  <c r="J1873" i="6" s="1"/>
  <c r="J1874" i="6" s="1"/>
  <c r="J1875" i="6" s="1"/>
  <c r="J1876" i="6" s="1"/>
  <c r="J1877" i="6" s="1"/>
  <c r="J1878" i="6" s="1"/>
  <c r="J1879" i="6" s="1"/>
  <c r="J1880" i="6" s="1"/>
  <c r="J1881" i="6" s="1"/>
  <c r="J1882" i="6" s="1"/>
  <c r="J1883" i="6" s="1"/>
  <c r="J1884" i="6" s="1"/>
  <c r="J1885" i="6" s="1"/>
  <c r="J1886" i="6" s="1"/>
  <c r="J1887" i="6" s="1"/>
  <c r="J1888" i="6" s="1"/>
  <c r="J1889" i="6" s="1"/>
  <c r="J1890" i="6" s="1"/>
  <c r="J1891" i="6" s="1"/>
  <c r="J1892" i="6" s="1"/>
  <c r="J1893" i="6" s="1"/>
  <c r="J1894" i="6" s="1"/>
  <c r="J1895" i="6" s="1"/>
  <c r="J1896" i="6" s="1"/>
  <c r="J1897" i="6" s="1"/>
  <c r="J1898" i="6" s="1"/>
  <c r="J1899" i="6" s="1"/>
  <c r="J1900" i="6" s="1"/>
  <c r="J1901" i="6" s="1"/>
  <c r="J1902" i="6" s="1"/>
  <c r="J1903" i="6" s="1"/>
  <c r="J1904" i="6" s="1"/>
  <c r="J1905" i="6" s="1"/>
  <c r="J1906" i="6" s="1"/>
  <c r="J1907" i="6" s="1"/>
  <c r="J1908" i="6" s="1"/>
  <c r="J1909" i="6" s="1"/>
  <c r="J1910" i="6" s="1"/>
  <c r="J1911" i="6" s="1"/>
  <c r="J1912" i="6" s="1"/>
  <c r="J1913" i="6" s="1"/>
  <c r="J1914" i="6" s="1"/>
  <c r="J1915" i="6" s="1"/>
  <c r="J1916" i="6" s="1"/>
  <c r="J1917" i="6" s="1"/>
  <c r="J1918" i="6" s="1"/>
  <c r="J1919" i="6" s="1"/>
  <c r="J1920" i="6" s="1"/>
  <c r="J1921" i="6" s="1"/>
  <c r="J1922" i="6" s="1"/>
  <c r="J1923" i="6" s="1"/>
  <c r="J1924" i="6" s="1"/>
  <c r="J1925" i="6" s="1"/>
  <c r="J1926" i="6" s="1"/>
  <c r="J1927" i="6" s="1"/>
  <c r="J1928" i="6" s="1"/>
  <c r="J1929" i="6" s="1"/>
  <c r="J1930" i="6" s="1"/>
  <c r="J1931" i="6" s="1"/>
  <c r="J1932" i="6" s="1"/>
  <c r="J1933" i="6" s="1"/>
  <c r="J1934" i="6" s="1"/>
  <c r="J1935" i="6" s="1"/>
  <c r="J1936" i="6" s="1"/>
  <c r="J1937" i="6" s="1"/>
  <c r="J1938" i="6" s="1"/>
  <c r="J1939" i="6" s="1"/>
  <c r="J1940" i="6" s="1"/>
  <c r="J1941" i="6" s="1"/>
  <c r="J1942" i="6" s="1"/>
  <c r="J1943" i="6" s="1"/>
  <c r="J1944" i="6" s="1"/>
  <c r="J1945" i="6" s="1"/>
  <c r="J1946" i="6" s="1"/>
  <c r="J1947" i="6" s="1"/>
  <c r="J1948" i="6" s="1"/>
  <c r="J1949" i="6" s="1"/>
  <c r="J1950" i="6" s="1"/>
  <c r="J1951" i="6" s="1"/>
  <c r="J1952" i="6" s="1"/>
  <c r="J1953" i="6" s="1"/>
  <c r="J1954" i="6" s="1"/>
  <c r="J1955" i="6" s="1"/>
  <c r="J1956" i="6" s="1"/>
  <c r="J1957" i="6" s="1"/>
  <c r="J1958" i="6" s="1"/>
  <c r="J1959" i="6" s="1"/>
  <c r="J1960" i="6" s="1"/>
  <c r="J1961" i="6" s="1"/>
  <c r="J1962" i="6" s="1"/>
  <c r="J1963" i="6" s="1"/>
  <c r="J1964" i="6" s="1"/>
  <c r="J1965" i="6" s="1"/>
  <c r="J1966" i="6" s="1"/>
  <c r="J1967" i="6" s="1"/>
  <c r="J1968" i="6" s="1"/>
  <c r="J1969" i="6" s="1"/>
  <c r="J1970" i="6" s="1"/>
  <c r="J1971" i="6" s="1"/>
  <c r="J1972" i="6" s="1"/>
  <c r="J1973" i="6" s="1"/>
  <c r="J1974" i="6" s="1"/>
  <c r="J1975" i="6" s="1"/>
  <c r="J1976" i="6" s="1"/>
  <c r="J1977" i="6" s="1"/>
  <c r="J1978" i="6" s="1"/>
  <c r="J1979" i="6" s="1"/>
  <c r="J1980" i="6" s="1"/>
  <c r="J1981" i="6" s="1"/>
  <c r="J1982" i="6" s="1"/>
  <c r="J1983" i="6" s="1"/>
  <c r="J1984" i="6" s="1"/>
  <c r="J1985" i="6" s="1"/>
  <c r="J1986" i="6" s="1"/>
  <c r="J1987" i="6" s="1"/>
  <c r="J1988" i="6" s="1"/>
  <c r="J1989" i="6" s="1"/>
  <c r="J1990" i="6" s="1"/>
  <c r="J1991" i="6" s="1"/>
  <c r="J1992" i="6" s="1"/>
  <c r="J1993" i="6" s="1"/>
  <c r="J1994" i="6" s="1"/>
  <c r="J1995" i="6" s="1"/>
  <c r="J1996" i="6" s="1"/>
  <c r="J1997" i="6" s="1"/>
  <c r="J1998" i="6" s="1"/>
  <c r="J1999" i="6" s="1"/>
  <c r="J2000" i="6" s="1"/>
  <c r="J2001" i="6" s="1"/>
  <c r="J2002" i="6" s="1"/>
  <c r="J2003" i="6" s="1"/>
  <c r="J2004" i="6" s="1"/>
  <c r="J2005" i="6" s="1"/>
  <c r="J2006" i="6" s="1"/>
  <c r="J2007" i="6" s="1"/>
  <c r="J2008" i="6" s="1"/>
  <c r="J2009" i="6" s="1"/>
  <c r="J2010" i="6" s="1"/>
  <c r="J2011" i="6" s="1"/>
  <c r="J2012" i="6" s="1"/>
  <c r="J2013" i="6" s="1"/>
  <c r="J2014" i="6" s="1"/>
  <c r="J2015" i="6" s="1"/>
  <c r="J2016" i="6" s="1"/>
  <c r="J2017" i="6" s="1"/>
  <c r="J2018" i="6" s="1"/>
  <c r="J2019" i="6" s="1"/>
  <c r="J2020" i="6" s="1"/>
  <c r="J2021" i="6" s="1"/>
  <c r="J2022" i="6" s="1"/>
  <c r="J2023" i="6" s="1"/>
  <c r="J2024" i="6" s="1"/>
  <c r="J2025" i="6" s="1"/>
  <c r="J2026" i="6" s="1"/>
  <c r="J2027" i="6" s="1"/>
  <c r="J2028" i="6" s="1"/>
  <c r="J2029" i="6" s="1"/>
  <c r="J2030" i="6" s="1"/>
  <c r="J2031" i="6" s="1"/>
  <c r="J2032" i="6" s="1"/>
  <c r="J2033" i="6" s="1"/>
  <c r="J2034" i="6" s="1"/>
  <c r="J2035" i="6" s="1"/>
  <c r="J2036" i="6" s="1"/>
  <c r="J2037" i="6" s="1"/>
  <c r="J2038" i="6" s="1"/>
  <c r="J2039" i="6" s="1"/>
  <c r="J2040" i="6" s="1"/>
  <c r="J2041" i="6" s="1"/>
  <c r="J2042" i="6" s="1"/>
  <c r="J2043" i="6" s="1"/>
  <c r="J2044" i="6" s="1"/>
  <c r="J2045" i="6" s="1"/>
  <c r="J2046" i="6" s="1"/>
  <c r="J2047" i="6" s="1"/>
  <c r="J2048" i="6" s="1"/>
  <c r="J2049" i="6" s="1"/>
  <c r="J2050" i="6" s="1"/>
  <c r="J2051" i="6" s="1"/>
  <c r="J2052" i="6" s="1"/>
  <c r="J2053" i="6" s="1"/>
  <c r="J2054" i="6" s="1"/>
  <c r="J2055" i="6" s="1"/>
  <c r="J2056" i="6" s="1"/>
  <c r="J2057" i="6" s="1"/>
  <c r="J2058" i="6" s="1"/>
  <c r="J2059" i="6" s="1"/>
  <c r="J2060" i="6" s="1"/>
  <c r="J2061" i="6" s="1"/>
  <c r="J2062" i="6" s="1"/>
  <c r="J2063" i="6" s="1"/>
  <c r="J2064" i="6" s="1"/>
  <c r="J2065" i="6" s="1"/>
  <c r="J2066" i="6" s="1"/>
  <c r="J2067" i="6" s="1"/>
  <c r="J2068" i="6" s="1"/>
  <c r="J2069" i="6" s="1"/>
  <c r="J2070" i="6" s="1"/>
  <c r="J2071" i="6" s="1"/>
  <c r="J2072" i="6" s="1"/>
  <c r="J2073" i="6" s="1"/>
  <c r="J2074" i="6" s="1"/>
  <c r="J2075" i="6" s="1"/>
  <c r="J2076" i="6" s="1"/>
  <c r="J2077" i="6" s="1"/>
  <c r="J2078" i="6" s="1"/>
  <c r="J2079" i="6" s="1"/>
  <c r="J2080" i="6" s="1"/>
  <c r="J2081" i="6" s="1"/>
  <c r="J2082" i="6" s="1"/>
  <c r="J2083" i="6" s="1"/>
  <c r="J2084" i="6" s="1"/>
  <c r="J2085" i="6" s="1"/>
  <c r="J2086" i="6" s="1"/>
  <c r="J2087" i="6" s="1"/>
  <c r="J2088" i="6" s="1"/>
  <c r="J2089" i="6" s="1"/>
  <c r="J2090" i="6" s="1"/>
  <c r="J2091" i="6" s="1"/>
  <c r="J2092" i="6" s="1"/>
  <c r="J2093" i="6" s="1"/>
  <c r="J2094" i="6" s="1"/>
  <c r="J2095" i="6" s="1"/>
  <c r="J2096" i="6" s="1"/>
  <c r="J2097" i="6" s="1"/>
  <c r="J2098" i="6" s="1"/>
  <c r="J2099" i="6" s="1"/>
  <c r="J2100" i="6" s="1"/>
  <c r="J2101" i="6" s="1"/>
  <c r="J2102" i="6" s="1"/>
  <c r="J2103" i="6" s="1"/>
  <c r="J2104" i="6" s="1"/>
  <c r="J2105" i="6" s="1"/>
  <c r="J2106" i="6" s="1"/>
  <c r="J2107" i="6" s="1"/>
  <c r="J2108" i="6" s="1"/>
  <c r="J2109" i="6" s="1"/>
  <c r="J2110" i="6" s="1"/>
  <c r="J2111" i="6" s="1"/>
  <c r="J2112" i="6" s="1"/>
  <c r="J2113" i="6" s="1"/>
  <c r="J2114" i="6" s="1"/>
  <c r="J2115" i="6" s="1"/>
  <c r="J2116" i="6" s="1"/>
  <c r="J2117" i="6" s="1"/>
  <c r="J2118" i="6" s="1"/>
  <c r="J2119" i="6" s="1"/>
  <c r="J2120" i="6" s="1"/>
  <c r="J2121" i="6" s="1"/>
  <c r="J2122" i="6" s="1"/>
  <c r="J2123" i="6" s="1"/>
  <c r="J2124" i="6" s="1"/>
  <c r="J2125" i="6" s="1"/>
  <c r="J2126" i="6" s="1"/>
  <c r="J2127" i="6" s="1"/>
  <c r="J2128" i="6" s="1"/>
  <c r="J2129" i="6" s="1"/>
  <c r="J2130" i="6" s="1"/>
  <c r="J2131" i="6" s="1"/>
  <c r="J2132" i="6" s="1"/>
  <c r="J2133" i="6" s="1"/>
  <c r="J2134" i="6" s="1"/>
  <c r="J2135" i="6" s="1"/>
  <c r="J2136" i="6" s="1"/>
  <c r="J2137" i="6" s="1"/>
  <c r="J2138" i="6" s="1"/>
  <c r="J2139" i="6" s="1"/>
  <c r="J2140" i="6" s="1"/>
  <c r="J2141" i="6" s="1"/>
  <c r="J2142" i="6" s="1"/>
  <c r="J2143" i="6" s="1"/>
  <c r="J2144" i="6" s="1"/>
  <c r="J2145" i="6" s="1"/>
  <c r="J2146" i="6" s="1"/>
  <c r="J2147" i="6" s="1"/>
  <c r="J2148" i="6" s="1"/>
  <c r="J2149" i="6" s="1"/>
  <c r="J2150" i="6" s="1"/>
  <c r="J2151" i="6" s="1"/>
  <c r="J2152" i="6" s="1"/>
  <c r="J2153" i="6" s="1"/>
  <c r="J2154" i="6" s="1"/>
  <c r="J2155" i="6" s="1"/>
  <c r="J2156" i="6" s="1"/>
  <c r="J2157" i="6" s="1"/>
  <c r="J2158" i="6" s="1"/>
  <c r="J2159" i="6" s="1"/>
  <c r="J2160" i="6" s="1"/>
  <c r="J2161" i="6" s="1"/>
  <c r="J2162" i="6" s="1"/>
  <c r="J2163" i="6" s="1"/>
  <c r="J2164" i="6" s="1"/>
  <c r="J2165" i="6" s="1"/>
  <c r="J2166" i="6" s="1"/>
  <c r="J2167" i="6" s="1"/>
  <c r="J2168" i="6" s="1"/>
  <c r="J2169" i="6" s="1"/>
  <c r="J2170" i="6" s="1"/>
  <c r="J2171" i="6" s="1"/>
  <c r="J2172" i="6" s="1"/>
  <c r="J2173" i="6" s="1"/>
  <c r="J2174" i="6" s="1"/>
  <c r="J2175" i="6" s="1"/>
  <c r="J2176" i="6" s="1"/>
  <c r="J2177" i="6" s="1"/>
  <c r="J2178" i="6" s="1"/>
  <c r="J2179" i="6" s="1"/>
  <c r="J2180" i="6" s="1"/>
  <c r="J2181" i="6" s="1"/>
  <c r="J2182" i="6" s="1"/>
  <c r="J2183" i="6" s="1"/>
  <c r="J2184" i="6" s="1"/>
  <c r="J2185" i="6" s="1"/>
  <c r="J2186" i="6" s="1"/>
  <c r="J2187" i="6" s="1"/>
  <c r="J2188" i="6" s="1"/>
  <c r="J2189" i="6" s="1"/>
  <c r="J2190" i="6" s="1"/>
  <c r="J2191" i="6" s="1"/>
  <c r="J2192" i="6" s="1"/>
  <c r="J2193" i="6" s="1"/>
  <c r="J2194" i="6" s="1"/>
  <c r="J2195" i="6" s="1"/>
  <c r="J2196" i="6" s="1"/>
  <c r="J2197" i="6" s="1"/>
  <c r="J2198" i="6" s="1"/>
  <c r="J2199" i="6" s="1"/>
  <c r="J2200" i="6" s="1"/>
  <c r="J2201" i="6" s="1"/>
  <c r="J2202" i="6" s="1"/>
  <c r="J2203" i="6" s="1"/>
  <c r="J2204" i="6" s="1"/>
  <c r="J2205" i="6" s="1"/>
  <c r="J2206" i="6" s="1"/>
  <c r="J2207" i="6" s="1"/>
  <c r="J2208" i="6" s="1"/>
  <c r="J2209" i="6" s="1"/>
  <c r="J2210" i="6" s="1"/>
  <c r="J2211" i="6" s="1"/>
  <c r="J2212" i="6" s="1"/>
  <c r="J2213" i="6" s="1"/>
  <c r="J2214" i="6" s="1"/>
  <c r="J2215" i="6" s="1"/>
  <c r="J2216" i="6" s="1"/>
  <c r="J2217" i="6" s="1"/>
  <c r="J2218" i="6" s="1"/>
  <c r="J2219" i="6" s="1"/>
  <c r="J2220" i="6" s="1"/>
  <c r="J2221" i="6" s="1"/>
  <c r="J2222" i="6" s="1"/>
  <c r="J2223" i="6" s="1"/>
  <c r="J2224" i="6" s="1"/>
  <c r="J2225" i="6" s="1"/>
  <c r="J2226" i="6" s="1"/>
  <c r="J2227" i="6" s="1"/>
  <c r="J2228" i="6" s="1"/>
  <c r="J2229" i="6" s="1"/>
  <c r="J2230" i="6" s="1"/>
  <c r="J2231" i="6" s="1"/>
  <c r="J2232" i="6" s="1"/>
  <c r="J2233" i="6" s="1"/>
  <c r="J2234" i="6" s="1"/>
  <c r="J2235" i="6" s="1"/>
  <c r="J2236" i="6" s="1"/>
  <c r="J2237" i="6" s="1"/>
  <c r="J2238" i="6" s="1"/>
  <c r="J2239" i="6" s="1"/>
  <c r="J2240" i="6" s="1"/>
  <c r="J2241" i="6" s="1"/>
  <c r="J2242" i="6" s="1"/>
  <c r="J2243" i="6" s="1"/>
  <c r="J2244" i="6" s="1"/>
  <c r="J2245" i="6" s="1"/>
  <c r="J2246" i="6" s="1"/>
  <c r="J2247" i="6" s="1"/>
  <c r="J2248" i="6" s="1"/>
  <c r="J2249" i="6" s="1"/>
  <c r="J2250" i="6" s="1"/>
  <c r="J2251" i="6" s="1"/>
  <c r="J2252" i="6" s="1"/>
  <c r="J2253" i="6" s="1"/>
  <c r="J2254" i="6" s="1"/>
  <c r="J2255" i="6" s="1"/>
  <c r="J2256" i="6" s="1"/>
  <c r="J2257" i="6" s="1"/>
  <c r="J2258" i="6" s="1"/>
  <c r="J2259" i="6" s="1"/>
  <c r="J2260" i="6" s="1"/>
  <c r="J2261" i="6" s="1"/>
  <c r="J2262" i="6" s="1"/>
  <c r="J2263" i="6" s="1"/>
  <c r="J2264" i="6" s="1"/>
  <c r="J2265" i="6" s="1"/>
  <c r="J2266" i="6" s="1"/>
  <c r="J2267" i="6" s="1"/>
  <c r="J2268" i="6" s="1"/>
  <c r="J2269" i="6" s="1"/>
  <c r="J2270" i="6" s="1"/>
  <c r="J2271" i="6" s="1"/>
  <c r="J2272" i="6" s="1"/>
  <c r="J2273" i="6" s="1"/>
  <c r="J2274" i="6" s="1"/>
  <c r="J2275" i="6" s="1"/>
  <c r="J2276" i="6" s="1"/>
  <c r="J2277" i="6" s="1"/>
  <c r="J2278" i="6" s="1"/>
  <c r="J2279" i="6" s="1"/>
  <c r="J2280" i="6" s="1"/>
  <c r="J2281" i="6" s="1"/>
  <c r="J2282" i="6" s="1"/>
  <c r="J2283" i="6" s="1"/>
  <c r="J2284" i="6" s="1"/>
  <c r="J2285" i="6" s="1"/>
  <c r="J2286" i="6" s="1"/>
  <c r="J2287" i="6" s="1"/>
  <c r="J2288" i="6" s="1"/>
  <c r="J2289" i="6" s="1"/>
  <c r="J2290" i="6" s="1"/>
  <c r="J2291" i="6" s="1"/>
  <c r="J2292" i="6" s="1"/>
  <c r="J2293" i="6" s="1"/>
  <c r="J2294" i="6" s="1"/>
  <c r="J2295" i="6" s="1"/>
  <c r="J2296" i="6" s="1"/>
  <c r="J2297" i="6" s="1"/>
  <c r="J2298" i="6" s="1"/>
  <c r="J2299" i="6" s="1"/>
  <c r="J2300" i="6" s="1"/>
  <c r="J2301" i="6" s="1"/>
  <c r="J2302" i="6" s="1"/>
  <c r="J2303" i="6" s="1"/>
  <c r="J2304" i="6" s="1"/>
  <c r="J2305" i="6" s="1"/>
  <c r="J2306" i="6" s="1"/>
  <c r="J2307" i="6" s="1"/>
  <c r="J2308" i="6" s="1"/>
  <c r="J2309" i="6" s="1"/>
  <c r="J2310" i="6" s="1"/>
  <c r="J2311" i="6" s="1"/>
  <c r="J2312" i="6" s="1"/>
  <c r="J2313" i="6" s="1"/>
  <c r="J2314" i="6" s="1"/>
  <c r="J2315" i="6" s="1"/>
  <c r="J2316" i="6" s="1"/>
  <c r="J2317" i="6" s="1"/>
  <c r="J2318" i="6" s="1"/>
  <c r="J2319" i="6" s="1"/>
  <c r="J2320" i="6" s="1"/>
  <c r="J2321" i="6" s="1"/>
  <c r="J2322" i="6" s="1"/>
  <c r="J2323" i="6" s="1"/>
  <c r="J2324" i="6" s="1"/>
  <c r="J2325" i="6" s="1"/>
  <c r="J2326" i="6" s="1"/>
  <c r="J2327" i="6" s="1"/>
  <c r="J2328" i="6" s="1"/>
  <c r="J2329" i="6" s="1"/>
  <c r="J2330" i="6" s="1"/>
  <c r="J2331" i="6" s="1"/>
  <c r="J2332" i="6" s="1"/>
  <c r="J2333" i="6" s="1"/>
  <c r="J2334" i="6" s="1"/>
  <c r="J2335" i="6" s="1"/>
  <c r="J2336" i="6" s="1"/>
  <c r="J2337" i="6" s="1"/>
  <c r="J2338" i="6" s="1"/>
  <c r="J2339" i="6" s="1"/>
  <c r="J2340" i="6" s="1"/>
  <c r="J2341" i="6" s="1"/>
  <c r="J2342" i="6" s="1"/>
  <c r="J2343" i="6" s="1"/>
  <c r="J2344" i="6" s="1"/>
  <c r="J2345" i="6" s="1"/>
  <c r="J2346" i="6" s="1"/>
  <c r="J2347" i="6" s="1"/>
  <c r="J2348" i="6" s="1"/>
  <c r="J2349" i="6" s="1"/>
  <c r="J2350" i="6" s="1"/>
  <c r="J2351" i="6" s="1"/>
  <c r="J2352" i="6" s="1"/>
  <c r="J2353" i="6" s="1"/>
  <c r="J2354" i="6" s="1"/>
  <c r="J2355" i="6" s="1"/>
  <c r="J2356" i="6" s="1"/>
  <c r="J2357" i="6" s="1"/>
  <c r="J2358" i="6" s="1"/>
  <c r="J2359" i="6" s="1"/>
  <c r="J2360" i="6" s="1"/>
  <c r="J2361" i="6" s="1"/>
  <c r="J2362" i="6" s="1"/>
  <c r="J2363" i="6" s="1"/>
  <c r="J2364" i="6" s="1"/>
  <c r="J2365" i="6" s="1"/>
  <c r="J2366" i="6" s="1"/>
  <c r="J2367" i="6" s="1"/>
  <c r="J2368" i="6" s="1"/>
  <c r="J2369" i="6" s="1"/>
  <c r="J2370" i="6" s="1"/>
  <c r="J2371" i="6" s="1"/>
  <c r="J2372" i="6" s="1"/>
  <c r="J2373" i="6" s="1"/>
  <c r="J2374" i="6" s="1"/>
  <c r="J2375" i="6" s="1"/>
  <c r="J2376" i="6" s="1"/>
  <c r="J2377" i="6" s="1"/>
  <c r="J2378" i="6" s="1"/>
  <c r="J2379" i="6" s="1"/>
  <c r="J2380" i="6" s="1"/>
  <c r="J2381" i="6" s="1"/>
  <c r="J2382" i="6" s="1"/>
  <c r="J2383" i="6" s="1"/>
  <c r="J2384" i="6" s="1"/>
  <c r="J2385" i="6" s="1"/>
  <c r="J2386" i="6" s="1"/>
  <c r="J2387" i="6" s="1"/>
  <c r="J2388" i="6" s="1"/>
  <c r="J2389" i="6" s="1"/>
  <c r="J2390" i="6" s="1"/>
  <c r="J2391" i="6" s="1"/>
  <c r="J2392" i="6" s="1"/>
  <c r="J2393" i="6" s="1"/>
  <c r="J2394" i="6" s="1"/>
  <c r="J2395" i="6" s="1"/>
  <c r="J2396" i="6" s="1"/>
  <c r="J2397" i="6" s="1"/>
  <c r="J2398" i="6" s="1"/>
  <c r="J2399" i="6" s="1"/>
  <c r="J2400" i="6" s="1"/>
  <c r="J2401" i="6" s="1"/>
  <c r="J2402" i="6" s="1"/>
  <c r="J2403" i="6" s="1"/>
  <c r="J2404" i="6" s="1"/>
  <c r="J2405" i="6" s="1"/>
  <c r="J2406" i="6" s="1"/>
  <c r="J2407" i="6" s="1"/>
  <c r="J2408" i="6" s="1"/>
  <c r="J2409" i="6" s="1"/>
  <c r="J2410" i="6" s="1"/>
  <c r="J2411" i="6" s="1"/>
  <c r="J2412" i="6" s="1"/>
  <c r="J2413" i="6" s="1"/>
  <c r="J2414" i="6" s="1"/>
  <c r="J2415" i="6" s="1"/>
  <c r="J2416" i="6" s="1"/>
  <c r="J2417" i="6" s="1"/>
  <c r="J2418" i="6" s="1"/>
  <c r="J2419" i="6" s="1"/>
  <c r="J2420" i="6" s="1"/>
  <c r="J2421" i="6" s="1"/>
  <c r="J2422" i="6" s="1"/>
  <c r="J2423" i="6" s="1"/>
  <c r="J2424" i="6" s="1"/>
  <c r="J2425" i="6" s="1"/>
  <c r="J2426" i="6" s="1"/>
  <c r="J2427" i="6" s="1"/>
  <c r="J2428" i="6" s="1"/>
  <c r="J2429" i="6" s="1"/>
  <c r="J2430" i="6" s="1"/>
  <c r="J2431" i="6" s="1"/>
  <c r="J2432" i="6" s="1"/>
  <c r="J2433" i="6" s="1"/>
  <c r="J2434" i="6" s="1"/>
  <c r="J2435" i="6" s="1"/>
  <c r="J2436" i="6" s="1"/>
  <c r="J2437" i="6" s="1"/>
  <c r="J2438" i="6" s="1"/>
  <c r="J2439" i="6" s="1"/>
  <c r="J2440" i="6" s="1"/>
  <c r="J2441" i="6" s="1"/>
  <c r="J2442" i="6" s="1"/>
  <c r="J2443" i="6" s="1"/>
  <c r="J2444" i="6" s="1"/>
  <c r="J2445" i="6" s="1"/>
  <c r="J2446" i="6" s="1"/>
  <c r="J2447" i="6" s="1"/>
  <c r="J2448" i="6" s="1"/>
  <c r="J2449" i="6" s="1"/>
  <c r="J2450" i="6" s="1"/>
  <c r="J2451" i="6" s="1"/>
  <c r="J2452" i="6" s="1"/>
  <c r="J2453" i="6" s="1"/>
  <c r="J2454" i="6" s="1"/>
  <c r="J2455" i="6" s="1"/>
  <c r="J2456" i="6" s="1"/>
  <c r="J2457" i="6" s="1"/>
  <c r="J2458" i="6" s="1"/>
  <c r="J2459" i="6" s="1"/>
  <c r="J2460" i="6" s="1"/>
  <c r="J2461" i="6" s="1"/>
  <c r="J2462" i="6" s="1"/>
  <c r="J2463" i="6" s="1"/>
  <c r="J2464" i="6" s="1"/>
  <c r="J2465" i="6" s="1"/>
  <c r="J2466" i="6" s="1"/>
  <c r="J2467" i="6" s="1"/>
  <c r="J2468" i="6" s="1"/>
  <c r="J2469" i="6" s="1"/>
  <c r="J2470" i="6" s="1"/>
  <c r="J2471" i="6" s="1"/>
  <c r="J2472" i="6" s="1"/>
  <c r="J2473" i="6" s="1"/>
  <c r="J2474" i="6" s="1"/>
  <c r="J2475" i="6" s="1"/>
  <c r="J2476" i="6" s="1"/>
  <c r="J2477" i="6" s="1"/>
  <c r="J2478" i="6" s="1"/>
  <c r="J2479" i="6" s="1"/>
  <c r="J2480" i="6" s="1"/>
  <c r="J2481" i="6" s="1"/>
  <c r="J2482" i="6" s="1"/>
  <c r="J2483" i="6" s="1"/>
  <c r="J2484" i="6" s="1"/>
  <c r="J2485" i="6" s="1"/>
  <c r="J2486" i="6" s="1"/>
  <c r="J2487" i="6" s="1"/>
  <c r="J2488" i="6" s="1"/>
  <c r="J2489" i="6" s="1"/>
  <c r="J2490" i="6" s="1"/>
  <c r="J2491" i="6" s="1"/>
  <c r="J2492" i="6" s="1"/>
  <c r="J2493" i="6" s="1"/>
  <c r="J2494" i="6" s="1"/>
  <c r="J2495" i="6" s="1"/>
  <c r="J2496" i="6" s="1"/>
  <c r="J2497" i="6" s="1"/>
  <c r="J2498" i="6" s="1"/>
  <c r="J2499" i="6" s="1"/>
  <c r="J2500" i="6" s="1"/>
  <c r="J2501" i="6" s="1"/>
  <c r="J2502" i="6" s="1"/>
  <c r="J2503" i="6" s="1"/>
  <c r="J2504" i="6" s="1"/>
  <c r="J2505" i="6" s="1"/>
  <c r="J2506" i="6" s="1"/>
  <c r="J2507" i="6" s="1"/>
  <c r="J2508" i="6" s="1"/>
  <c r="J2509" i="6" s="1"/>
  <c r="J2510" i="6" s="1"/>
  <c r="J2511" i="6" s="1"/>
  <c r="J2512" i="6" s="1"/>
  <c r="J2513" i="6" s="1"/>
  <c r="J2514" i="6" s="1"/>
  <c r="J2515" i="6" s="1"/>
  <c r="J2516" i="6" s="1"/>
  <c r="J2517" i="6" s="1"/>
  <c r="J2518" i="6" s="1"/>
  <c r="J2519" i="6" s="1"/>
  <c r="J2520" i="6" s="1"/>
  <c r="J2521" i="6" s="1"/>
  <c r="J2522" i="6" s="1"/>
  <c r="J2523" i="6" s="1"/>
  <c r="J2524" i="6" s="1"/>
  <c r="J2525" i="6" s="1"/>
  <c r="J2526" i="6" s="1"/>
  <c r="J2527" i="6" s="1"/>
  <c r="J2528" i="6" s="1"/>
  <c r="J2529" i="6" s="1"/>
  <c r="J2530" i="6" s="1"/>
  <c r="J2531" i="6" s="1"/>
  <c r="J2532" i="6" s="1"/>
  <c r="J2533" i="6" s="1"/>
  <c r="J2534" i="6" s="1"/>
  <c r="J2535" i="6" s="1"/>
  <c r="J2536" i="6" s="1"/>
  <c r="J2537" i="6" s="1"/>
  <c r="J2538" i="6" s="1"/>
  <c r="J2539" i="6" s="1"/>
  <c r="J2540" i="6" s="1"/>
  <c r="J2541" i="6" s="1"/>
  <c r="J2542" i="6" s="1"/>
  <c r="J2543" i="6" s="1"/>
  <c r="J2544" i="6" s="1"/>
  <c r="J2545" i="6" s="1"/>
  <c r="J2546" i="6" s="1"/>
  <c r="J2547" i="6" s="1"/>
  <c r="J2548" i="6" s="1"/>
  <c r="J2549" i="6" s="1"/>
  <c r="J2550" i="6" s="1"/>
  <c r="J2551" i="6" s="1"/>
  <c r="J2552" i="6" s="1"/>
  <c r="J2553" i="6" s="1"/>
  <c r="J2554" i="6" s="1"/>
  <c r="J2555" i="6" s="1"/>
  <c r="J2556" i="6" s="1"/>
  <c r="J2557" i="6" s="1"/>
  <c r="J2558" i="6" s="1"/>
  <c r="J2559" i="6" s="1"/>
  <c r="J2560" i="6" s="1"/>
  <c r="J2561" i="6" s="1"/>
  <c r="J2562" i="6" s="1"/>
  <c r="J2563" i="6" s="1"/>
  <c r="J2564" i="6" s="1"/>
  <c r="J2565" i="6" s="1"/>
  <c r="J2566" i="6" s="1"/>
  <c r="J2567" i="6" s="1"/>
  <c r="J2568" i="6" s="1"/>
  <c r="J2569" i="6" s="1"/>
  <c r="J2570" i="6" s="1"/>
  <c r="J2571" i="6" s="1"/>
  <c r="J2572" i="6" s="1"/>
  <c r="J2573" i="6" s="1"/>
  <c r="J2574" i="6" s="1"/>
  <c r="J2575" i="6" s="1"/>
  <c r="J2576" i="6" s="1"/>
  <c r="J2577" i="6" s="1"/>
  <c r="J2578" i="6" s="1"/>
  <c r="J2579" i="6" s="1"/>
  <c r="J2580" i="6" s="1"/>
  <c r="J2581" i="6" s="1"/>
  <c r="J2582" i="6" s="1"/>
  <c r="J2583" i="6" s="1"/>
  <c r="J2584" i="6" s="1"/>
  <c r="J2585" i="6" s="1"/>
  <c r="J2586" i="6" s="1"/>
  <c r="J2587" i="6" s="1"/>
  <c r="J2588" i="6" s="1"/>
  <c r="J2589" i="6" s="1"/>
  <c r="J2590" i="6" s="1"/>
  <c r="J2591" i="6" s="1"/>
  <c r="J2592" i="6" s="1"/>
  <c r="J2593" i="6" s="1"/>
  <c r="J2594" i="6" s="1"/>
  <c r="J2595" i="6" s="1"/>
  <c r="J2596" i="6" s="1"/>
  <c r="J2597" i="6" s="1"/>
  <c r="J2598" i="6" s="1"/>
  <c r="J2599" i="6" s="1"/>
  <c r="J2600" i="6" s="1"/>
  <c r="J2601" i="6" s="1"/>
  <c r="J2602" i="6" s="1"/>
  <c r="J2603" i="6" s="1"/>
  <c r="J2604" i="6" s="1"/>
  <c r="J2605" i="6" s="1"/>
  <c r="J2606" i="6" s="1"/>
  <c r="J2607" i="6" s="1"/>
  <c r="J2608" i="6" s="1"/>
  <c r="J2609" i="6" s="1"/>
  <c r="J2610" i="6" s="1"/>
  <c r="J2611" i="6" s="1"/>
  <c r="J2612" i="6" s="1"/>
  <c r="J2613" i="6" s="1"/>
  <c r="J2614" i="6" s="1"/>
  <c r="J2615" i="6" s="1"/>
  <c r="J2616" i="6" s="1"/>
  <c r="J2617" i="6" s="1"/>
  <c r="J2618" i="6" s="1"/>
  <c r="J2619" i="6" s="1"/>
  <c r="J2620" i="6" s="1"/>
  <c r="J2621" i="6" s="1"/>
  <c r="J2622" i="6" s="1"/>
  <c r="J2623" i="6" s="1"/>
  <c r="J2624" i="6" s="1"/>
  <c r="J2625" i="6" s="1"/>
  <c r="J2626" i="6" s="1"/>
  <c r="J2627" i="6" s="1"/>
  <c r="J2628" i="6" s="1"/>
  <c r="J2629" i="6" s="1"/>
  <c r="J2630" i="6" s="1"/>
  <c r="J2631" i="6" s="1"/>
  <c r="J2632" i="6" s="1"/>
  <c r="J2633" i="6" s="1"/>
  <c r="J2634" i="6" s="1"/>
  <c r="J2635" i="6" s="1"/>
  <c r="J2636" i="6" s="1"/>
  <c r="J2637" i="6" s="1"/>
  <c r="J2638" i="6" s="1"/>
  <c r="J2639" i="6" s="1"/>
  <c r="J2640" i="6" s="1"/>
  <c r="J2641" i="6" s="1"/>
  <c r="J2642" i="6" s="1"/>
  <c r="J2643" i="6" s="1"/>
  <c r="J2644" i="6" s="1"/>
  <c r="J2645" i="6" s="1"/>
  <c r="J2646" i="6" s="1"/>
  <c r="J2647" i="6" s="1"/>
  <c r="J2648" i="6" s="1"/>
  <c r="J2649" i="6" s="1"/>
  <c r="J2650" i="6" s="1"/>
  <c r="J2651" i="6" s="1"/>
  <c r="J2652" i="6" s="1"/>
  <c r="J2653" i="6" s="1"/>
  <c r="J2654" i="6" s="1"/>
  <c r="J2655" i="6" s="1"/>
  <c r="J2656" i="6" s="1"/>
  <c r="J2657" i="6" s="1"/>
  <c r="J2658" i="6" s="1"/>
  <c r="J2659" i="6" s="1"/>
  <c r="J2660" i="6" s="1"/>
  <c r="J2661" i="6" s="1"/>
  <c r="J2662" i="6" s="1"/>
  <c r="J2663" i="6" s="1"/>
  <c r="J2664" i="6" s="1"/>
  <c r="J2665" i="6" s="1"/>
  <c r="J2666" i="6" s="1"/>
  <c r="J2667" i="6" s="1"/>
  <c r="J2668" i="6" s="1"/>
  <c r="J2669" i="6" s="1"/>
  <c r="J2670" i="6" s="1"/>
  <c r="J2671" i="6" s="1"/>
  <c r="J2672" i="6" s="1"/>
  <c r="J2673" i="6" s="1"/>
  <c r="J2674" i="6" s="1"/>
  <c r="J2675" i="6" s="1"/>
  <c r="J2676" i="6" s="1"/>
  <c r="J2677" i="6" s="1"/>
  <c r="J2678" i="6" s="1"/>
  <c r="J2679" i="6" s="1"/>
  <c r="J2680" i="6" s="1"/>
  <c r="J2681" i="6" s="1"/>
  <c r="J2682" i="6" s="1"/>
  <c r="J2683" i="6" s="1"/>
  <c r="J2684" i="6" s="1"/>
  <c r="J2685" i="6" s="1"/>
  <c r="J2686" i="6" s="1"/>
  <c r="J2687" i="6" s="1"/>
  <c r="J2688" i="6" s="1"/>
  <c r="J2689" i="6" s="1"/>
  <c r="J2690" i="6" s="1"/>
  <c r="J2691" i="6" s="1"/>
  <c r="J2692" i="6" s="1"/>
  <c r="J2693" i="6" s="1"/>
  <c r="J2694" i="6" s="1"/>
  <c r="J2695" i="6" s="1"/>
  <c r="J2696" i="6" s="1"/>
  <c r="J2697" i="6" s="1"/>
  <c r="J2698" i="6" s="1"/>
  <c r="J2699" i="6" s="1"/>
  <c r="J2700" i="6" s="1"/>
  <c r="J2701" i="6" s="1"/>
  <c r="J2702" i="6" s="1"/>
  <c r="J2703" i="6" s="1"/>
  <c r="J2704" i="6" s="1"/>
  <c r="J2705" i="6" s="1"/>
  <c r="J2706" i="6" s="1"/>
  <c r="J2707" i="6" s="1"/>
  <c r="J2708" i="6" s="1"/>
  <c r="J2709" i="6" s="1"/>
  <c r="J2710" i="6" s="1"/>
  <c r="J2711" i="6" s="1"/>
  <c r="J2712" i="6" s="1"/>
  <c r="J2713" i="6" s="1"/>
  <c r="J2714" i="6" s="1"/>
  <c r="J2715" i="6" s="1"/>
  <c r="J2716" i="6" s="1"/>
  <c r="J2717" i="6" s="1"/>
  <c r="J2718" i="6" s="1"/>
  <c r="J2719" i="6" s="1"/>
  <c r="J2720" i="6" s="1"/>
  <c r="J2721" i="6" s="1"/>
  <c r="J2722" i="6" s="1"/>
  <c r="J2723" i="6" s="1"/>
  <c r="J2724" i="6" s="1"/>
  <c r="J2725" i="6" s="1"/>
  <c r="J2726" i="6" s="1"/>
  <c r="J2727" i="6" s="1"/>
  <c r="J2728" i="6" s="1"/>
  <c r="J2729" i="6" s="1"/>
  <c r="J2730" i="6" s="1"/>
  <c r="J2731" i="6" s="1"/>
  <c r="J2732" i="6" s="1"/>
  <c r="J2733" i="6" s="1"/>
  <c r="J2734" i="6" s="1"/>
  <c r="J2735" i="6" s="1"/>
  <c r="J2736" i="6" s="1"/>
  <c r="J2737" i="6" s="1"/>
  <c r="J2738" i="6" s="1"/>
  <c r="J2739" i="6" s="1"/>
  <c r="J2740" i="6" s="1"/>
  <c r="J2741" i="6" s="1"/>
  <c r="J2742" i="6" s="1"/>
  <c r="J2743" i="6" s="1"/>
  <c r="J2744" i="6" s="1"/>
  <c r="J2745" i="6" s="1"/>
  <c r="J2746" i="6" s="1"/>
  <c r="J2747" i="6" s="1"/>
  <c r="J2748" i="6" s="1"/>
  <c r="J2749" i="6" s="1"/>
  <c r="J2750" i="6" s="1"/>
  <c r="J2751" i="6" s="1"/>
  <c r="J2752" i="6" s="1"/>
  <c r="J2753" i="6" s="1"/>
  <c r="J2754" i="6" s="1"/>
  <c r="J2755" i="6" s="1"/>
  <c r="J2756" i="6" s="1"/>
  <c r="J2757" i="6" s="1"/>
  <c r="J2758" i="6" s="1"/>
  <c r="J2759" i="6" s="1"/>
  <c r="J2760" i="6" s="1"/>
  <c r="J2761" i="6" s="1"/>
  <c r="J2762" i="6" s="1"/>
  <c r="J2763" i="6" s="1"/>
  <c r="J2764" i="6" s="1"/>
  <c r="J2765" i="6" s="1"/>
  <c r="J2766" i="6" s="1"/>
  <c r="J2767" i="6" s="1"/>
  <c r="J2768" i="6" s="1"/>
  <c r="J2769" i="6" s="1"/>
  <c r="J2770" i="6" s="1"/>
  <c r="J2771" i="6" s="1"/>
  <c r="J2772" i="6" s="1"/>
  <c r="J2773" i="6" s="1"/>
  <c r="J2774" i="6" s="1"/>
  <c r="J2775" i="6" s="1"/>
  <c r="J2776" i="6" s="1"/>
  <c r="J2777" i="6" s="1"/>
  <c r="J2778" i="6" s="1"/>
  <c r="J2779" i="6" s="1"/>
  <c r="J2780" i="6" s="1"/>
  <c r="J2781" i="6" s="1"/>
  <c r="J2782" i="6" s="1"/>
  <c r="J2783" i="6" s="1"/>
  <c r="J2784" i="6" s="1"/>
  <c r="J2785" i="6" s="1"/>
  <c r="J2786" i="6" s="1"/>
  <c r="J2787" i="6" s="1"/>
  <c r="J2788" i="6" s="1"/>
  <c r="J2789" i="6" s="1"/>
  <c r="J2790" i="6" s="1"/>
  <c r="J2791" i="6" s="1"/>
  <c r="J2792" i="6" s="1"/>
  <c r="J2793" i="6" s="1"/>
  <c r="J2794" i="6" s="1"/>
  <c r="J2795" i="6" s="1"/>
  <c r="J2796" i="6" s="1"/>
  <c r="J2797" i="6" s="1"/>
  <c r="J2798" i="6" s="1"/>
  <c r="J2799" i="6" s="1"/>
  <c r="J2800" i="6" s="1"/>
  <c r="J2801" i="6" s="1"/>
  <c r="J2802" i="6" s="1"/>
  <c r="J2803" i="6" s="1"/>
  <c r="J2804" i="6" s="1"/>
  <c r="J2805" i="6" s="1"/>
  <c r="J2806" i="6" s="1"/>
  <c r="J2807" i="6" s="1"/>
  <c r="J2808" i="6" s="1"/>
  <c r="J2809" i="6" s="1"/>
  <c r="J2810" i="6" s="1"/>
  <c r="J2811" i="6" s="1"/>
  <c r="J2812" i="6" s="1"/>
  <c r="J2813" i="6" s="1"/>
  <c r="J2814" i="6" s="1"/>
  <c r="J2815" i="6" s="1"/>
  <c r="J2816" i="6" s="1"/>
  <c r="J2817" i="6" s="1"/>
  <c r="J2818" i="6" s="1"/>
  <c r="J2819" i="6" s="1"/>
  <c r="J2820" i="6" s="1"/>
  <c r="J2821" i="6" s="1"/>
  <c r="J2822" i="6" s="1"/>
  <c r="J2823" i="6" s="1"/>
  <c r="J2824" i="6" s="1"/>
  <c r="J2825" i="6" s="1"/>
  <c r="J2826" i="6" s="1"/>
  <c r="J2827" i="6" s="1"/>
  <c r="J2828" i="6" s="1"/>
  <c r="J2829" i="6" s="1"/>
  <c r="J2830" i="6" s="1"/>
  <c r="J2831" i="6" s="1"/>
  <c r="J2832" i="6" s="1"/>
  <c r="J2833" i="6" s="1"/>
  <c r="J2834" i="6" s="1"/>
  <c r="J2835" i="6" s="1"/>
  <c r="J2836" i="6" s="1"/>
  <c r="J2837" i="6" s="1"/>
  <c r="J2838" i="6" s="1"/>
  <c r="J2839" i="6" s="1"/>
  <c r="J2840" i="6" s="1"/>
  <c r="J2841" i="6" s="1"/>
  <c r="J2842" i="6" s="1"/>
  <c r="J2843" i="6" s="1"/>
  <c r="J2844" i="6" s="1"/>
  <c r="J2845" i="6" s="1"/>
  <c r="J2846" i="6" s="1"/>
  <c r="J2847" i="6" s="1"/>
  <c r="J2848" i="6" s="1"/>
  <c r="J2849" i="6" s="1"/>
  <c r="J2850" i="6" s="1"/>
  <c r="J2851" i="6" s="1"/>
  <c r="J2852" i="6" s="1"/>
  <c r="J2853" i="6" s="1"/>
  <c r="J2854" i="6" s="1"/>
  <c r="J2855" i="6" s="1"/>
  <c r="J2856" i="6" s="1"/>
  <c r="J2857" i="6" s="1"/>
  <c r="J2858" i="6" s="1"/>
  <c r="J2859" i="6" s="1"/>
  <c r="J2860" i="6" s="1"/>
  <c r="J2861" i="6" s="1"/>
  <c r="J2862" i="6" s="1"/>
  <c r="J2863" i="6" s="1"/>
  <c r="J2864" i="6" s="1"/>
  <c r="J2865" i="6" s="1"/>
  <c r="J2866" i="6" s="1"/>
  <c r="J2867" i="6" s="1"/>
  <c r="J2868" i="6" s="1"/>
  <c r="J2869" i="6" s="1"/>
  <c r="J2870" i="6" s="1"/>
  <c r="J2871" i="6" s="1"/>
  <c r="J2872" i="6" s="1"/>
  <c r="J2873" i="6" s="1"/>
  <c r="J2874" i="6" s="1"/>
  <c r="J2875" i="6" s="1"/>
  <c r="J2876" i="6" s="1"/>
  <c r="J2877" i="6" s="1"/>
  <c r="J2878" i="6" s="1"/>
  <c r="J2879" i="6" s="1"/>
  <c r="J2880" i="6" s="1"/>
  <c r="J2881" i="6" s="1"/>
  <c r="J2882" i="6" s="1"/>
  <c r="J2883" i="6" s="1"/>
  <c r="J2884" i="6" s="1"/>
  <c r="J2885" i="6" s="1"/>
  <c r="J2886" i="6" s="1"/>
  <c r="J2887" i="6" s="1"/>
  <c r="J2888" i="6" s="1"/>
  <c r="J2889" i="6" s="1"/>
  <c r="J2890" i="6" s="1"/>
  <c r="J2891" i="6" s="1"/>
  <c r="J2892" i="6" s="1"/>
  <c r="J2893" i="6" s="1"/>
  <c r="J2894" i="6" s="1"/>
  <c r="J2895" i="6" s="1"/>
  <c r="J2896" i="6" s="1"/>
  <c r="J2897" i="6" s="1"/>
  <c r="J2898" i="6" s="1"/>
  <c r="J2899" i="6" s="1"/>
  <c r="J2900" i="6" s="1"/>
  <c r="J2901" i="6" s="1"/>
  <c r="J2902" i="6" s="1"/>
  <c r="J2903" i="6" s="1"/>
  <c r="J2904" i="6" s="1"/>
  <c r="J2905" i="6" s="1"/>
  <c r="J2906" i="6" s="1"/>
  <c r="J2907" i="6" s="1"/>
  <c r="J2908" i="6" s="1"/>
  <c r="J2909" i="6" s="1"/>
  <c r="J2910" i="6" s="1"/>
  <c r="J2911" i="6" s="1"/>
  <c r="J2912" i="6" s="1"/>
  <c r="J2913" i="6" s="1"/>
  <c r="J2914" i="6" s="1"/>
  <c r="J2915" i="6" s="1"/>
  <c r="J2916" i="6" s="1"/>
  <c r="J2917" i="6" s="1"/>
  <c r="J2918" i="6" s="1"/>
  <c r="J2919" i="6" s="1"/>
  <c r="J2920" i="6" s="1"/>
  <c r="J2921" i="6" s="1"/>
  <c r="J2922" i="6" s="1"/>
  <c r="J2923" i="6" s="1"/>
  <c r="J2924" i="6" s="1"/>
  <c r="J2925" i="6" s="1"/>
  <c r="J2926" i="6" s="1"/>
  <c r="J2927" i="6" s="1"/>
  <c r="J2928" i="6" s="1"/>
  <c r="J2929" i="6" s="1"/>
  <c r="J2930" i="6" s="1"/>
  <c r="J2931" i="6" s="1"/>
  <c r="J2932" i="6" s="1"/>
  <c r="J2933" i="6" s="1"/>
  <c r="J2934" i="6" s="1"/>
  <c r="J2935" i="6" s="1"/>
  <c r="J2936" i="6" s="1"/>
  <c r="J2937" i="6" s="1"/>
  <c r="J2938" i="6" s="1"/>
  <c r="J2939" i="6" s="1"/>
  <c r="J2940" i="6" s="1"/>
  <c r="J2941" i="6" s="1"/>
  <c r="J2942" i="6" s="1"/>
  <c r="J2943" i="6" s="1"/>
  <c r="J2944" i="6" s="1"/>
  <c r="J2945" i="6" s="1"/>
  <c r="J2946" i="6" s="1"/>
  <c r="J2947" i="6" s="1"/>
  <c r="J2948" i="6" s="1"/>
  <c r="J2949" i="6" s="1"/>
  <c r="J2950" i="6" s="1"/>
  <c r="J2951" i="6" s="1"/>
  <c r="J2952" i="6" s="1"/>
  <c r="J2953" i="6" s="1"/>
  <c r="J2954" i="6" s="1"/>
  <c r="J2955" i="6" s="1"/>
  <c r="J2956" i="6" s="1"/>
  <c r="J2957" i="6" s="1"/>
  <c r="J2958" i="6" s="1"/>
  <c r="J2959" i="6" s="1"/>
  <c r="J2960" i="6" s="1"/>
  <c r="J2961" i="6" s="1"/>
  <c r="J2962" i="6" s="1"/>
  <c r="J2963" i="6" s="1"/>
  <c r="J2964" i="6" s="1"/>
  <c r="J2965" i="6" s="1"/>
  <c r="J2966" i="6" s="1"/>
  <c r="J2967" i="6" s="1"/>
  <c r="J2968" i="6" s="1"/>
  <c r="J2969" i="6" s="1"/>
  <c r="J2970" i="6" s="1"/>
  <c r="J2971" i="6" s="1"/>
  <c r="J2972" i="6" s="1"/>
  <c r="J2973" i="6" s="1"/>
  <c r="J2974" i="6" s="1"/>
  <c r="J2975" i="6" s="1"/>
  <c r="J2976" i="6" s="1"/>
  <c r="J2977" i="6" s="1"/>
  <c r="J2978" i="6" s="1"/>
  <c r="J2979" i="6" s="1"/>
  <c r="J2980" i="6" s="1"/>
  <c r="J2981" i="6" s="1"/>
  <c r="J2982" i="6" s="1"/>
  <c r="J2983" i="6" s="1"/>
  <c r="J2984" i="6" s="1"/>
  <c r="J2985" i="6" s="1"/>
  <c r="J2986" i="6" s="1"/>
  <c r="J2987" i="6" s="1"/>
  <c r="J2988" i="6" s="1"/>
  <c r="J2989" i="6" s="1"/>
  <c r="J2990" i="6" s="1"/>
  <c r="J2991" i="6" s="1"/>
  <c r="J2992" i="6" s="1"/>
  <c r="J2993" i="6" s="1"/>
  <c r="J2994" i="6" s="1"/>
  <c r="J2995" i="6" s="1"/>
  <c r="J2996" i="6" s="1"/>
  <c r="J2997" i="6" s="1"/>
  <c r="J2998" i="6" s="1"/>
  <c r="J2999" i="6" s="1"/>
  <c r="J3000" i="6" s="1"/>
  <c r="J3001" i="6" s="1"/>
  <c r="J3002" i="6" s="1"/>
  <c r="J3003" i="6" s="1"/>
  <c r="J3004" i="6" s="1"/>
  <c r="J3005" i="6" s="1"/>
  <c r="J3006" i="6" s="1"/>
  <c r="J3007" i="6" s="1"/>
  <c r="J3008" i="6" s="1"/>
  <c r="J3009" i="6" s="1"/>
  <c r="J3010" i="6" s="1"/>
  <c r="J3011" i="6" s="1"/>
  <c r="J3012" i="6" s="1"/>
  <c r="J3013" i="6" s="1"/>
  <c r="J3014" i="6" s="1"/>
  <c r="J3015" i="6" s="1"/>
  <c r="J3016" i="6" s="1"/>
  <c r="J3017" i="6" s="1"/>
  <c r="J3018" i="6" s="1"/>
  <c r="J3019" i="6" s="1"/>
  <c r="J3020" i="6" s="1"/>
  <c r="J3021" i="6" s="1"/>
  <c r="J3022" i="6" s="1"/>
  <c r="J3023" i="6" s="1"/>
  <c r="J3024" i="6" s="1"/>
  <c r="J3025" i="6" s="1"/>
  <c r="J3026" i="6" s="1"/>
  <c r="J3027" i="6" s="1"/>
  <c r="J3028" i="6" s="1"/>
  <c r="J3029" i="6" s="1"/>
  <c r="J3030" i="6" s="1"/>
  <c r="J3031" i="6" s="1"/>
  <c r="J3032" i="6" s="1"/>
  <c r="J3033" i="6" s="1"/>
  <c r="J3034" i="6" s="1"/>
  <c r="J3035" i="6" s="1"/>
  <c r="J3036" i="6" s="1"/>
  <c r="J3037" i="6" s="1"/>
  <c r="J3038" i="6" s="1"/>
  <c r="J3039" i="6" s="1"/>
  <c r="J3040" i="6" s="1"/>
  <c r="J3041" i="6" s="1"/>
  <c r="J3042" i="6" s="1"/>
  <c r="J3043" i="6" s="1"/>
  <c r="J3044" i="6" s="1"/>
  <c r="J3045" i="6" s="1"/>
  <c r="J3046" i="6" s="1"/>
  <c r="J3047" i="6" s="1"/>
  <c r="J3048" i="6" s="1"/>
  <c r="J3049" i="6" s="1"/>
  <c r="J3050" i="6" s="1"/>
  <c r="J3051" i="6" s="1"/>
  <c r="J3052" i="6" s="1"/>
  <c r="J3053" i="6" s="1"/>
  <c r="J3054" i="6" s="1"/>
  <c r="J3055" i="6" s="1"/>
  <c r="J3056" i="6" s="1"/>
  <c r="J3057" i="6" s="1"/>
  <c r="J3058" i="6" s="1"/>
  <c r="J3059" i="6" s="1"/>
  <c r="J3060" i="6" s="1"/>
  <c r="J3061" i="6" s="1"/>
  <c r="J3062" i="6" s="1"/>
  <c r="J3063" i="6" s="1"/>
  <c r="J3064" i="6" s="1"/>
  <c r="J3065" i="6" s="1"/>
  <c r="J3066" i="6" s="1"/>
  <c r="J3067" i="6" s="1"/>
  <c r="J3068" i="6" s="1"/>
  <c r="J3069" i="6" s="1"/>
  <c r="J3070" i="6" s="1"/>
  <c r="J3071" i="6" s="1"/>
  <c r="J3072" i="6" s="1"/>
  <c r="J3073" i="6" s="1"/>
  <c r="J3074" i="6" s="1"/>
  <c r="J3075" i="6" s="1"/>
  <c r="J3076" i="6" s="1"/>
  <c r="J3077" i="6" s="1"/>
  <c r="J3078" i="6" s="1"/>
  <c r="J3079" i="6" s="1"/>
  <c r="J3080" i="6" s="1"/>
  <c r="J3081" i="6" s="1"/>
  <c r="J3082" i="6" s="1"/>
  <c r="J3083" i="6" s="1"/>
  <c r="J3084" i="6" s="1"/>
  <c r="J3085" i="6" s="1"/>
  <c r="J3086" i="6" s="1"/>
  <c r="J3087" i="6" s="1"/>
  <c r="J3088" i="6" s="1"/>
  <c r="J3089" i="6" s="1"/>
  <c r="J3090" i="6" s="1"/>
  <c r="J3091" i="6" s="1"/>
  <c r="J3092" i="6" s="1"/>
  <c r="J3093" i="6" s="1"/>
  <c r="J3094" i="6" s="1"/>
  <c r="J3095" i="6" s="1"/>
  <c r="J3096" i="6" s="1"/>
  <c r="J3097" i="6" s="1"/>
  <c r="J3098" i="6" s="1"/>
  <c r="J3099" i="6" s="1"/>
  <c r="J3100" i="6" s="1"/>
  <c r="J3101" i="6" s="1"/>
  <c r="J3102" i="6" s="1"/>
  <c r="J3103" i="6" s="1"/>
  <c r="J3104" i="6" s="1"/>
  <c r="J3105" i="6" s="1"/>
  <c r="J3106" i="6" s="1"/>
  <c r="J3107" i="6" s="1"/>
  <c r="J3108" i="6" s="1"/>
  <c r="J3109" i="6" s="1"/>
  <c r="J3110" i="6" s="1"/>
  <c r="J3111" i="6" s="1"/>
  <c r="J3112" i="6" s="1"/>
  <c r="J3113" i="6" s="1"/>
  <c r="J3114" i="6" s="1"/>
  <c r="J3115" i="6" s="1"/>
  <c r="J3116" i="6" s="1"/>
  <c r="J3117" i="6" s="1"/>
  <c r="J3118" i="6" s="1"/>
  <c r="J3119" i="6" s="1"/>
  <c r="J3120" i="6" s="1"/>
  <c r="J3121" i="6" s="1"/>
  <c r="J3122" i="6" s="1"/>
  <c r="J3123" i="6" s="1"/>
  <c r="J3124" i="6" s="1"/>
  <c r="J3125" i="6" s="1"/>
  <c r="J3126" i="6" s="1"/>
  <c r="J3127" i="6" s="1"/>
  <c r="J3128" i="6" s="1"/>
  <c r="J3129" i="6" s="1"/>
  <c r="J3130" i="6" s="1"/>
  <c r="J3131" i="6" s="1"/>
  <c r="J3132" i="6" s="1"/>
  <c r="J3133" i="6" s="1"/>
  <c r="J3134" i="6" s="1"/>
  <c r="J3135" i="6" s="1"/>
  <c r="J3136" i="6" s="1"/>
  <c r="J3137" i="6" s="1"/>
  <c r="J3138" i="6" s="1"/>
  <c r="J3139" i="6" s="1"/>
  <c r="J3140" i="6" s="1"/>
  <c r="J3141" i="6" s="1"/>
  <c r="J3142" i="6" s="1"/>
  <c r="J3143" i="6" s="1"/>
  <c r="J3144" i="6" s="1"/>
  <c r="J3145" i="6" s="1"/>
  <c r="J3146" i="6" s="1"/>
  <c r="J3147" i="6" s="1"/>
  <c r="J3148" i="6" s="1"/>
  <c r="J3149" i="6" s="1"/>
  <c r="J3150" i="6" s="1"/>
  <c r="J3151" i="6" s="1"/>
  <c r="J3152" i="6" s="1"/>
  <c r="J3153" i="6" s="1"/>
  <c r="J3154" i="6" s="1"/>
  <c r="J3155" i="6" s="1"/>
  <c r="J3156" i="6" s="1"/>
  <c r="J3157" i="6" s="1"/>
  <c r="J3158" i="6" s="1"/>
  <c r="J3159" i="6" s="1"/>
  <c r="J3160" i="6" s="1"/>
  <c r="J3161" i="6" s="1"/>
  <c r="J3162" i="6" s="1"/>
  <c r="J3163" i="6" s="1"/>
  <c r="J3164" i="6" s="1"/>
  <c r="J3165" i="6" s="1"/>
  <c r="J3166" i="6" s="1"/>
  <c r="J3167" i="6" s="1"/>
  <c r="J3168" i="6" s="1"/>
  <c r="J3169" i="6" s="1"/>
  <c r="J3170" i="6" s="1"/>
  <c r="J3171" i="6" s="1"/>
  <c r="J3172" i="6" s="1"/>
  <c r="J3173" i="6" s="1"/>
  <c r="J3174" i="6" s="1"/>
  <c r="J3175" i="6" s="1"/>
  <c r="J3176" i="6" s="1"/>
  <c r="J3177" i="6" s="1"/>
  <c r="J3178" i="6" s="1"/>
  <c r="J3179" i="6" s="1"/>
  <c r="J3180" i="6" s="1"/>
  <c r="J3181" i="6" s="1"/>
  <c r="J3182" i="6" s="1"/>
  <c r="J3183" i="6" s="1"/>
  <c r="J3184" i="6" s="1"/>
  <c r="J3185" i="6" s="1"/>
  <c r="J3186" i="6" s="1"/>
  <c r="J3187" i="6" s="1"/>
  <c r="J3188" i="6" s="1"/>
  <c r="J3189" i="6" s="1"/>
  <c r="J3190" i="6" s="1"/>
  <c r="J3191" i="6" s="1"/>
  <c r="J3192" i="6" s="1"/>
  <c r="J3193" i="6" s="1"/>
  <c r="J3194" i="6" s="1"/>
  <c r="J3195" i="6" s="1"/>
  <c r="J3196" i="6" s="1"/>
  <c r="J3197" i="6" s="1"/>
  <c r="J3198" i="6" s="1"/>
  <c r="J3199" i="6" s="1"/>
  <c r="J3200" i="6" s="1"/>
  <c r="J3201" i="6" s="1"/>
  <c r="J3202" i="6" s="1"/>
  <c r="J3203" i="6" s="1"/>
  <c r="J3204" i="6" s="1"/>
  <c r="J3205" i="6" s="1"/>
  <c r="J3206" i="6" s="1"/>
  <c r="J3207" i="6" s="1"/>
  <c r="J3208" i="6" s="1"/>
  <c r="J3209" i="6" s="1"/>
  <c r="J3210" i="6" s="1"/>
  <c r="J3211" i="6" s="1"/>
  <c r="J3212" i="6" s="1"/>
  <c r="J3213" i="6" s="1"/>
  <c r="J3214" i="6" s="1"/>
  <c r="J3215" i="6" s="1"/>
  <c r="J3216" i="6" s="1"/>
  <c r="J3217" i="6" s="1"/>
  <c r="J3218" i="6" s="1"/>
  <c r="J3219" i="6" s="1"/>
  <c r="J3220" i="6" s="1"/>
  <c r="J3221" i="6" s="1"/>
  <c r="J3222" i="6" s="1"/>
  <c r="J3223" i="6" s="1"/>
  <c r="J3224" i="6" s="1"/>
  <c r="J3225" i="6" s="1"/>
  <c r="J3226" i="6" s="1"/>
  <c r="J3227" i="6" s="1"/>
  <c r="J3228" i="6" s="1"/>
  <c r="J3229" i="6" s="1"/>
  <c r="J3230" i="6" s="1"/>
  <c r="J3231" i="6" s="1"/>
  <c r="J3232" i="6" s="1"/>
  <c r="J3233" i="6" s="1"/>
  <c r="J3234" i="6" s="1"/>
  <c r="J3235" i="6" s="1"/>
  <c r="J3236" i="6" s="1"/>
  <c r="J3237" i="6" s="1"/>
  <c r="J3238" i="6" s="1"/>
  <c r="J3239" i="6" s="1"/>
  <c r="J3240" i="6" s="1"/>
  <c r="J3241" i="6" s="1"/>
  <c r="J3242" i="6" s="1"/>
  <c r="J3243" i="6" s="1"/>
  <c r="J3244" i="6" s="1"/>
  <c r="J3245" i="6" s="1"/>
  <c r="J3246" i="6" s="1"/>
  <c r="J3247" i="6" s="1"/>
  <c r="J3248" i="6" s="1"/>
  <c r="J3249" i="6" s="1"/>
  <c r="J3250" i="6" s="1"/>
  <c r="J3251" i="6" s="1"/>
  <c r="J3252" i="6" s="1"/>
  <c r="J3253" i="6" s="1"/>
  <c r="J3254" i="6" s="1"/>
  <c r="J3255" i="6" s="1"/>
  <c r="J3256" i="6" s="1"/>
  <c r="J3257" i="6" s="1"/>
  <c r="J3258" i="6" s="1"/>
  <c r="J3259" i="6" s="1"/>
  <c r="J3260" i="6" s="1"/>
  <c r="J3261" i="6" s="1"/>
  <c r="J3262" i="6" s="1"/>
  <c r="J3263" i="6" s="1"/>
  <c r="J3264" i="6" s="1"/>
  <c r="J3265" i="6" s="1"/>
  <c r="J3266" i="6" s="1"/>
  <c r="J3267" i="6" s="1"/>
  <c r="J3268" i="6" s="1"/>
  <c r="J3269" i="6" s="1"/>
  <c r="J3270" i="6" s="1"/>
  <c r="J3271" i="6" s="1"/>
  <c r="J3272" i="6" s="1"/>
  <c r="J3273" i="6" s="1"/>
  <c r="J3274" i="6" s="1"/>
  <c r="J3275" i="6" s="1"/>
  <c r="J3276" i="6" s="1"/>
  <c r="J3277" i="6" s="1"/>
  <c r="J3278" i="6" s="1"/>
  <c r="J3279" i="6" s="1"/>
  <c r="J3280" i="6" s="1"/>
  <c r="J3281" i="6" s="1"/>
  <c r="J3282" i="6" s="1"/>
  <c r="J3283" i="6" s="1"/>
  <c r="J3284" i="6" s="1"/>
  <c r="J3285" i="6" s="1"/>
  <c r="J3286" i="6" s="1"/>
  <c r="J3287" i="6" s="1"/>
  <c r="J3288" i="6" s="1"/>
  <c r="J3289" i="6" s="1"/>
  <c r="J3290" i="6" s="1"/>
  <c r="J3291" i="6" s="1"/>
  <c r="J3292" i="6" s="1"/>
  <c r="J3293" i="6" s="1"/>
  <c r="J3294" i="6" s="1"/>
  <c r="J3295" i="6" s="1"/>
  <c r="J3296" i="6" s="1"/>
  <c r="J3297" i="6" s="1"/>
  <c r="J3298" i="6" s="1"/>
  <c r="J3299" i="6" s="1"/>
  <c r="J3300" i="6" s="1"/>
  <c r="J3301" i="6" s="1"/>
  <c r="J3302" i="6" s="1"/>
  <c r="J3303" i="6" s="1"/>
  <c r="J3304" i="6" s="1"/>
  <c r="J3305" i="6" s="1"/>
  <c r="J3306" i="6" s="1"/>
  <c r="J3307" i="6" s="1"/>
  <c r="J3308" i="6" s="1"/>
  <c r="J3309" i="6" s="1"/>
  <c r="J3310" i="6" s="1"/>
  <c r="J3311" i="6" s="1"/>
  <c r="J3312" i="6" s="1"/>
  <c r="J3313" i="6" s="1"/>
  <c r="J3314" i="6" s="1"/>
  <c r="J3315" i="6" s="1"/>
  <c r="J3316" i="6" s="1"/>
  <c r="J3317" i="6" s="1"/>
  <c r="J3318" i="6" s="1"/>
  <c r="J3319" i="6" s="1"/>
  <c r="J3320" i="6" s="1"/>
  <c r="J3321" i="6" s="1"/>
  <c r="J3322" i="6" s="1"/>
  <c r="J3323" i="6" s="1"/>
  <c r="J3324" i="6" s="1"/>
  <c r="J3325" i="6" s="1"/>
  <c r="J3326" i="6" s="1"/>
  <c r="J3327" i="6" s="1"/>
  <c r="J3328" i="6" s="1"/>
  <c r="J3329" i="6" s="1"/>
  <c r="J3330" i="6" s="1"/>
  <c r="J3331" i="6" s="1"/>
  <c r="J3332" i="6" s="1"/>
  <c r="J3333" i="6" s="1"/>
  <c r="J3334" i="6" s="1"/>
  <c r="J3335" i="6" s="1"/>
  <c r="J3336" i="6" s="1"/>
  <c r="J3337" i="6" s="1"/>
  <c r="J3338" i="6" s="1"/>
  <c r="J3339" i="6" s="1"/>
  <c r="J3340" i="6" s="1"/>
  <c r="J3341" i="6" s="1"/>
  <c r="J3342" i="6" s="1"/>
  <c r="J3343" i="6" s="1"/>
  <c r="J3344" i="6" s="1"/>
  <c r="J3345" i="6" s="1"/>
  <c r="J3346" i="6" s="1"/>
  <c r="J3347" i="6" s="1"/>
  <c r="J3348" i="6" s="1"/>
  <c r="J3349" i="6" s="1"/>
  <c r="J3350" i="6" s="1"/>
  <c r="J3351" i="6" s="1"/>
  <c r="J3352" i="6" s="1"/>
  <c r="J3353" i="6" s="1"/>
  <c r="J3354" i="6" s="1"/>
  <c r="J3355" i="6" s="1"/>
  <c r="J3356" i="6" s="1"/>
  <c r="J3357" i="6" s="1"/>
  <c r="J3358" i="6" s="1"/>
  <c r="J3359" i="6" s="1"/>
  <c r="J3360" i="6" s="1"/>
  <c r="J3361" i="6" s="1"/>
  <c r="J3362" i="6" s="1"/>
  <c r="J3363" i="6" s="1"/>
  <c r="J3364" i="6" s="1"/>
  <c r="J3365" i="6" s="1"/>
  <c r="J3366" i="6" s="1"/>
  <c r="J3367" i="6" s="1"/>
  <c r="J3368" i="6" s="1"/>
  <c r="J3369" i="6" s="1"/>
  <c r="J3370" i="6" s="1"/>
  <c r="J3371" i="6" s="1"/>
  <c r="J3372" i="6" s="1"/>
  <c r="J3373" i="6" s="1"/>
  <c r="J3374" i="6" s="1"/>
  <c r="J3375" i="6" s="1"/>
  <c r="J3376" i="6" s="1"/>
  <c r="J3377" i="6" s="1"/>
  <c r="J3378" i="6" s="1"/>
  <c r="J3379" i="6" s="1"/>
  <c r="J3380" i="6" s="1"/>
  <c r="J3381" i="6" s="1"/>
  <c r="J3382" i="6" s="1"/>
  <c r="J3383" i="6" s="1"/>
  <c r="J3384" i="6" s="1"/>
  <c r="J3385" i="6" s="1"/>
  <c r="J3386" i="6" s="1"/>
  <c r="J3387" i="6" s="1"/>
  <c r="J3388" i="6" s="1"/>
  <c r="J3389" i="6" s="1"/>
  <c r="J3390" i="6" s="1"/>
  <c r="J3391" i="6" s="1"/>
  <c r="J3392" i="6" s="1"/>
  <c r="J3393" i="6" s="1"/>
  <c r="J3394" i="6" s="1"/>
  <c r="J3395" i="6" s="1"/>
  <c r="J3396" i="6" s="1"/>
  <c r="J3397" i="6" s="1"/>
  <c r="J3398" i="6" s="1"/>
  <c r="J3399" i="6" s="1"/>
  <c r="J3400" i="6" s="1"/>
  <c r="J3401" i="6" s="1"/>
  <c r="J3402" i="6" s="1"/>
  <c r="J3403" i="6" s="1"/>
  <c r="J3404" i="6" s="1"/>
  <c r="J3405" i="6" s="1"/>
  <c r="J3406" i="6" s="1"/>
  <c r="J3407" i="6" s="1"/>
  <c r="J3408" i="6" s="1"/>
  <c r="J3409" i="6" s="1"/>
  <c r="J3410" i="6" s="1"/>
  <c r="J3411" i="6" s="1"/>
  <c r="J3412" i="6" s="1"/>
  <c r="J3413" i="6" s="1"/>
  <c r="J3414" i="6" s="1"/>
  <c r="J3415" i="6" s="1"/>
  <c r="J3416" i="6" s="1"/>
  <c r="J3417" i="6" s="1"/>
  <c r="J3418" i="6" s="1"/>
  <c r="J3419" i="6" s="1"/>
  <c r="J3420" i="6" s="1"/>
  <c r="J3421" i="6" s="1"/>
  <c r="J3422" i="6" s="1"/>
  <c r="J3423" i="6" s="1"/>
  <c r="J3424" i="6" s="1"/>
  <c r="J3425" i="6" s="1"/>
  <c r="J3426" i="6" s="1"/>
  <c r="J3427" i="6" s="1"/>
  <c r="J3428" i="6" s="1"/>
  <c r="J3429" i="6" s="1"/>
  <c r="J3430" i="6" s="1"/>
  <c r="J3431" i="6" s="1"/>
  <c r="J3432" i="6" s="1"/>
  <c r="J3433" i="6" s="1"/>
  <c r="J3434" i="6" s="1"/>
  <c r="J3435" i="6" s="1"/>
  <c r="J3436" i="6" s="1"/>
  <c r="J3437" i="6" s="1"/>
  <c r="J3438" i="6" s="1"/>
  <c r="J3439" i="6" s="1"/>
  <c r="J3440" i="6" s="1"/>
  <c r="J3441" i="6" s="1"/>
  <c r="J3442" i="6" s="1"/>
  <c r="J3443" i="6" s="1"/>
  <c r="J3444" i="6" s="1"/>
  <c r="J3445" i="6" s="1"/>
  <c r="J3446" i="6" s="1"/>
  <c r="J3447" i="6" s="1"/>
  <c r="J3448" i="6" s="1"/>
  <c r="J3449" i="6" s="1"/>
  <c r="J3450" i="6" s="1"/>
  <c r="J3451" i="6" s="1"/>
  <c r="J3452" i="6" s="1"/>
  <c r="J3453" i="6" s="1"/>
  <c r="J3454" i="6" s="1"/>
  <c r="J3455" i="6" s="1"/>
  <c r="J3456" i="6" s="1"/>
  <c r="J3457" i="6" s="1"/>
  <c r="J3458" i="6" s="1"/>
  <c r="J3459" i="6" s="1"/>
  <c r="J3460" i="6" s="1"/>
  <c r="J3461" i="6" s="1"/>
  <c r="J3462" i="6" s="1"/>
  <c r="J3463" i="6" s="1"/>
  <c r="J3464" i="6" s="1"/>
  <c r="J3465" i="6" s="1"/>
  <c r="J3466" i="6" s="1"/>
  <c r="J3467" i="6" s="1"/>
  <c r="J3468" i="6" s="1"/>
  <c r="J3469" i="6" s="1"/>
  <c r="J3470" i="6" s="1"/>
  <c r="J3471" i="6" s="1"/>
  <c r="J3472" i="6" s="1"/>
  <c r="J3473" i="6" s="1"/>
  <c r="J3474" i="6" s="1"/>
  <c r="J3475" i="6" s="1"/>
  <c r="J3476" i="6" s="1"/>
  <c r="J3477" i="6" s="1"/>
  <c r="J3478" i="6" s="1"/>
  <c r="J3479" i="6" s="1"/>
  <c r="J3480" i="6" s="1"/>
  <c r="J3481" i="6" s="1"/>
  <c r="J3482" i="6" s="1"/>
  <c r="J3483" i="6" s="1"/>
  <c r="J3484" i="6" s="1"/>
  <c r="J3485" i="6" s="1"/>
  <c r="J3486" i="6" s="1"/>
  <c r="J3487" i="6" s="1"/>
  <c r="J3488" i="6" s="1"/>
  <c r="J3489" i="6" s="1"/>
  <c r="J3490" i="6" s="1"/>
  <c r="J3491" i="6" s="1"/>
  <c r="J3492" i="6" s="1"/>
  <c r="J3493" i="6" s="1"/>
  <c r="J3494" i="6" s="1"/>
  <c r="J3495" i="6" s="1"/>
  <c r="J3496" i="6" s="1"/>
  <c r="J3497" i="6" s="1"/>
  <c r="J3498" i="6" s="1"/>
  <c r="J3499" i="6" s="1"/>
  <c r="J3500" i="6" s="1"/>
  <c r="J3501" i="6" s="1"/>
  <c r="J3502" i="6" s="1"/>
  <c r="J3503" i="6" s="1"/>
  <c r="J3504" i="6" s="1"/>
  <c r="J3505" i="6" s="1"/>
  <c r="J3506" i="6" s="1"/>
  <c r="J3507" i="6" s="1"/>
  <c r="J3508" i="6" s="1"/>
  <c r="J3509" i="6" s="1"/>
  <c r="J3510" i="6" s="1"/>
  <c r="J3511" i="6" s="1"/>
  <c r="J3512" i="6" s="1"/>
  <c r="J3513" i="6" s="1"/>
  <c r="J3514" i="6" s="1"/>
  <c r="J3515" i="6" s="1"/>
  <c r="J3516" i="6" s="1"/>
  <c r="J3517" i="6" s="1"/>
  <c r="J3518" i="6" s="1"/>
  <c r="J3519" i="6" s="1"/>
  <c r="J3520" i="6" s="1"/>
  <c r="J3521" i="6" s="1"/>
  <c r="J3522" i="6" s="1"/>
  <c r="J3523" i="6" s="1"/>
  <c r="J3524" i="6" s="1"/>
  <c r="J3525" i="6" s="1"/>
  <c r="J3526" i="6" s="1"/>
  <c r="J3527" i="6" s="1"/>
  <c r="J3528" i="6" s="1"/>
  <c r="J3529" i="6" s="1"/>
  <c r="J3530" i="6" s="1"/>
  <c r="J3531" i="6" s="1"/>
  <c r="J3532" i="6" s="1"/>
  <c r="J3533" i="6" s="1"/>
  <c r="J3534" i="6" s="1"/>
  <c r="J3535" i="6" s="1"/>
  <c r="J3536" i="6" s="1"/>
  <c r="J3537" i="6" s="1"/>
  <c r="J3538" i="6" s="1"/>
  <c r="J3539" i="6" s="1"/>
  <c r="J3540" i="6" s="1"/>
  <c r="J3541" i="6" s="1"/>
  <c r="J3542" i="6" s="1"/>
  <c r="J3543" i="6" s="1"/>
  <c r="J3544" i="6" s="1"/>
  <c r="J3545" i="6" s="1"/>
  <c r="J3546" i="6" s="1"/>
  <c r="J3547" i="6" s="1"/>
  <c r="J3548" i="6" s="1"/>
  <c r="J3549" i="6" s="1"/>
  <c r="J3550" i="6" s="1"/>
  <c r="J3551" i="6" s="1"/>
  <c r="J3552" i="6" s="1"/>
  <c r="J3553" i="6" s="1"/>
  <c r="J3554" i="6" s="1"/>
  <c r="J3555" i="6" s="1"/>
  <c r="J3556" i="6" s="1"/>
  <c r="J3557" i="6" s="1"/>
  <c r="J3558" i="6" s="1"/>
  <c r="J3559" i="6" s="1"/>
  <c r="J3560" i="6" s="1"/>
  <c r="J3561" i="6" s="1"/>
  <c r="J3562" i="6" s="1"/>
  <c r="J3563" i="6" s="1"/>
  <c r="J3564" i="6" s="1"/>
  <c r="J3565" i="6" s="1"/>
  <c r="J3566" i="6" s="1"/>
  <c r="J3567" i="6" s="1"/>
  <c r="J3568" i="6" s="1"/>
  <c r="J3569" i="6" s="1"/>
  <c r="J3570" i="6" s="1"/>
  <c r="J3571" i="6" s="1"/>
  <c r="J3572" i="6" s="1"/>
  <c r="J3573" i="6" s="1"/>
  <c r="J3574" i="6" s="1"/>
  <c r="J3575" i="6" s="1"/>
  <c r="J3576" i="6" s="1"/>
  <c r="J3577" i="6" s="1"/>
  <c r="J3578" i="6" s="1"/>
  <c r="J3579" i="6" s="1"/>
  <c r="J3580" i="6" s="1"/>
  <c r="J3581" i="6" s="1"/>
  <c r="J3582" i="6" s="1"/>
  <c r="J3583" i="6" s="1"/>
  <c r="J3584" i="6" s="1"/>
  <c r="J3585" i="6" s="1"/>
  <c r="J3586" i="6" s="1"/>
  <c r="J3587" i="6" s="1"/>
  <c r="J3588" i="6" s="1"/>
  <c r="J3589" i="6" s="1"/>
  <c r="J3590" i="6" s="1"/>
  <c r="J3591" i="6" s="1"/>
  <c r="J3592" i="6" s="1"/>
  <c r="J3593" i="6" s="1"/>
  <c r="J3594" i="6" s="1"/>
  <c r="J3595" i="6" s="1"/>
  <c r="J3596" i="6" s="1"/>
  <c r="J3597" i="6" s="1"/>
  <c r="J3598" i="6" s="1"/>
  <c r="J3599" i="6" s="1"/>
  <c r="J3600" i="6" s="1"/>
  <c r="J3601" i="6" s="1"/>
  <c r="J3602" i="6" s="1"/>
  <c r="J3603" i="6" s="1"/>
  <c r="J3604" i="6" s="1"/>
  <c r="J3605" i="6" s="1"/>
  <c r="J3606" i="6" s="1"/>
  <c r="J3607" i="6" s="1"/>
  <c r="J3608" i="6" s="1"/>
  <c r="J3609" i="6" s="1"/>
  <c r="J3610" i="6" s="1"/>
  <c r="J3611" i="6" s="1"/>
  <c r="J3612" i="6" s="1"/>
  <c r="J3613" i="6" s="1"/>
  <c r="J3614" i="6" s="1"/>
  <c r="J3615" i="6" s="1"/>
  <c r="J3616" i="6" s="1"/>
  <c r="J3617" i="6" s="1"/>
  <c r="J3618" i="6" s="1"/>
  <c r="J3619" i="6" s="1"/>
  <c r="J3620" i="6" s="1"/>
  <c r="J3621" i="6" s="1"/>
  <c r="J3622" i="6" s="1"/>
  <c r="J3623" i="6" s="1"/>
  <c r="J3624" i="6" s="1"/>
  <c r="J3625" i="6" s="1"/>
  <c r="J3626" i="6" s="1"/>
  <c r="J3627" i="6" s="1"/>
  <c r="J3628" i="6" s="1"/>
  <c r="J3629" i="6" s="1"/>
  <c r="J3630" i="6" s="1"/>
  <c r="J3631" i="6" s="1"/>
  <c r="J3632" i="6" s="1"/>
  <c r="J3633" i="6" s="1"/>
  <c r="J3634" i="6" s="1"/>
  <c r="J3635" i="6" s="1"/>
  <c r="J3636" i="6" s="1"/>
  <c r="J3637" i="6" s="1"/>
  <c r="J3638" i="6" s="1"/>
  <c r="J3639" i="6" s="1"/>
  <c r="J3640" i="6" s="1"/>
  <c r="J3641" i="6" s="1"/>
  <c r="J3642" i="6" s="1"/>
  <c r="J3643" i="6" s="1"/>
  <c r="J3644" i="6" s="1"/>
  <c r="J3645" i="6" s="1"/>
  <c r="J3646" i="6" s="1"/>
  <c r="J3647" i="6" s="1"/>
  <c r="J3648" i="6" s="1"/>
  <c r="J3649" i="6" s="1"/>
  <c r="J3650" i="6" s="1"/>
  <c r="J3651" i="6" s="1"/>
  <c r="J3652" i="6" s="1"/>
  <c r="J3653" i="6" s="1"/>
  <c r="J3654" i="6" s="1"/>
  <c r="J3655" i="6" s="1"/>
  <c r="J3656" i="6" s="1"/>
  <c r="J3657" i="6" s="1"/>
  <c r="J3658" i="6" s="1"/>
  <c r="J3659" i="6" s="1"/>
  <c r="J3660" i="6" s="1"/>
  <c r="J3661" i="6" s="1"/>
  <c r="J3662" i="6" s="1"/>
  <c r="J3663" i="6" s="1"/>
  <c r="J3664" i="6" s="1"/>
  <c r="J3665" i="6" s="1"/>
  <c r="J3666" i="6" s="1"/>
  <c r="J3667" i="6" s="1"/>
  <c r="J3668" i="6" s="1"/>
  <c r="J3669" i="6" s="1"/>
  <c r="J3670" i="6" s="1"/>
  <c r="J3671" i="6" s="1"/>
  <c r="J3672" i="6" s="1"/>
  <c r="J3673" i="6" s="1"/>
  <c r="J3674" i="6" s="1"/>
  <c r="J3675" i="6" s="1"/>
  <c r="J3676" i="6" s="1"/>
  <c r="J3677" i="6" s="1"/>
  <c r="J3678" i="6" s="1"/>
  <c r="J3679" i="6" s="1"/>
  <c r="J3680" i="6" s="1"/>
  <c r="J3681" i="6" s="1"/>
  <c r="J3682" i="6" s="1"/>
  <c r="J3683" i="6" s="1"/>
  <c r="J3684" i="6" s="1"/>
  <c r="J3685" i="6" s="1"/>
  <c r="J3686" i="6" s="1"/>
  <c r="J3687" i="6" s="1"/>
  <c r="J3688" i="6" s="1"/>
  <c r="J3689" i="6" s="1"/>
  <c r="J3690" i="6" s="1"/>
  <c r="J3691" i="6" s="1"/>
  <c r="J3692" i="6" s="1"/>
  <c r="J3693" i="6" s="1"/>
  <c r="J3694" i="6" s="1"/>
  <c r="J3695" i="6" s="1"/>
  <c r="J3696" i="6" s="1"/>
  <c r="J3697" i="6" s="1"/>
  <c r="J3698" i="6" s="1"/>
  <c r="J3699" i="6" s="1"/>
  <c r="J3700" i="6" s="1"/>
  <c r="J3701" i="6" s="1"/>
  <c r="J3702" i="6" s="1"/>
  <c r="J3703" i="6" s="1"/>
  <c r="J3704" i="6" s="1"/>
  <c r="J3705" i="6" s="1"/>
  <c r="J3706" i="6" s="1"/>
  <c r="J3707" i="6" s="1"/>
  <c r="J3708" i="6" s="1"/>
  <c r="J3709" i="6" s="1"/>
  <c r="J3710" i="6" s="1"/>
  <c r="J3711" i="6" s="1"/>
  <c r="J3712" i="6" s="1"/>
  <c r="J3713" i="6" s="1"/>
  <c r="J3714" i="6" s="1"/>
  <c r="J3715" i="6" s="1"/>
  <c r="J3716" i="6" s="1"/>
  <c r="J3717" i="6" s="1"/>
  <c r="J3718" i="6" s="1"/>
  <c r="J3719" i="6" s="1"/>
  <c r="J3720" i="6" s="1"/>
  <c r="J3721" i="6" s="1"/>
  <c r="J3722" i="6" s="1"/>
  <c r="J3723" i="6" s="1"/>
  <c r="J3724" i="6" s="1"/>
  <c r="J3725" i="6" s="1"/>
  <c r="J3726" i="6" s="1"/>
  <c r="J3727" i="6" s="1"/>
  <c r="J3728" i="6" s="1"/>
  <c r="J3729" i="6" s="1"/>
  <c r="J3730" i="6" s="1"/>
  <c r="J3731" i="6" s="1"/>
  <c r="J3732" i="6" s="1"/>
  <c r="J3733" i="6" s="1"/>
  <c r="J3734" i="6" s="1"/>
  <c r="J3735" i="6" s="1"/>
  <c r="J3736" i="6" s="1"/>
  <c r="J3737" i="6" s="1"/>
  <c r="J3738" i="6" s="1"/>
  <c r="J3739" i="6" s="1"/>
  <c r="J3740" i="6" s="1"/>
  <c r="J3741" i="6" s="1"/>
  <c r="J3742" i="6" s="1"/>
  <c r="J3743" i="6" s="1"/>
  <c r="J3744" i="6" s="1"/>
  <c r="J3745" i="6" s="1"/>
  <c r="J3746" i="6" s="1"/>
  <c r="J3747" i="6" s="1"/>
  <c r="J3748" i="6" s="1"/>
  <c r="J3749" i="6" s="1"/>
  <c r="J3750" i="6" s="1"/>
  <c r="J3751" i="6" s="1"/>
  <c r="J3752" i="6" s="1"/>
  <c r="J3753" i="6" s="1"/>
  <c r="J3754" i="6" s="1"/>
  <c r="J3755" i="6" s="1"/>
  <c r="J3756" i="6" s="1"/>
  <c r="J3757" i="6" s="1"/>
  <c r="J3758" i="6" s="1"/>
  <c r="J3759" i="6" s="1"/>
  <c r="J3760" i="6" s="1"/>
  <c r="J3761" i="6" s="1"/>
  <c r="J3762" i="6" s="1"/>
  <c r="J3763" i="6" s="1"/>
  <c r="J3764" i="6" s="1"/>
  <c r="J3765" i="6" s="1"/>
  <c r="J3766" i="6" s="1"/>
  <c r="J3767" i="6" s="1"/>
  <c r="J3768" i="6" s="1"/>
  <c r="J3769" i="6" s="1"/>
  <c r="J3770" i="6" s="1"/>
  <c r="J3771" i="6" s="1"/>
  <c r="J3772" i="6" s="1"/>
  <c r="J3773" i="6" s="1"/>
  <c r="J3774" i="6" s="1"/>
  <c r="J3775" i="6" s="1"/>
  <c r="J3776" i="6" s="1"/>
  <c r="J3777" i="6" s="1"/>
  <c r="J3778" i="6" s="1"/>
  <c r="J3779" i="6" s="1"/>
  <c r="J3780" i="6" s="1"/>
  <c r="J3781" i="6" s="1"/>
  <c r="J3782" i="6" s="1"/>
  <c r="J3783" i="6" s="1"/>
  <c r="J3784" i="6" s="1"/>
  <c r="J3785" i="6" s="1"/>
  <c r="J3786" i="6" s="1"/>
  <c r="J3787" i="6" s="1"/>
  <c r="J3788" i="6" s="1"/>
  <c r="J3789" i="6" s="1"/>
  <c r="J3790" i="6" s="1"/>
  <c r="J3791" i="6" s="1"/>
  <c r="J3792" i="6" s="1"/>
  <c r="J3793" i="6" s="1"/>
  <c r="J3794" i="6" s="1"/>
  <c r="J3795" i="6" s="1"/>
  <c r="J3796" i="6" s="1"/>
  <c r="J3797" i="6" s="1"/>
  <c r="J3798" i="6" s="1"/>
  <c r="J3799" i="6" s="1"/>
  <c r="J3800" i="6" s="1"/>
  <c r="J3801" i="6" s="1"/>
  <c r="J3802" i="6" s="1"/>
  <c r="J3803" i="6" s="1"/>
  <c r="J3804" i="6" s="1"/>
  <c r="J3805" i="6" s="1"/>
  <c r="J3806" i="6" s="1"/>
  <c r="J3807" i="6" s="1"/>
  <c r="J3808" i="6" s="1"/>
  <c r="J3809" i="6" s="1"/>
  <c r="J3810" i="6" s="1"/>
  <c r="J3811" i="6" s="1"/>
  <c r="J3812" i="6" s="1"/>
  <c r="J3813" i="6" s="1"/>
  <c r="J3814" i="6" s="1"/>
  <c r="J3815" i="6" s="1"/>
  <c r="J3816" i="6" s="1"/>
  <c r="J3817" i="6" s="1"/>
  <c r="J3818" i="6" s="1"/>
  <c r="J3819" i="6" s="1"/>
  <c r="J3820" i="6" s="1"/>
  <c r="J3821" i="6" s="1"/>
  <c r="J3822" i="6" s="1"/>
  <c r="J3823" i="6" s="1"/>
  <c r="J3824" i="6" s="1"/>
  <c r="J3825" i="6" s="1"/>
  <c r="J3826" i="6" s="1"/>
  <c r="J3827" i="6" s="1"/>
  <c r="J3828" i="6" s="1"/>
  <c r="J3829" i="6" s="1"/>
  <c r="J3830" i="6" s="1"/>
  <c r="J3831" i="6" s="1"/>
  <c r="J3832" i="6" s="1"/>
  <c r="J3833" i="6" s="1"/>
  <c r="J3834" i="6" s="1"/>
  <c r="J3835" i="6" s="1"/>
  <c r="J3836" i="6" s="1"/>
  <c r="J3837" i="6" s="1"/>
  <c r="J3838" i="6" s="1"/>
  <c r="J3839" i="6" s="1"/>
  <c r="J3840" i="6" s="1"/>
  <c r="J3841" i="6" s="1"/>
  <c r="J3842" i="6" s="1"/>
  <c r="J3843" i="6" s="1"/>
  <c r="J3844" i="6" s="1"/>
  <c r="J3845" i="6" s="1"/>
  <c r="J3846" i="6" s="1"/>
  <c r="J3847" i="6" s="1"/>
  <c r="J3848" i="6" s="1"/>
  <c r="J3849" i="6" s="1"/>
  <c r="J3850" i="6" s="1"/>
  <c r="J3851" i="6" s="1"/>
  <c r="J3852" i="6" s="1"/>
  <c r="J3853" i="6" s="1"/>
  <c r="J3854" i="6" s="1"/>
  <c r="J3855" i="6" s="1"/>
  <c r="J3856" i="6" s="1"/>
  <c r="J3857" i="6" s="1"/>
  <c r="J3858" i="6" s="1"/>
  <c r="J3859" i="6" s="1"/>
  <c r="J3860" i="6" s="1"/>
  <c r="J3861" i="6" s="1"/>
  <c r="J3862" i="6" s="1"/>
  <c r="J3863" i="6" s="1"/>
  <c r="J3864" i="6" s="1"/>
  <c r="J3865" i="6" s="1"/>
  <c r="J3866" i="6" s="1"/>
  <c r="J3867" i="6" s="1"/>
  <c r="J3868" i="6" s="1"/>
  <c r="J3869" i="6" s="1"/>
  <c r="J3870" i="6" s="1"/>
  <c r="J3871" i="6" s="1"/>
  <c r="J3872" i="6" s="1"/>
  <c r="J3873" i="6" s="1"/>
  <c r="J3874" i="6" s="1"/>
  <c r="J3875" i="6" s="1"/>
  <c r="J3876" i="6" s="1"/>
  <c r="J3877" i="6" s="1"/>
  <c r="J3878" i="6" s="1"/>
  <c r="J3879" i="6" s="1"/>
  <c r="J3880" i="6" s="1"/>
  <c r="J3881" i="6" s="1"/>
  <c r="J3882" i="6" s="1"/>
  <c r="J3883" i="6" s="1"/>
  <c r="J3884" i="6" s="1"/>
  <c r="J3885" i="6" s="1"/>
  <c r="J3886" i="6" s="1"/>
  <c r="J3887" i="6" s="1"/>
  <c r="J3888" i="6" s="1"/>
  <c r="J3889" i="6" s="1"/>
  <c r="J3890" i="6" s="1"/>
  <c r="J3891" i="6" s="1"/>
  <c r="J3892" i="6" s="1"/>
  <c r="J3893" i="6" s="1"/>
  <c r="J3894" i="6" s="1"/>
  <c r="J3895" i="6" s="1"/>
  <c r="J3896" i="6" s="1"/>
  <c r="J3897" i="6" s="1"/>
  <c r="J3898" i="6" s="1"/>
  <c r="J3899" i="6" s="1"/>
  <c r="J3900" i="6" s="1"/>
  <c r="J3901" i="6" s="1"/>
  <c r="J3902" i="6" s="1"/>
  <c r="J3903" i="6" s="1"/>
  <c r="J3904" i="6" s="1"/>
  <c r="J3905" i="6" s="1"/>
  <c r="J3906" i="6" s="1"/>
  <c r="J3907" i="6" s="1"/>
  <c r="J3908" i="6" s="1"/>
  <c r="J3909" i="6" s="1"/>
  <c r="J3910" i="6" s="1"/>
  <c r="J3911" i="6" s="1"/>
  <c r="J3912" i="6" s="1"/>
  <c r="J3913" i="6" s="1"/>
  <c r="J3914" i="6" s="1"/>
  <c r="J3915" i="6" s="1"/>
  <c r="J3916" i="6" s="1"/>
  <c r="J3917" i="6" s="1"/>
  <c r="J3918" i="6" s="1"/>
  <c r="J3919" i="6" s="1"/>
  <c r="J3920" i="6" s="1"/>
  <c r="J3921" i="6" s="1"/>
  <c r="J3922" i="6" s="1"/>
  <c r="J3923" i="6" s="1"/>
  <c r="J3924" i="6" s="1"/>
  <c r="J3925" i="6" s="1"/>
  <c r="J3926" i="6" s="1"/>
  <c r="J3927" i="6" s="1"/>
  <c r="J3928" i="6" s="1"/>
  <c r="J3929" i="6" s="1"/>
  <c r="J3930" i="6" s="1"/>
  <c r="J3931" i="6" s="1"/>
  <c r="J3932" i="6" s="1"/>
  <c r="J3933" i="6" s="1"/>
  <c r="J3934" i="6" s="1"/>
  <c r="J3935" i="6" s="1"/>
  <c r="J3936" i="6" s="1"/>
  <c r="J3937" i="6" s="1"/>
  <c r="J3938" i="6" s="1"/>
  <c r="J3939" i="6" s="1"/>
  <c r="J3940" i="6" s="1"/>
  <c r="J3941" i="6" s="1"/>
  <c r="J3942" i="6" s="1"/>
  <c r="J3943" i="6" s="1"/>
  <c r="J3944" i="6" s="1"/>
  <c r="J3945" i="6" s="1"/>
  <c r="J3946" i="6" s="1"/>
  <c r="J3947" i="6" s="1"/>
  <c r="J3948" i="6" s="1"/>
  <c r="J3949" i="6" s="1"/>
  <c r="J3950" i="6" s="1"/>
  <c r="J3951" i="6" s="1"/>
  <c r="J3952" i="6" s="1"/>
  <c r="J3953" i="6" s="1"/>
  <c r="J3954" i="6" s="1"/>
  <c r="J3955" i="6" s="1"/>
  <c r="J3956" i="6" s="1"/>
  <c r="J3957" i="6" s="1"/>
  <c r="J3958" i="6" s="1"/>
  <c r="J3959" i="6" s="1"/>
  <c r="J3960" i="6" s="1"/>
  <c r="J3961" i="6" s="1"/>
  <c r="J3962" i="6" s="1"/>
  <c r="J3963" i="6" s="1"/>
  <c r="J3964" i="6" s="1"/>
  <c r="J3965" i="6" s="1"/>
  <c r="J3966" i="6" s="1"/>
  <c r="J3967" i="6" s="1"/>
  <c r="J3968" i="6" s="1"/>
  <c r="J3969" i="6" s="1"/>
  <c r="J3970" i="6" s="1"/>
  <c r="J3971" i="6" s="1"/>
  <c r="J3972" i="6" s="1"/>
  <c r="J3973" i="6" s="1"/>
  <c r="J3974" i="6" s="1"/>
  <c r="J3975" i="6" s="1"/>
  <c r="J3976" i="6" s="1"/>
  <c r="J3977" i="6" s="1"/>
  <c r="J3978" i="6" s="1"/>
  <c r="J3979" i="6" s="1"/>
  <c r="J3980" i="6" s="1"/>
  <c r="J3981" i="6" s="1"/>
  <c r="J3982" i="6" s="1"/>
  <c r="J3983" i="6" s="1"/>
  <c r="J3984" i="6" s="1"/>
  <c r="J3985" i="6" s="1"/>
  <c r="J3986" i="6" s="1"/>
  <c r="J3987" i="6" s="1"/>
  <c r="J3988" i="6" s="1"/>
  <c r="J3989" i="6" s="1"/>
  <c r="J3990" i="6" s="1"/>
  <c r="J3991" i="6" s="1"/>
  <c r="J3992" i="6" s="1"/>
  <c r="J3993" i="6" s="1"/>
  <c r="J3994" i="6" s="1"/>
  <c r="J3995" i="6" s="1"/>
  <c r="J3996" i="6" s="1"/>
  <c r="J3997" i="6" s="1"/>
  <c r="J3998" i="6" s="1"/>
  <c r="J3999" i="6" s="1"/>
  <c r="J4000" i="6" s="1"/>
  <c r="J4001" i="6" s="1"/>
  <c r="J4002" i="6" s="1"/>
  <c r="J4003" i="6" s="1"/>
  <c r="J4004" i="6" s="1"/>
  <c r="J4005" i="6" s="1"/>
  <c r="J4006" i="6" s="1"/>
  <c r="J4007" i="6" s="1"/>
  <c r="J4008" i="6" s="1"/>
  <c r="J4009" i="6" s="1"/>
  <c r="J4010" i="6" s="1"/>
  <c r="J4011" i="6" s="1"/>
  <c r="J4012" i="6" s="1"/>
  <c r="J4013" i="6" s="1"/>
  <c r="J4014" i="6" s="1"/>
  <c r="J4015" i="6" s="1"/>
  <c r="J4016" i="6" s="1"/>
  <c r="J4017" i="6" s="1"/>
  <c r="J4018" i="6" s="1"/>
  <c r="J4019" i="6" s="1"/>
  <c r="J4020" i="6" s="1"/>
  <c r="J4021" i="6" s="1"/>
  <c r="J4022" i="6" s="1"/>
  <c r="J4023" i="6" s="1"/>
  <c r="J4024" i="6" s="1"/>
  <c r="J4025" i="6" s="1"/>
  <c r="J4026" i="6" s="1"/>
  <c r="J4027" i="6" s="1"/>
  <c r="J4028" i="6" s="1"/>
  <c r="J4029" i="6" s="1"/>
  <c r="J4030" i="6" s="1"/>
  <c r="J4031" i="6" s="1"/>
  <c r="J4032" i="6" s="1"/>
  <c r="J4033" i="6" s="1"/>
  <c r="J4034" i="6" s="1"/>
  <c r="J4035" i="6" s="1"/>
  <c r="J4036" i="6" s="1"/>
  <c r="J4037" i="6" s="1"/>
  <c r="J4038" i="6" s="1"/>
  <c r="J4039" i="6" s="1"/>
  <c r="J4040" i="6" s="1"/>
  <c r="J4041" i="6" s="1"/>
  <c r="J4042" i="6" s="1"/>
  <c r="J4043" i="6" s="1"/>
  <c r="J4044" i="6" s="1"/>
  <c r="J4045" i="6" s="1"/>
  <c r="J4046" i="6" s="1"/>
  <c r="J4047" i="6" s="1"/>
  <c r="J4048" i="6" s="1"/>
  <c r="J4049" i="6" s="1"/>
  <c r="J4050" i="6" s="1"/>
  <c r="J4051" i="6" s="1"/>
  <c r="J4052" i="6" s="1"/>
  <c r="J4053" i="6" s="1"/>
  <c r="J4054" i="6" s="1"/>
  <c r="J4055" i="6" s="1"/>
  <c r="J4056" i="6" s="1"/>
  <c r="J4057" i="6" s="1"/>
  <c r="J4058" i="6" s="1"/>
  <c r="J4059" i="6" s="1"/>
  <c r="J4060" i="6" s="1"/>
  <c r="J4061" i="6" s="1"/>
  <c r="J4062" i="6" s="1"/>
  <c r="J4063" i="6" s="1"/>
  <c r="J4064" i="6" s="1"/>
  <c r="J4065" i="6" s="1"/>
  <c r="J4066" i="6" s="1"/>
  <c r="J4067" i="6" s="1"/>
  <c r="J4068" i="6" s="1"/>
  <c r="J4069" i="6" s="1"/>
  <c r="J4070" i="6" s="1"/>
  <c r="J4071" i="6" s="1"/>
  <c r="J4072" i="6" s="1"/>
  <c r="J4073" i="6" s="1"/>
  <c r="J4074" i="6" s="1"/>
  <c r="J4075" i="6" s="1"/>
  <c r="J4076" i="6" s="1"/>
  <c r="J4077" i="6" s="1"/>
  <c r="J4078" i="6" s="1"/>
  <c r="J4079" i="6" s="1"/>
  <c r="J4080" i="6" s="1"/>
  <c r="J4081" i="6" s="1"/>
  <c r="J4082" i="6" s="1"/>
  <c r="J4083" i="6" s="1"/>
  <c r="J4084" i="6" s="1"/>
  <c r="J4085" i="6" s="1"/>
  <c r="J4086" i="6" s="1"/>
  <c r="J4087" i="6" s="1"/>
  <c r="J4088" i="6" s="1"/>
  <c r="J4089" i="6" s="1"/>
  <c r="J4090" i="6" s="1"/>
  <c r="J4091" i="6" s="1"/>
  <c r="J4092" i="6" s="1"/>
  <c r="J4093" i="6" s="1"/>
  <c r="J4094" i="6" s="1"/>
  <c r="J4095" i="6" s="1"/>
  <c r="J4096" i="6" s="1"/>
  <c r="J4097" i="6" s="1"/>
  <c r="J4098" i="6" s="1"/>
  <c r="J4099" i="6" s="1"/>
  <c r="J4100" i="6" s="1"/>
  <c r="J4101" i="6" s="1"/>
  <c r="J4102" i="6" s="1"/>
  <c r="J4103" i="6" s="1"/>
  <c r="J4104" i="6" s="1"/>
  <c r="J4105" i="6" s="1"/>
  <c r="J4106" i="6" s="1"/>
  <c r="J4107" i="6" s="1"/>
  <c r="J4108" i="6" s="1"/>
  <c r="J4109" i="6" s="1"/>
  <c r="J4110" i="6" s="1"/>
  <c r="J4111" i="6" s="1"/>
  <c r="J4112" i="6" s="1"/>
  <c r="J4113" i="6" s="1"/>
  <c r="J4114" i="6" s="1"/>
  <c r="J4115" i="6" s="1"/>
  <c r="J4116" i="6" s="1"/>
  <c r="J4117" i="6" s="1"/>
  <c r="J4118" i="6" s="1"/>
  <c r="J4119" i="6" s="1"/>
  <c r="J4120" i="6" s="1"/>
  <c r="J4121" i="6" s="1"/>
  <c r="J4122" i="6" s="1"/>
  <c r="J4123" i="6" s="1"/>
  <c r="J4124" i="6" s="1"/>
  <c r="J4125" i="6" s="1"/>
  <c r="J4126" i="6" s="1"/>
  <c r="J4127" i="6" s="1"/>
  <c r="J4128" i="6" s="1"/>
  <c r="J4129" i="6" s="1"/>
  <c r="J4130" i="6" s="1"/>
  <c r="J4131" i="6" s="1"/>
  <c r="J4132" i="6" s="1"/>
  <c r="J4133" i="6" s="1"/>
  <c r="J4134" i="6" s="1"/>
  <c r="J4135" i="6" s="1"/>
  <c r="J4136" i="6" s="1"/>
  <c r="J4137" i="6" s="1"/>
  <c r="J4138" i="6" s="1"/>
  <c r="J4139" i="6" s="1"/>
  <c r="J4140" i="6" s="1"/>
  <c r="J4141" i="6" s="1"/>
  <c r="J4142" i="6" s="1"/>
  <c r="J4143" i="6" s="1"/>
  <c r="J4144" i="6" s="1"/>
  <c r="J4145" i="6" s="1"/>
  <c r="J4146" i="6" s="1"/>
  <c r="J4147" i="6" s="1"/>
  <c r="J4148" i="6" s="1"/>
  <c r="J4149" i="6" s="1"/>
  <c r="J4150" i="6" s="1"/>
  <c r="J4151" i="6" s="1"/>
  <c r="J4152" i="6" s="1"/>
  <c r="J4153" i="6" s="1"/>
  <c r="J4154" i="6" s="1"/>
  <c r="J4155" i="6" s="1"/>
  <c r="J4156" i="6" s="1"/>
  <c r="J4157" i="6" s="1"/>
  <c r="J4158" i="6" s="1"/>
  <c r="J4159" i="6" s="1"/>
  <c r="J4160" i="6" s="1"/>
  <c r="J4161" i="6" s="1"/>
  <c r="J4162" i="6" s="1"/>
  <c r="J4163" i="6" s="1"/>
  <c r="J4164" i="6" s="1"/>
  <c r="J4165" i="6" s="1"/>
  <c r="J4166" i="6" s="1"/>
  <c r="J4167" i="6" s="1"/>
  <c r="J4168" i="6" s="1"/>
  <c r="J4169" i="6" s="1"/>
  <c r="J4170" i="6" s="1"/>
  <c r="J4171" i="6" s="1"/>
  <c r="J4172" i="6" s="1"/>
  <c r="J4173" i="6" s="1"/>
  <c r="J4174" i="6" s="1"/>
  <c r="J4175" i="6" s="1"/>
  <c r="J4176" i="6" s="1"/>
  <c r="J4177" i="6" s="1"/>
  <c r="J4178" i="6" s="1"/>
  <c r="J4179" i="6" s="1"/>
  <c r="J4180" i="6" s="1"/>
  <c r="J4181" i="6" s="1"/>
  <c r="J4182" i="6" s="1"/>
  <c r="J4183" i="6" s="1"/>
  <c r="J4184" i="6" s="1"/>
  <c r="J4185" i="6" s="1"/>
  <c r="J4186" i="6" s="1"/>
  <c r="J4187" i="6" s="1"/>
  <c r="J4188" i="6" s="1"/>
  <c r="J4189" i="6" s="1"/>
  <c r="J4190" i="6" s="1"/>
  <c r="J4191" i="6" s="1"/>
  <c r="J4192" i="6" s="1"/>
  <c r="J4193" i="6" s="1"/>
  <c r="J4194" i="6" s="1"/>
  <c r="J4195" i="6" s="1"/>
  <c r="J4196" i="6" s="1"/>
  <c r="J4197" i="6" s="1"/>
  <c r="J4198" i="6" s="1"/>
  <c r="J4199" i="6" s="1"/>
  <c r="J4200" i="6" s="1"/>
  <c r="J4201" i="6" s="1"/>
  <c r="J4202" i="6" s="1"/>
  <c r="J4203" i="6" s="1"/>
  <c r="J4204" i="6" s="1"/>
  <c r="J4205" i="6" s="1"/>
  <c r="J4206" i="6" s="1"/>
  <c r="J4207" i="6" s="1"/>
  <c r="J4208" i="6" s="1"/>
  <c r="J4209" i="6" s="1"/>
  <c r="J4210" i="6" s="1"/>
  <c r="J4211" i="6" s="1"/>
  <c r="J4212" i="6" s="1"/>
  <c r="J4213" i="6" s="1"/>
  <c r="J4214" i="6" s="1"/>
  <c r="J4215" i="6" s="1"/>
  <c r="J4216" i="6" s="1"/>
  <c r="J4217" i="6" s="1"/>
  <c r="J4218" i="6" s="1"/>
  <c r="J4219" i="6" s="1"/>
  <c r="J4220" i="6" s="1"/>
  <c r="J4221" i="6" s="1"/>
  <c r="J4222" i="6" s="1"/>
  <c r="J4223" i="6" s="1"/>
  <c r="J4224" i="6" s="1"/>
  <c r="J4225" i="6" s="1"/>
  <c r="J4226" i="6" s="1"/>
  <c r="J4227" i="6" s="1"/>
  <c r="J4228" i="6" s="1"/>
  <c r="J4229" i="6" s="1"/>
  <c r="J4230" i="6" s="1"/>
  <c r="J4231" i="6" s="1"/>
  <c r="J4232" i="6" s="1"/>
  <c r="J4233" i="6" s="1"/>
  <c r="J4234" i="6" s="1"/>
  <c r="J4235" i="6" s="1"/>
  <c r="J4236" i="6" s="1"/>
  <c r="J4237" i="6" s="1"/>
  <c r="J4238" i="6" s="1"/>
  <c r="J4239" i="6" s="1"/>
  <c r="J4240" i="6" s="1"/>
  <c r="J4241" i="6" s="1"/>
  <c r="J4242" i="6" s="1"/>
  <c r="J4243" i="6" s="1"/>
  <c r="J4244" i="6" s="1"/>
  <c r="J4245" i="6" s="1"/>
  <c r="J4246" i="6" s="1"/>
  <c r="J4247" i="6" s="1"/>
  <c r="J4248" i="6" s="1"/>
  <c r="J4249" i="6" s="1"/>
  <c r="J4250" i="6" s="1"/>
  <c r="J4251" i="6" s="1"/>
  <c r="J4252" i="6" s="1"/>
  <c r="J4253" i="6" s="1"/>
  <c r="J4254" i="6" s="1"/>
  <c r="J4255" i="6" s="1"/>
  <c r="J4256" i="6" s="1"/>
  <c r="J4257" i="6" s="1"/>
  <c r="J4258" i="6" s="1"/>
  <c r="J4259" i="6" s="1"/>
  <c r="J4260" i="6" s="1"/>
  <c r="J4261" i="6" s="1"/>
  <c r="J4262" i="6" s="1"/>
  <c r="J4263" i="6" s="1"/>
  <c r="J4264" i="6" s="1"/>
  <c r="J4265" i="6" s="1"/>
  <c r="J4266" i="6" s="1"/>
  <c r="J4267" i="6" s="1"/>
  <c r="J4268" i="6" s="1"/>
  <c r="J4269" i="6" s="1"/>
  <c r="J4270" i="6" s="1"/>
  <c r="J4271" i="6" s="1"/>
  <c r="J4272" i="6" s="1"/>
  <c r="J4273" i="6" s="1"/>
  <c r="J4274" i="6" s="1"/>
  <c r="J4275" i="6" s="1"/>
  <c r="J4276" i="6" s="1"/>
  <c r="J4277" i="6" s="1"/>
  <c r="J4278" i="6" s="1"/>
  <c r="J4279" i="6" s="1"/>
  <c r="J4280" i="6" s="1"/>
  <c r="J4281" i="6" s="1"/>
  <c r="J4282" i="6" s="1"/>
  <c r="J4283" i="6" s="1"/>
  <c r="J4284" i="6" s="1"/>
  <c r="J4285" i="6" s="1"/>
  <c r="J4286" i="6" s="1"/>
  <c r="J4287" i="6" s="1"/>
  <c r="J4288" i="6" s="1"/>
  <c r="J4289" i="6" s="1"/>
  <c r="J4290" i="6" s="1"/>
  <c r="J4291" i="6" s="1"/>
  <c r="J4292" i="6" s="1"/>
  <c r="J4293" i="6" s="1"/>
  <c r="J4294" i="6" s="1"/>
  <c r="J4295" i="6" s="1"/>
  <c r="J4296" i="6" s="1"/>
  <c r="J4297" i="6" s="1"/>
  <c r="J4298" i="6" s="1"/>
  <c r="J4299" i="6" s="1"/>
  <c r="J4300" i="6" s="1"/>
  <c r="J4301" i="6" s="1"/>
  <c r="J4302" i="6" s="1"/>
  <c r="J4303" i="6" s="1"/>
  <c r="J4304" i="6" s="1"/>
  <c r="J4305" i="6" s="1"/>
  <c r="J4306" i="6" s="1"/>
  <c r="J4307" i="6" s="1"/>
  <c r="J4308" i="6" s="1"/>
  <c r="J4309" i="6" s="1"/>
  <c r="J4310" i="6" s="1"/>
  <c r="J4311" i="6" s="1"/>
  <c r="J4312" i="6" s="1"/>
  <c r="J4313" i="6" s="1"/>
  <c r="J4314" i="6" s="1"/>
  <c r="J4315" i="6" s="1"/>
  <c r="J4316" i="6" s="1"/>
  <c r="J4317" i="6" s="1"/>
  <c r="J4318" i="6" s="1"/>
  <c r="J4319" i="6" s="1"/>
  <c r="J4320" i="6" s="1"/>
  <c r="J4321" i="6" s="1"/>
  <c r="J4322" i="6" s="1"/>
  <c r="J4323" i="6" s="1"/>
  <c r="J4324" i="6" s="1"/>
  <c r="J4325" i="6" s="1"/>
  <c r="J4326" i="6" s="1"/>
  <c r="J4327" i="6" s="1"/>
  <c r="J4328" i="6" s="1"/>
  <c r="J4329" i="6" s="1"/>
  <c r="J4330" i="6" s="1"/>
  <c r="J4331" i="6" s="1"/>
  <c r="J4332" i="6" s="1"/>
  <c r="J4333" i="6" s="1"/>
  <c r="J4334" i="6" s="1"/>
  <c r="J4335" i="6" s="1"/>
  <c r="J4336" i="6" s="1"/>
  <c r="J4337" i="6" s="1"/>
  <c r="J4338" i="6" s="1"/>
  <c r="J4339" i="6" s="1"/>
  <c r="J4340" i="6" s="1"/>
  <c r="J4341" i="6" s="1"/>
  <c r="J4342" i="6" s="1"/>
  <c r="J4343" i="6" s="1"/>
  <c r="J4344" i="6" s="1"/>
  <c r="J4345" i="6" s="1"/>
  <c r="J4346" i="6" s="1"/>
  <c r="J4347" i="6" s="1"/>
  <c r="J4348" i="6" s="1"/>
  <c r="J4349" i="6" s="1"/>
  <c r="J4350" i="6" s="1"/>
  <c r="J4351" i="6" s="1"/>
  <c r="J4352" i="6" s="1"/>
  <c r="J4353" i="6" s="1"/>
  <c r="J4354" i="6" s="1"/>
  <c r="J4355" i="6" s="1"/>
  <c r="J4356" i="6" s="1"/>
  <c r="J4357" i="6" s="1"/>
  <c r="J4358" i="6" s="1"/>
  <c r="J4359" i="6" s="1"/>
  <c r="J4360" i="6" s="1"/>
  <c r="J4361" i="6" s="1"/>
  <c r="J4362" i="6" s="1"/>
  <c r="J4363" i="6" s="1"/>
  <c r="J4364" i="6" s="1"/>
  <c r="J4365" i="6" s="1"/>
  <c r="J4366" i="6" s="1"/>
  <c r="J4367" i="6" s="1"/>
  <c r="J4368" i="6" s="1"/>
  <c r="J4369" i="6" s="1"/>
  <c r="J4370" i="6" s="1"/>
  <c r="J4371" i="6" s="1"/>
  <c r="J4372" i="6" s="1"/>
  <c r="J4373" i="6" s="1"/>
  <c r="J4374" i="6" s="1"/>
  <c r="J4375" i="6" s="1"/>
  <c r="J4376" i="6" s="1"/>
  <c r="J4377" i="6" s="1"/>
  <c r="J4378" i="6" s="1"/>
  <c r="D6" i="6"/>
  <c r="D7" i="6" s="1"/>
  <c r="D8" i="6" s="1"/>
  <c r="D9" i="6" s="1"/>
  <c r="D10" i="6" s="1"/>
  <c r="D11" i="6" s="1"/>
  <c r="D12" i="6" s="1"/>
  <c r="D13" i="6" s="1"/>
  <c r="D14" i="6" s="1"/>
  <c r="D15" i="6" s="1"/>
  <c r="D16" i="6" s="1"/>
  <c r="D17" i="6" s="1"/>
  <c r="D18" i="6" s="1"/>
  <c r="D19" i="6" s="1"/>
  <c r="D20" i="6" s="1"/>
  <c r="D21" i="6" s="1"/>
  <c r="D22" i="6" s="1"/>
  <c r="D23" i="6" s="1"/>
  <c r="D24" i="6" s="1"/>
  <c r="D25" i="6" s="1"/>
  <c r="D26" i="6" s="1"/>
  <c r="D27" i="6" s="1"/>
  <c r="D28" i="6" s="1"/>
  <c r="D29" i="6" s="1"/>
  <c r="D30" i="6" s="1"/>
  <c r="D31" i="6" s="1"/>
  <c r="D32" i="6" s="1"/>
  <c r="D33" i="6" s="1"/>
  <c r="D34" i="6" s="1"/>
  <c r="D35" i="6" s="1"/>
  <c r="D36" i="6" s="1"/>
  <c r="D37" i="6" s="1"/>
  <c r="D38" i="6" s="1"/>
  <c r="D39" i="6" s="1"/>
  <c r="D40" i="6" s="1"/>
  <c r="D41" i="6" s="1"/>
  <c r="D42" i="6" s="1"/>
  <c r="D43" i="6"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BC31127-F821-48C4-BB04-6C8C07473287}" name="Query - Clean_Data" description="Connection to the 'Clean_Data' query in the workbook." type="100" refreshedVersion="8" minRefreshableVersion="5">
    <extLst>
      <ext xmlns:x15="http://schemas.microsoft.com/office/spreadsheetml/2010/11/main" uri="{DE250136-89BD-433C-8126-D09CA5730AF9}">
        <x15:connection id="b09a0bf5-de93-4444-b922-42656f14a4d6"/>
      </ext>
    </extLst>
  </connection>
  <connection id="2" xr16:uid="{D494B966-79B7-44A8-A76D-795307C8755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Clean_Data].[Year].[All]}"/>
    <s v="{[Clean_Data].[Month].[All]}"/>
    <s v="{[Clean_Data].[Country].[All]}"/>
    <s v="{[Clean_Data].[StockCode].[All]}"/>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<sst xmlns="http://schemas.openxmlformats.org/spreadsheetml/2006/main" count="8782" uniqueCount="8650">
  <si>
    <t>Grand Total</t>
  </si>
  <si>
    <t>Year</t>
  </si>
  <si>
    <t>Month</t>
  </si>
  <si>
    <t>Net Sales</t>
  </si>
  <si>
    <t>Non_Merch %</t>
  </si>
  <si>
    <t>Orders</t>
  </si>
  <si>
    <t>Customers</t>
  </si>
  <si>
    <t>Return Rate (by Lines)</t>
  </si>
  <si>
    <t>Free Line %</t>
  </si>
  <si>
    <t>All</t>
  </si>
  <si>
    <t>Australia</t>
  </si>
  <si>
    <t>Austria</t>
  </si>
  <si>
    <t>Bahrain</t>
  </si>
  <si>
    <t>Belgium</t>
  </si>
  <si>
    <t>Brazil</t>
  </si>
  <si>
    <t>Canada</t>
  </si>
  <si>
    <t>Channel Islands</t>
  </si>
  <si>
    <t>Cyprus</t>
  </si>
  <si>
    <t>Czech Republic</t>
  </si>
  <si>
    <t>Denmark</t>
  </si>
  <si>
    <t>EIRE</t>
  </si>
  <si>
    <t>European Community</t>
  </si>
  <si>
    <t>Finland</t>
  </si>
  <si>
    <t>France</t>
  </si>
  <si>
    <t>Germany</t>
  </si>
  <si>
    <t>Greece</t>
  </si>
  <si>
    <t>Hong Kong</t>
  </si>
  <si>
    <t>Iceland</t>
  </si>
  <si>
    <t>Israel</t>
  </si>
  <si>
    <t>Italy</t>
  </si>
  <si>
    <t>Japan</t>
  </si>
  <si>
    <t>Lebanon</t>
  </si>
  <si>
    <t>Lithuania</t>
  </si>
  <si>
    <t>Malta</t>
  </si>
  <si>
    <t>Netherlands</t>
  </si>
  <si>
    <t>Norway</t>
  </si>
  <si>
    <t>Poland</t>
  </si>
  <si>
    <t>Portugal</t>
  </si>
  <si>
    <t>RSA</t>
  </si>
  <si>
    <t>Saudi Arabia</t>
  </si>
  <si>
    <t>Singapore</t>
  </si>
  <si>
    <t>Spain</t>
  </si>
  <si>
    <t>Sweden</t>
  </si>
  <si>
    <t>Switzerland</t>
  </si>
  <si>
    <t>United Arab Emirates</t>
  </si>
  <si>
    <t>United Kingdom</t>
  </si>
  <si>
    <t>Unspecified</t>
  </si>
  <si>
    <t>USA</t>
  </si>
  <si>
    <t>Country</t>
  </si>
  <si>
    <t>Return</t>
  </si>
  <si>
    <t>ASSORTED COLOUR BIRD ORNAMENT</t>
  </si>
  <si>
    <t>BLACK RECORD COVER FRAME</t>
  </si>
  <si>
    <t>CHILLI LIGHTS</t>
  </si>
  <si>
    <t>CHOCOLATE HOT WATER BOTTLE</t>
  </si>
  <si>
    <t>DOORMAT KEEP CALM AND COME IN</t>
  </si>
  <si>
    <t>DOTCOM POSTAGE</t>
  </si>
  <si>
    <t>HOT WATER BOTTLE TEA AND SYMPATHY</t>
  </si>
  <si>
    <t>JAM MAKING SET WITH JARS</t>
  </si>
  <si>
    <t>JUMBO BAG PINK POLKADOT</t>
  </si>
  <si>
    <t>JUMBO BAG RED RETROSPOT</t>
  </si>
  <si>
    <t>JUMBO BAG STRAWBERRY</t>
  </si>
  <si>
    <t>LUNCH BAG RED RETROSPOT</t>
  </si>
  <si>
    <t>PAPER CHAIN KIT 50'S CHRISTMAS</t>
  </si>
  <si>
    <t>PAPER CHAIN KIT VINTAGE CHRISTMAS</t>
  </si>
  <si>
    <t>PARTY BUNTING</t>
  </si>
  <si>
    <t>PICNIC BASKET WICKER 60 PIECES</t>
  </si>
  <si>
    <t>POPCORN HOLDER</t>
  </si>
  <si>
    <t>POSTAGE</t>
  </si>
  <si>
    <t>RABBIT NIGHT LIGHT</t>
  </si>
  <si>
    <t>REGENCY CAKESTAND 3 TIER</t>
  </si>
  <si>
    <t>SET OF 3 CAKE TINS PANTRY DESIGN</t>
  </si>
  <si>
    <t>SPOTTY BUNTING</t>
  </si>
  <si>
    <t>VICTORIAN GLASS HANGING T-LIGHT</t>
  </si>
  <si>
    <t>WHITE HANGING HEART T-LIGHT HOLDER</t>
  </si>
  <si>
    <t>WOOD BLACK BOARD ANT WHITE FINISH</t>
  </si>
  <si>
    <t>Description</t>
  </si>
  <si>
    <t>Units</t>
  </si>
  <si>
    <t>Return Rate (by Units)</t>
  </si>
  <si>
    <t xml:space="preserve">Top 10 SKU </t>
  </si>
  <si>
    <t>Avg Unit Price</t>
  </si>
  <si>
    <t>Contr.</t>
  </si>
  <si>
    <t>Accm. Contr.</t>
  </si>
  <si>
    <t>Row Labels</t>
  </si>
  <si>
    <t>Country Display</t>
  </si>
  <si>
    <t>% Net Sales (Blank Cust)</t>
  </si>
  <si>
    <t>% Net Sales Blan Cust</t>
  </si>
  <si>
    <t>Net Sales (Excl. Non Merch)</t>
  </si>
  <si>
    <t>INFLATABLE POLITICAL GLOBE</t>
  </si>
  <si>
    <t>check</t>
  </si>
  <si>
    <t>GROOVY CACTUS INFLATABLE</t>
  </si>
  <si>
    <t>DOGGY RUBBER</t>
  </si>
  <si>
    <t>HEARTS WRAPPING TAPE</t>
  </si>
  <si>
    <t>SPOTS ON RED BOOKCOVER TAPE</t>
  </si>
  <si>
    <t>ARMY CAMO BOOKCOVER TAPE</t>
  </si>
  <si>
    <t>MINI FUNKY DESIGN TAPES</t>
  </si>
  <si>
    <t>COLOURING PENCILS BROWN TUBE</t>
  </si>
  <si>
    <t>Damaged</t>
  </si>
  <si>
    <t>ASSTD DESIGN RACING CAR PEN</t>
  </si>
  <si>
    <t>FAN BLACK FRAME</t>
  </si>
  <si>
    <t>PAPER POCKET TRAVELING FAN</t>
  </si>
  <si>
    <t>ASSORTED COLOURS SILK FAN</t>
  </si>
  <si>
    <t>SANDALWOOD FAN</t>
  </si>
  <si>
    <t>PINK PAPER PARASOL</t>
  </si>
  <si>
    <t>BLUE PAPER PARASOL</t>
  </si>
  <si>
    <t>PURPLE PAPER PARASOL</t>
  </si>
  <si>
    <t>RED PAPER PARASOL</t>
  </si>
  <si>
    <t>EDWARDIAN PARASOL BLACK</t>
  </si>
  <si>
    <t>EDWARDIAN PARASOL NATURAL</t>
  </si>
  <si>
    <t>EDWARDIAN PARASOL PINK</t>
  </si>
  <si>
    <t>BLUE POLKADOT GARDEN PARASOL</t>
  </si>
  <si>
    <t>wet/rusty</t>
  </si>
  <si>
    <t>PINK POLKADOT GARDEN PARASOL</t>
  </si>
  <si>
    <t>ICE CREAM DESIGN GARDEN PARASOL</t>
  </si>
  <si>
    <t>FAIRY CAKE DESIGN UMBRELLA</t>
  </si>
  <si>
    <t>SMALL FOLDING SCISSOR(POINTED EDGE)</t>
  </si>
  <si>
    <t>FOLDING CAMPING SCISSOR W/KNIF &amp; S</t>
  </si>
  <si>
    <t>ANIMAL STICKERS</t>
  </si>
  <si>
    <t>FOOD/DRINK SPONGE STICKERS</t>
  </si>
  <si>
    <t>SMALL CHINESE STYLE SCISSOR</t>
  </si>
  <si>
    <t>MEDIUM CHINESE STYLE SCISSOR</t>
  </si>
  <si>
    <t>LARGE CHINESE STYLE SCISSOR</t>
  </si>
  <si>
    <t>CLEAR STATIONERY BOX SET</t>
  </si>
  <si>
    <t>MINI HIGHLIGHTER PENS</t>
  </si>
  <si>
    <t>POP ART PUSH DOWN RUBBER</t>
  </si>
  <si>
    <t>POPART WOODEN PENCILS ASST</t>
  </si>
  <si>
    <t>TEATIME PEN CASE &amp; PENS</t>
  </si>
  <si>
    <t>TEATIME ROUND PENCIL SHARPENER</t>
  </si>
  <si>
    <t>TEATIME GEL PENS ASST</t>
  </si>
  <si>
    <t>TEATIME PUSH DOWN RUBBER</t>
  </si>
  <si>
    <t>POPART RECT PENCIL SHARPENER ASST</t>
  </si>
  <si>
    <t>FLOWERS HANDBAG blue and orange</t>
  </si>
  <si>
    <t>WRAP CAROUSEL</t>
  </si>
  <si>
    <t>WRAP, CAROUSEL</t>
  </si>
  <si>
    <t>WRAP PINK FAIRY CAKES</t>
  </si>
  <si>
    <t>WRAP BAD HAIR DAY</t>
  </si>
  <si>
    <t>WRAP PINK FLOCK</t>
  </si>
  <si>
    <t>WRAP ENGLISH ROSE</t>
  </si>
  <si>
    <t>WRAP SUKI AND FRIENDS</t>
  </si>
  <si>
    <t>THE KING GIFT BAG</t>
  </si>
  <si>
    <t>alan hodge cant mamage this section</t>
  </si>
  <si>
    <t>THE KING GIFT BAG 25x24x12cm</t>
  </si>
  <si>
    <t>Found</t>
  </si>
  <si>
    <t>FUNKY MONKEY GIFT BAG MEDIUM</t>
  </si>
  <si>
    <t>WRAP 50'S CHRISTMAS</t>
  </si>
  <si>
    <t>WRAP FOLK ART</t>
  </si>
  <si>
    <t>WRAP DAISY CARPET</t>
  </si>
  <si>
    <t>WRAP BLUE RUSSIAN FOLKART</t>
  </si>
  <si>
    <t>WRAP GREEN RUSSIAN FOLKART</t>
  </si>
  <si>
    <t>PASTEL PINK PHOTO ALBUM</t>
  </si>
  <si>
    <t>PASTEL BLUE PHOTO ALBUM</t>
  </si>
  <si>
    <t>BLACK PHOTO ALBUM</t>
  </si>
  <si>
    <t>RED PURSE WITH PINK HEART</t>
  </si>
  <si>
    <t>PINK STRAWBERRY HANDBAG</t>
  </si>
  <si>
    <t>PINK HEART RED HANDBAG</t>
  </si>
  <si>
    <t>LETTER SHAPE PENCIL SHARPENER</t>
  </si>
  <si>
    <t>CARTOON PENCIL SHARPENERS</t>
  </si>
  <si>
    <t>HOUSE SHAPE PENCIL SHARPENER</t>
  </si>
  <si>
    <t>RATTLE SNAKE EGGS</t>
  </si>
  <si>
    <t>RECYCLED PENCIL WITH RABBIT ERASER</t>
  </si>
  <si>
    <t>KITTY PENCIL ERASERS</t>
  </si>
  <si>
    <t>SLEEPING CAT ERASERS</t>
  </si>
  <si>
    <t>PARTY TIME PENCIL ERASERS</t>
  </si>
  <si>
    <t>MAXWELL 2 TONE BLUE 60 PAGE PHOTO A</t>
  </si>
  <si>
    <t>BLUE HOLE PUNCH</t>
  </si>
  <si>
    <t>TRANSPARENT ACRYLIC TAPE DISPENSER</t>
  </si>
  <si>
    <t>SWIRLY CIRCULAR RUBBERS IN BAG</t>
  </si>
  <si>
    <t>PIECE OF CAMO STATIONERY SET</t>
  </si>
  <si>
    <t>HEAVENS SCENT FRAGRANCE OILS ASSTD</t>
  </si>
  <si>
    <t>BROCADE RING PURSE</t>
  </si>
  <si>
    <t>S/3 POT POURI CUSHIONS BLUE COLOURS</t>
  </si>
  <si>
    <t>ORIGAMI SANDLEWOOD INCENSE+FLOWER</t>
  </si>
  <si>
    <t>ORIGAMI VANILLA INCENSE/CANDLE SET</t>
  </si>
  <si>
    <t>ORIGAMI JASMINE INCENSE/CANDLE SET</t>
  </si>
  <si>
    <t>ORIGAMI LAVENDER INCENSE/CANDL SET</t>
  </si>
  <si>
    <t>ORIGAMI ROSE INCENSE/CANDLE SET</t>
  </si>
  <si>
    <t>ORIGAMI OPIUM INCENSE/CANDLE SET</t>
  </si>
  <si>
    <t>ORIGAMI SANDLEWOOD INCENSE/CAND SET</t>
  </si>
  <si>
    <t>ORIGAMI ROSE INCENSE IN TUBE</t>
  </si>
  <si>
    <t>ORIGAMI VANILLA INCENSE CONES</t>
  </si>
  <si>
    <t>NAMASTE SWAGAT INCENSE</t>
  </si>
  <si>
    <t>INCENSE BAZAAR PEACH</t>
  </si>
  <si>
    <t>PORCELAIN BUDAH INCENSE HOLDER</t>
  </si>
  <si>
    <t>TRANQUILITY MASALA INCENSE</t>
  </si>
  <si>
    <t>LOVE POTION MASALA INCENSE</t>
  </si>
  <si>
    <t>FAIRY DREAMS INCENSE</t>
  </si>
  <si>
    <t>DRAGONS BLOOD INCENSE</t>
  </si>
  <si>
    <t>ASSORTED INCENSE PACK</t>
  </si>
  <si>
    <t>LAVENDER INCENSE 40 CONES IN TIN</t>
  </si>
  <si>
    <t>VANILLA INCENSE 40 CONES IN TIN</t>
  </si>
  <si>
    <t>LAVENDER INCENSE IN TIN</t>
  </si>
  <si>
    <t>VANILLA INCENSE IN TIN</t>
  </si>
  <si>
    <t>ASSORTED LAQUERED INCENSE HOLDERS</t>
  </si>
  <si>
    <t>FLOWER FAIRY 5 DRAWER LINERS</t>
  </si>
  <si>
    <t>FLOWER FAIRY 5 SUMMER DRAW LINERS</t>
  </si>
  <si>
    <t>FLOWER FAIRY,5 SUMMER B'DRAW LINERS</t>
  </si>
  <si>
    <t>Adjustment</t>
  </si>
  <si>
    <t>FLOWER FAIRY INCENSE BOUQUET</t>
  </si>
  <si>
    <t>BLUE GLASS GEMS IN BAG</t>
  </si>
  <si>
    <t>BLUE STONES ON WIRE FOR CANDLE</t>
  </si>
  <si>
    <t>ASS COL SMALL SAND GECKO P'WEIGHT</t>
  </si>
  <si>
    <t>ASS COL LARGE SAND FROG P'WEIGHT</t>
  </si>
  <si>
    <t>ASSTD RASTA KEY-CHAINS</t>
  </si>
  <si>
    <t>ROSE FLOWER CANDLE+INCENSE 16X16CM</t>
  </si>
  <si>
    <t>ESSENTIAL BALM 3.5g TIN IN ENVELOPE</t>
  </si>
  <si>
    <t>WHITE AND BLUE CERAMIC OIL BURNER</t>
  </si>
  <si>
    <t>PINK TALL PORCELAIN T-LIGHT HOLDER</t>
  </si>
  <si>
    <t>WHITE TALL PORCELAIN T-LIGHT HOLDER</t>
  </si>
  <si>
    <t>PORCELAIN BUTTERFLY OIL BURNER</t>
  </si>
  <si>
    <t>BLUE POLKADOT PASSPORT COVER</t>
  </si>
  <si>
    <t>CHERRY BLOSSOM PASSPORT COVER</t>
  </si>
  <si>
    <t>FIRST CLASS PASSPORT COVER</t>
  </si>
  <si>
    <t>QUEEN OF THE SKIES PASSPORT COVER</t>
  </si>
  <si>
    <t>TROPICAL PASSPORT COVER</t>
  </si>
  <si>
    <t>VIP PASSPORT COVER</t>
  </si>
  <si>
    <t>VIPPASSPORT COVER</t>
  </si>
  <si>
    <t>BLUE POLKADOT LUGGAGE TAG</t>
  </si>
  <si>
    <t>CHERRY BLOSSOM LUGGAGE TAG</t>
  </si>
  <si>
    <t>FIRST CLASS LUGGAGE TAG</t>
  </si>
  <si>
    <t>QUEEN OF SKIES LUGGAGE TAG</t>
  </si>
  <si>
    <t>TROPICAL LUGGAGE TAG</t>
  </si>
  <si>
    <t>RED RETROSPOT LUGGAGE TAG</t>
  </si>
  <si>
    <t>ECONOMY LUGGAGE TAG</t>
  </si>
  <si>
    <t>BLUE POLKADOT PURSE</t>
  </si>
  <si>
    <t>FIRST CLASS HOLIDAY PURSE</t>
  </si>
  <si>
    <t>QUEEN OF THE SKIES HOLIDAY PURSE</t>
  </si>
  <si>
    <t>TROPICAL HOLIDAY PURSE</t>
  </si>
  <si>
    <t>Dotcom</t>
  </si>
  <si>
    <t>RED RETROSPOT PURSE</t>
  </si>
  <si>
    <t>ECONOMY HOLIDAY PURSE</t>
  </si>
  <si>
    <t>CHERRY BLOSSOM PURSE</t>
  </si>
  <si>
    <t>DISCO BALL CHRISTMAS DECORATION</t>
  </si>
  <si>
    <t>RED HEART LUGGAGE TAG</t>
  </si>
  <si>
    <t>VIP HOLIDAY PURSE</t>
  </si>
  <si>
    <t>BLUE TEATIME PRINT BOWL</t>
  </si>
  <si>
    <t>GREEN POLKADOT BOWL</t>
  </si>
  <si>
    <t>BLUE POLKADOT BOWL</t>
  </si>
  <si>
    <t>RED RETROSPOT BOWL</t>
  </si>
  <si>
    <t>PINK POLKADOT BOWL</t>
  </si>
  <si>
    <t>LARGE BLACK DIAMANTE HAIRSLIDE</t>
  </si>
  <si>
    <t>EDWARDIAN PARASOL RED</t>
  </si>
  <si>
    <t>MIA</t>
  </si>
  <si>
    <t>PINK POLKADOT CHILDRENS UMBRELLA</t>
  </si>
  <si>
    <t>RED RETROSPOT CHILDRENS UMBRELLA</t>
  </si>
  <si>
    <t>STRAWBERRY DREAM CHILDS UMBRELLA</t>
  </si>
  <si>
    <t>DOORMAT RED RETROSPOT</t>
  </si>
  <si>
    <t>DOLLY MIXTURE CHILDREN'S UMBRELLA</t>
  </si>
  <si>
    <t>?</t>
  </si>
  <si>
    <t>FLORAL PINK MONSTER</t>
  </si>
  <si>
    <t>FLORAL BLUE MONSTER</t>
  </si>
  <si>
    <t>FLORAL SOFT CAR TOY</t>
  </si>
  <si>
    <t>LITTLE GREEN MONSTER SOFT TOY</t>
  </si>
  <si>
    <t>LITTLE PINK MONSTER SOFT TOY</t>
  </si>
  <si>
    <t>MOUSEY LONG LEGS SOFT TOY</t>
  </si>
  <si>
    <t>GREEN CAT FLORAL CUSHION COVER</t>
  </si>
  <si>
    <t>PINK CAT FLORAL CUSHION COVER</t>
  </si>
  <si>
    <t>PINK PADDED MOBILE</t>
  </si>
  <si>
    <t>BLUE PADDED SOFT MOBILE</t>
  </si>
  <si>
    <t>MR ROBOT SOFT TOY</t>
  </si>
  <si>
    <t>MRS ROBOT SOFT TOY</t>
  </si>
  <si>
    <t>CRAZY DAISY HEART DECORATION</t>
  </si>
  <si>
    <t>JUMBO BAG TOYS</t>
  </si>
  <si>
    <t>lost in space</t>
  </si>
  <si>
    <t>JUMBO BAG WOODLAND ANIMALS</t>
  </si>
  <si>
    <t>20713</t>
  </si>
  <si>
    <t>JUMBO BAG OWLS</t>
  </si>
  <si>
    <t>Marked as 23343</t>
  </si>
  <si>
    <t>wrongly coded 23343</t>
  </si>
  <si>
    <t>wrongly coded-23343</t>
  </si>
  <si>
    <t>wrongly marked 23343</t>
  </si>
  <si>
    <t>wrongly marked. 23343 in box</t>
  </si>
  <si>
    <t>PARTY FOOD SHOPPER BAG</t>
  </si>
  <si>
    <t>STRAWBERRY SHOPPER BAG</t>
  </si>
  <si>
    <t>RED RETROSPOT SHOPPER BAG</t>
  </si>
  <si>
    <t>WOODLAND CHARLOTTE BAG</t>
  </si>
  <si>
    <t>STRAWBERRY CHARLOTTE BAG</t>
  </si>
  <si>
    <t>RED RETROSPOT CHARLOTTE BAG</t>
  </si>
  <si>
    <t>LUNCH BAG RED SPOTTY</t>
  </si>
  <si>
    <t>LUNCH BAG WOODLAND</t>
  </si>
  <si>
    <t>LUNCH BAG BLACK SKULL.</t>
  </si>
  <si>
    <t>LUNCH BAG CARS BLUE</t>
  </si>
  <si>
    <t>POSY CANDY BAG</t>
  </si>
  <si>
    <t>GOLD MINI TAPE MEASURE</t>
  </si>
  <si>
    <t>SILVER MINI TAPE MEASURE</t>
  </si>
  <si>
    <t>BLACK MINI TAPE MEASURE</t>
  </si>
  <si>
    <t>KENSINGTON COFFEE SET</t>
  </si>
  <si>
    <t>ASSORTED COLOUR MINI CASES</t>
  </si>
  <si>
    <t>RED RETROSPOT MINI CASES</t>
  </si>
  <si>
    <t>FUNKY WASHING UP GLOVES ASSORTED</t>
  </si>
  <si>
    <t>BLUE POLKADOT WASHING UP GLOVES</t>
  </si>
  <si>
    <t>RETROSPOT RED WASHING UP GLOVES</t>
  </si>
  <si>
    <t>BLUE PAISLEY POCKET BOOK</t>
  </si>
  <si>
    <t>GREEN FERN POCKET BOOK</t>
  </si>
  <si>
    <t>RED DAISY POCKET BOOK</t>
  </si>
  <si>
    <t>ABSTRACT CIRCLES POCKET BOOK</t>
  </si>
  <si>
    <t>CHRYSANTHEMUM POCKET BOOK</t>
  </si>
  <si>
    <t>GARDEN PATH POCKET BOOK</t>
  </si>
  <si>
    <t>BLUE PAISLEY SKETCHBOOK</t>
  </si>
  <si>
    <t>GREEN FERN SKETCHBOOK</t>
  </si>
  <si>
    <t>DAISY SKETCHBOOK</t>
  </si>
  <si>
    <t>ABSTRACT CIRCLES SKETCHBOOK</t>
  </si>
  <si>
    <t>CHRYSANTHEMUM SKETCHBOOK</t>
  </si>
  <si>
    <t>GARDEN PATH SKETCHBOOK</t>
  </si>
  <si>
    <t>BLUE PAISLEY JOURNAL</t>
  </si>
  <si>
    <t>GREEN FERN JOURNAL</t>
  </si>
  <si>
    <t>DAISY JOURNAL</t>
  </si>
  <si>
    <t>ABSTRACT CIRCLE JOURNAL</t>
  </si>
  <si>
    <t>CHRYSANTHEMUM JOURNAL</t>
  </si>
  <si>
    <t>GARDEN PATH JOURNAL</t>
  </si>
  <si>
    <t>BLUE PAISLEY NOTEBOOK</t>
  </si>
  <si>
    <t>GREEN FERN NOTEBOOK</t>
  </si>
  <si>
    <t>DAISY NOTEBOOK</t>
  </si>
  <si>
    <t>CHRYSANTHEMUM NOTEBOOK</t>
  </si>
  <si>
    <t>GARDEN PATH NOTEBOOK</t>
  </si>
  <si>
    <t>BLACK EAR MUFF HEADPHONES</t>
  </si>
  <si>
    <t>GOLD EAR MUFF HEADPHONES</t>
  </si>
  <si>
    <t>CAMOUFLAGE EAR MUFF HEADPHONES</t>
  </si>
  <si>
    <t>FUSCHIA RETRO BAR STOOL</t>
  </si>
  <si>
    <t>BLUE TILED TRAY</t>
  </si>
  <si>
    <t>BLUE TILE HOOK</t>
  </si>
  <si>
    <t>LARGE BLUE PROVENCAL CERAMIC BALL</t>
  </si>
  <si>
    <t>SMALL BLUE PROVENCAL CERAMIC BALL</t>
  </si>
  <si>
    <t>CLEAR MILKSHAKE GLASS</t>
  </si>
  <si>
    <t>LARGE PINK GLASS SUNDAE DISH</t>
  </si>
  <si>
    <t>SMALL GLASS SUNDAE DISH CLEAR</t>
  </si>
  <si>
    <t>damages</t>
  </si>
  <si>
    <t>SMALL PINK GLASS SUNDAE DISH</t>
  </si>
  <si>
    <t>GOLD FLOWER CUSHION COVER</t>
  </si>
  <si>
    <t>GOLD TEDDY BEAR</t>
  </si>
  <si>
    <t>SILVER TEDDY BEAR</t>
  </si>
  <si>
    <t>SILVER LOOKING MIRROR</t>
  </si>
  <si>
    <t>GOLDIE LOOKING MIRROR</t>
  </si>
  <si>
    <t>GOLD WINE GOBLET</t>
  </si>
  <si>
    <t>SILVER APERITIF GLASS</t>
  </si>
  <si>
    <t>GOLD APERITIF GLASS</t>
  </si>
  <si>
    <t>GLITTER BUTTERFLY CLIPS</t>
  </si>
  <si>
    <t>GLITTER HANGING BUTTERFLY STRING</t>
  </si>
  <si>
    <t>SILVER PHOTO FRAME</t>
  </si>
  <si>
    <t>GOLD PHOTO FRAME</t>
  </si>
  <si>
    <t>RED FLOCK LOVE HEART PHOTO FRAME</t>
  </si>
  <si>
    <t>FRENCH LATTICE CUSHION COVER</t>
  </si>
  <si>
    <t>FRENCH PAISLEY CUSHION COVER</t>
  </si>
  <si>
    <t>FRENCH FLORAL CUSHION COVER</t>
  </si>
  <si>
    <t>ZINC HEART LATTICE 2 WALL PLANTER</t>
  </si>
  <si>
    <t>ZINC HEART LATTICE T-LIGHT HOLDER</t>
  </si>
  <si>
    <t>ZINC HEART LATTICE CHARGER LARGE</t>
  </si>
  <si>
    <t>ZINC HEART LATTICE CHARGER SMALL</t>
  </si>
  <si>
    <t>ZINC HEART LATTICE TRAY OVAL</t>
  </si>
  <si>
    <t>BLUE PATCH PURSE PINK HEART</t>
  </si>
  <si>
    <t>??</t>
  </si>
  <si>
    <t>DENIM PATCH PURSE PINK BUTTERFLY</t>
  </si>
  <si>
    <t>BLUE ROSE PATCH PURSE PINK BUTTERFL</t>
  </si>
  <si>
    <t>GOLD COSMETICS BAG WITH BUTTERFLY</t>
  </si>
  <si>
    <t>GOLD COSMETIC BAG PINK STAR</t>
  </si>
  <si>
    <t>BLUE ROSE FABRIC MIRROR</t>
  </si>
  <si>
    <t>PINK ROSE FABRIC MIRROR</t>
  </si>
  <si>
    <t>SILVER FABRIC MIRROR</t>
  </si>
  <si>
    <t>GOLD FABRIC MIRROR</t>
  </si>
  <si>
    <t>OPULENT VELVET SET/3 CANDLES</t>
  </si>
  <si>
    <t>SET/9 CHRISTMAS T-LIGHTS SCENTED</t>
  </si>
  <si>
    <t>BOX OF 9 PEBBLE CANDLES</t>
  </si>
  <si>
    <t>SET/3 TALL GLASS CANDLE HOLDER PINK</t>
  </si>
  <si>
    <t>damages/display</t>
  </si>
  <si>
    <t>HANGING BAUBLE T-LIGHT HOLDER SMALL</t>
  </si>
  <si>
    <t>HANGING BAUBLE T-LIGHT HOLDER LARGE</t>
  </si>
  <si>
    <t>VINTAGE NOTEBOOK PARIS DAYS</t>
  </si>
  <si>
    <t>VINTAGE NOTEBOOK TRAVELOGUE</t>
  </si>
  <si>
    <t>VINTAGE KEEPSAKE BOX PINK FLOWER</t>
  </si>
  <si>
    <t>VINTAGE KEEPSAKE BOX PARIS DAYS</t>
  </si>
  <si>
    <t>VINTAGE KEEPSAKE BOX TRAVELOGUE</t>
  </si>
  <si>
    <t>VINTAGE NOTEBOOK BEAUTY GIRL</t>
  </si>
  <si>
    <t>VINTAGE PHOTO ALBUM PARIS DAYS</t>
  </si>
  <si>
    <t>SET/5 RED RETROSPOT LID GLASS BOWLS</t>
  </si>
  <si>
    <t>SET/5 RED SPOTTY LID GLASS BOWLS</t>
  </si>
  <si>
    <t>BLUE POT PLANT CANDLE</t>
  </si>
  <si>
    <t>PINK POT PLANT CANDLE</t>
  </si>
  <si>
    <t>YELLOW POT PLANT CANDLE</t>
  </si>
  <si>
    <t>SET/3 POT PLANT CANDLES</t>
  </si>
  <si>
    <t>ROUND CACTUS CANDLE</t>
  </si>
  <si>
    <t>FORKED CACTUS CANDLE</t>
  </si>
  <si>
    <t>FROG CANDLE</t>
  </si>
  <si>
    <t>*USB Office Mirror Ball</t>
  </si>
  <si>
    <t>PORCELAIN T-LIGHT HOLDERS ASSORTED</t>
  </si>
  <si>
    <t>PORCELAIN HANGING BELL SMALL</t>
  </si>
  <si>
    <t>WATERMELON BATH SPONGE</t>
  </si>
  <si>
    <t>STRAWBERRY BATH SPONGE</t>
  </si>
  <si>
    <t>APPLE BATH SPONGE</t>
  </si>
  <si>
    <t>POLYESTER FILLER PAD 60x40cm</t>
  </si>
  <si>
    <t>SANDWICH BATH SPONGE</t>
  </si>
  <si>
    <t>Amazon Adjustment</t>
  </si>
  <si>
    <t>GREY FLORAL FELTCRAFT SHOULDER BAG</t>
  </si>
  <si>
    <t>RED FLORAL FELTCRAFT SHOULDER BAG</t>
  </si>
  <si>
    <t>PINK FLORAL FELTCRAFT SHOULDER BAG</t>
  </si>
  <si>
    <t>PINK BLUE FELT CRAFT TRINKET BOX</t>
  </si>
  <si>
    <t>PINK CREAM FELT CRAFT TRINKET BOX</t>
  </si>
  <si>
    <t>12 PENCIL SMALL TUBE WOODLAND</t>
  </si>
  <si>
    <t>12 PENCILS SMALL TUBE SKULL</t>
  </si>
  <si>
    <t>12 PENCILS SMALL TUBE RED RETROSPOT</t>
  </si>
  <si>
    <t>36 PENCILS TUBE WOODLAND</t>
  </si>
  <si>
    <t>36 PENCILS TUBE SKULLS</t>
  </si>
  <si>
    <t>36 PENCILS TUBE RED RETROSPOT</t>
  </si>
  <si>
    <t>36 PENCILS TUBE POSY</t>
  </si>
  <si>
    <t>12 PENCILS TALL TUBE WOODLAND</t>
  </si>
  <si>
    <t>12 PENCILS TALL TUBE SKULLS</t>
  </si>
  <si>
    <t>12 PENCILS TALL TUBE RED RETROSPOT</t>
  </si>
  <si>
    <t>12 PENCILS TALL TUBE POSY</t>
  </si>
  <si>
    <t>HEART CALCULATOR</t>
  </si>
  <si>
    <t>BLUE CALCULATOR RULER</t>
  </si>
  <si>
    <t>JAZZ HEARTS PURSE NOTEBOOK</t>
  </si>
  <si>
    <t>JAZZ HEARTS ADDRESS BOOK</t>
  </si>
  <si>
    <t>ROSE DU SUD CUSHION COVER</t>
  </si>
  <si>
    <t>ROSE DU SUD OVEN GLOVE</t>
  </si>
  <si>
    <t>ROSE DU SUD COSMETICS BAG</t>
  </si>
  <si>
    <t>ROSE DU SUD WASHBAG</t>
  </si>
  <si>
    <t>ROSE DU SUD DRAWSTRING BAG</t>
  </si>
  <si>
    <t>ETCHED GLASS STAR TREE DECORATION</t>
  </si>
  <si>
    <t>GLITTER SNOW PEAR TREE DECORATION</t>
  </si>
  <si>
    <t>ANTIQUE ALL GLASS CANDLESTICK</t>
  </si>
  <si>
    <t>SWISS CHALET TREE DECORATION</t>
  </si>
  <si>
    <t>DARK BIRD HOUSE TREE DECORATION</t>
  </si>
  <si>
    <t>BIRD BOX CHRISTMAS TREE DECORATION</t>
  </si>
  <si>
    <t>SPACE FROG</t>
  </si>
  <si>
    <t>SPACE OWL</t>
  </si>
  <si>
    <t>NINJA RABBIT PINK</t>
  </si>
  <si>
    <t>NINJA RABBIT BLACK</t>
  </si>
  <si>
    <t>SPACE CADET RED</t>
  </si>
  <si>
    <t>SPACE CADET BLACK</t>
  </si>
  <si>
    <t>SPACE CADET WHITE</t>
  </si>
  <si>
    <t>JUMBO BAG CHARLIE AND LOLA TOYS</t>
  </si>
  <si>
    <t>taig adjust no stock</t>
  </si>
  <si>
    <t>REX CASH+CARRY JUMBO SHOPPER</t>
  </si>
  <si>
    <t>SET/2 RED RETROSPOT TEA TOWELS</t>
  </si>
  <si>
    <t>SET/4 MODERN VINTAGE COTTON NAPKINS</t>
  </si>
  <si>
    <t>RED RETROSPOT SHOPPING BAG</t>
  </si>
  <si>
    <t>MODERN VINTAGE COTTON SHOPPING BAG</t>
  </si>
  <si>
    <t>RED RETROSPOT OVEN GLOVE DOUBLE</t>
  </si>
  <si>
    <t>RED RETROSPOT APRON</t>
  </si>
  <si>
    <t>APRON MODERN VINTAGE COTTON</t>
  </si>
  <si>
    <t>RIBBONS PURSE</t>
  </si>
  <si>
    <t>NURSE'S BAG SOFT TOY</t>
  </si>
  <si>
    <t>TOOL BOX SOFT TOY</t>
  </si>
  <si>
    <t>DOCTOR'S BAG SOFT TOY</t>
  </si>
  <si>
    <t>PARTY INVITES WOODLAND</t>
  </si>
  <si>
    <t>PARTY INVITES DINOSAURS</t>
  </si>
  <si>
    <t>PARTY INVITES BALLOON GIRL</t>
  </si>
  <si>
    <t>PARTY INVITES FOOTBALL</t>
  </si>
  <si>
    <t>PARTY INVITES SPACEMAN</t>
  </si>
  <si>
    <t>PARTY INVITES JAZZ HEARTS</t>
  </si>
  <si>
    <t>BOOM BOX SPEAKER BOYS</t>
  </si>
  <si>
    <t>BOOM BOX SPEAKER GIRLS</t>
  </si>
  <si>
    <t>VINTAGE RED MUG</t>
  </si>
  <si>
    <t>VINTAGE RED TEATIME MUG</t>
  </si>
  <si>
    <t>VINTAGE BILLBOARD LOVE/HATE MUG</t>
  </si>
  <si>
    <t>VINTAGE BILLBOARD TEA MUG</t>
  </si>
  <si>
    <t>VINTAGE BILLBOARD MUG</t>
  </si>
  <si>
    <t>VINTAGE BILLBOARD DRINK ME MUG</t>
  </si>
  <si>
    <t>SET/20 STRAWBERRY PAPER NAPKINS</t>
  </si>
  <si>
    <t>SET/20 RED RETROSPOT PAPER NAPKINS</t>
  </si>
  <si>
    <t>SET/20 FRUIT SALAD PAPER NAPKINS</t>
  </si>
  <si>
    <t>SET/6 COLLAGE PAPER CUPS</t>
  </si>
  <si>
    <t>SET/6 RED SPOTTY PAPER CUPS</t>
  </si>
  <si>
    <t>SET/6 POSIES PAPER CUPS</t>
  </si>
  <si>
    <t>SET/6 FRUIT SALAD PAPER CUPS</t>
  </si>
  <si>
    <t>SET/6 GREEN SPRING PAPER CUPS</t>
  </si>
  <si>
    <t>SET/6 COLLAGE PAPER PLATES</t>
  </si>
  <si>
    <t>WET/MOULDY</t>
  </si>
  <si>
    <t>SET/6 RED SPOTTY PAPER PLATES</t>
  </si>
  <si>
    <t>SET/6 POSIES PAPER PLATES</t>
  </si>
  <si>
    <t>SET/6 FRUIT SALAD PAPER PLATES</t>
  </si>
  <si>
    <t>CHRISTMAS TOILET ROLL</t>
  </si>
  <si>
    <t>damages?</t>
  </si>
  <si>
    <t>had been put aside</t>
  </si>
  <si>
    <t>CHARLIE AND LOLA CHARLOTTE BAG</t>
  </si>
  <si>
    <t>CREAM SLICE FLANNEL CHOCOLATE SPOT</t>
  </si>
  <si>
    <t>CREAM SLICE FLANNEL PINK SPOT</t>
  </si>
  <si>
    <t>FAIRY CAKE FLANNEL ASSORTED COLOUR</t>
  </si>
  <si>
    <t>LARGE CAKE TOWEL CHOCOLATE SPOTS</t>
  </si>
  <si>
    <t>LARGE CAKE TOWEL, CHOCOLATE SPOTS</t>
  </si>
  <si>
    <t>wet</t>
  </si>
  <si>
    <t>LARGE CAKE TOWEL PINK SPOTS</t>
  </si>
  <si>
    <t>SWISS ROLL TOWEL, CHOCOLATE SPOTS</t>
  </si>
  <si>
    <t>SWISS ROLL TOWEL PINK SPOTS</t>
  </si>
  <si>
    <t>SWISS ROLL TOWEL, PINK SPOTS</t>
  </si>
  <si>
    <t>LAVENDER SCENTED FABRIC HEART</t>
  </si>
  <si>
    <t>ROSE CARAVAN DOORSTOP</t>
  </si>
  <si>
    <t>OWL DOORSTOP</t>
  </si>
  <si>
    <t>BLOND DOLL DOORSTOP</t>
  </si>
  <si>
    <t>*Boombox Ipod Classic</t>
  </si>
  <si>
    <t>SET/10 RED POLKADOT PARTY CANDLES</t>
  </si>
  <si>
    <t>SET/10 PINK POLKADOT PARTY CANDLES</t>
  </si>
  <si>
    <t>SET/10 IVORY POLKADOT PARTY CANDLES</t>
  </si>
  <si>
    <t>SET/10 BLUE POLKADOT PARTY CANDLES</t>
  </si>
  <si>
    <t>SET 6 FOOTBALL CELEBRATION CANDLES</t>
  </si>
  <si>
    <t>SET OF 6 GIRLS CELEBRATION CANDLES</t>
  </si>
  <si>
    <t>GOLD FISHING GNOME</t>
  </si>
  <si>
    <t>SILVER FISHING GNOME</t>
  </si>
  <si>
    <t>GOLD STANDING GNOME</t>
  </si>
  <si>
    <t>SILVER STANDING GNOME</t>
  </si>
  <si>
    <t>sold as set on dotcom</t>
  </si>
  <si>
    <t>VICTORIAN METAL POSTCARD SPRING</t>
  </si>
  <si>
    <t>wet rusty</t>
  </si>
  <si>
    <t>PAINTED METAL PEARS ASSORTED</t>
  </si>
  <si>
    <t>ANTIQUE GLASS HEART DECORATION</t>
  </si>
  <si>
    <t>PINK POODLE HANGING DECORATION</t>
  </si>
  <si>
    <t>ANTIQUE GLASS PLACE SETTING</t>
  </si>
  <si>
    <t>JINGLE BELLS TREE DECORATION</t>
  </si>
  <si>
    <t>RED RETROSPOT OVEN GLOVE</t>
  </si>
  <si>
    <t>RED RETROSPOT PEG BAG</t>
  </si>
  <si>
    <t>RETROSPOT CHILDRENS APRON</t>
  </si>
  <si>
    <t>RED RETROSPOT WASHBAG</t>
  </si>
  <si>
    <t>MOODY GIRL DOOR HANGER</t>
  </si>
  <si>
    <t>MOODY BOY DOOR HANGER</t>
  </si>
  <si>
    <t>KEEP OUT GIRLS DOOR HANGER</t>
  </si>
  <si>
    <t>KEEP OUT BOYS DOOR HANGER</t>
  </si>
  <si>
    <t>TOXIC AREA DOOR HANGER</t>
  </si>
  <si>
    <t>DO NOT TOUCH MY STUFF DOOR HANGER</t>
  </si>
  <si>
    <t>HOME SWEET HOME METAL SIGN</t>
  </si>
  <si>
    <t>BEWARE OF THE CAT METAL SIGN</t>
  </si>
  <si>
    <t>COOK WITH WINE METAL SIGN</t>
  </si>
  <si>
    <t>WHITE SAGE INCENSE</t>
  </si>
  <si>
    <t>YOU'RE CONFUSING ME METAL SIGN</t>
  </si>
  <si>
    <t>BATHROOM METAL SIGN</t>
  </si>
  <si>
    <t>PARTY METAL SIGN</t>
  </si>
  <si>
    <t>POTTERING IN THE SHED METAL SIGN</t>
  </si>
  <si>
    <t>GIN + TONIC DIET METAL SIGN</t>
  </si>
  <si>
    <t>GIN AND TONIC DIET METAL SIGN</t>
  </si>
  <si>
    <t>NO JUNK MAIL METAL SIGN</t>
  </si>
  <si>
    <t>on cargo order</t>
  </si>
  <si>
    <t>PLEASE ONE PERSON METAL SIGN</t>
  </si>
  <si>
    <t>WHITE DOVE HONEYCOMB PAPER GARLAND</t>
  </si>
  <si>
    <t>WHITE BELL HONEYCOMB PAPER GARLAND</t>
  </si>
  <si>
    <t>3D HEARTS HONEYCOMB PAPER GARLAND</t>
  </si>
  <si>
    <t>WHITE HONEYCOMB PAPER GARLAND</t>
  </si>
  <si>
    <t>PINK HEARTS PAPER GARLAND</t>
  </si>
  <si>
    <t>LARGE WHITE HONEYCOMB PAPER BELL</t>
  </si>
  <si>
    <t>WHITE BELL HONEYCOMB PAPER</t>
  </si>
  <si>
    <t>wrongly marked</t>
  </si>
  <si>
    <t>PINK HONEYCOMB PAPER FAN</t>
  </si>
  <si>
    <t>PINK HONEYCOMB PAPER BALL</t>
  </si>
  <si>
    <t>ROUND WHITE CONFETTI IN TUBE</t>
  </si>
  <si>
    <t>MULTICOLOUR CONFETTI IN TUBE</t>
  </si>
  <si>
    <t>WHITE HEART CONFETTI IN TUBE</t>
  </si>
  <si>
    <t>PINK HEART CONFETTI IN TUBE</t>
  </si>
  <si>
    <t>MULTICOLOUR HONEYCOMB PAPER GARLAND</t>
  </si>
  <si>
    <t>???</t>
  </si>
  <si>
    <t>TROPICAL HONEYCOMB PAPER GARLAND</t>
  </si>
  <si>
    <t>DOLLY HONEYCOMB GARLAND</t>
  </si>
  <si>
    <t>DAISIES HONEYCOMB GARLAND</t>
  </si>
  <si>
    <t>MULTICOLOUR 3D BALLS GARLAND</t>
  </si>
  <si>
    <t>STRAWBERRY HONEYCOMB GARLAND</t>
  </si>
  <si>
    <t>SKULL AND CROSSBONES GARLAND</t>
  </si>
  <si>
    <t>PASTEL COLOUR HONEYCOMB FAN</t>
  </si>
  <si>
    <t>MULTICOLOUR HONEYCOMB FAN</t>
  </si>
  <si>
    <t>SET OF 72 RETROSPOT PAPER DOILIES</t>
  </si>
  <si>
    <t>SET OF 72 SKULL PAPER DOILIES</t>
  </si>
  <si>
    <t>PACK OF 72 RETROSPOT CAKE CASES</t>
  </si>
  <si>
    <t>PACK OF 72 SKULL CAKE CASES</t>
  </si>
  <si>
    <t>IVORY PAPER CUP CAKE CASES</t>
  </si>
  <si>
    <t>SET 3 RETROSPOT TEA,COFFEE,SUGAR</t>
  </si>
  <si>
    <t>RED RETROSPOT ROUND CAKE TINS</t>
  </si>
  <si>
    <t>RED SPOTTY BISCUIT TIN</t>
  </si>
  <si>
    <t>SET/4 BADGES BALLOON GIRL</t>
  </si>
  <si>
    <t>SET/4 BADGES DOGS</t>
  </si>
  <si>
    <t>SET/4 BADGES CUTE CREATURES</t>
  </si>
  <si>
    <t>SET/4 BADGES BEETLES</t>
  </si>
  <si>
    <t>SET/4 SKULL BADGES</t>
  </si>
  <si>
    <t>POCKET MIRROR WOODLAND</t>
  </si>
  <si>
    <t>POCKET MIRROR "GLAMOROUS"</t>
  </si>
  <si>
    <t>SWEETHEART CERAMIC TRINKET BOX</t>
  </si>
  <si>
    <t>STRAWBERRY CERAMIC TRINKET BOX</t>
  </si>
  <si>
    <t>STRAWBERRY CERAMIC TRINKET POT</t>
  </si>
  <si>
    <t>RED RETROSPOT CUP</t>
  </si>
  <si>
    <t>PINK POLKADOT CUP</t>
  </si>
  <si>
    <t>BLUE POLKADOT CUP</t>
  </si>
  <si>
    <t>RED RETROSPOT PLATE</t>
  </si>
  <si>
    <t>PINK POLKADOT PLATE</t>
  </si>
  <si>
    <t>BLUE POLKADOT PLATE</t>
  </si>
  <si>
    <t>GREEN POLKADOT PLATE</t>
  </si>
  <si>
    <t>RED RETROSPOT BIG BOWL</t>
  </si>
  <si>
    <t>DOOR HANGER MUM + DADS ROOM</t>
  </si>
  <si>
    <t>WOODLAND HEIGHT CHART STICKERS</t>
  </si>
  <si>
    <t>SET OF SKULL WALL STICKERS</t>
  </si>
  <si>
    <t>DINOSAUR HEIGHT CHART STICKER SET</t>
  </si>
  <si>
    <t>SET OF PICTURE FRAME STICKERS</t>
  </si>
  <si>
    <t>VICTORIAN SEWING BOX MEDIUM</t>
  </si>
  <si>
    <t>VICTORIAN SEWING BOX LARGE</t>
  </si>
  <si>
    <t>VICTORIAN SEWING BOX SMALL</t>
  </si>
  <si>
    <t>FIRST AID TIN</t>
  </si>
  <si>
    <t>GREEN GOOSE FEATHER CHRISTMAS TREE</t>
  </si>
  <si>
    <t>WHITE GOOSE FEATHER CHRISTMAS TREE</t>
  </si>
  <si>
    <t>GREEN GOOSE FEATHER TREE 60CM</t>
  </si>
  <si>
    <t>WHITE GOOSE FEATHER TREE 60CM</t>
  </si>
  <si>
    <t>PINK GOOSE FEATHER TREE 60CM</t>
  </si>
  <si>
    <t>VINTAGE BLUE TINSEL REEL</t>
  </si>
  <si>
    <t>ANTIQUE CREAM CUTLERY SHELF</t>
  </si>
  <si>
    <t>ANTIQUE CREAM CUTLERY CUPBOARD</t>
  </si>
  <si>
    <t>SALLE DE BAIN HOOK</t>
  </si>
  <si>
    <t>ZINC TOP 2 DOOR WOODEN SHELF</t>
  </si>
  <si>
    <t>FRENCH STYLE EMBOSSED HEART CABINET</t>
  </si>
  <si>
    <t>VINTAGE KITCHEN PRINT PUDDINGS</t>
  </si>
  <si>
    <t>VINTAGE KITCHEN PRINT FRUITS</t>
  </si>
  <si>
    <t>VINTAGE KITCHEN PRINT VEGETABLES</t>
  </si>
  <si>
    <t>VINTAGE KITCHEN PRINT SEAFOOD</t>
  </si>
  <si>
    <t>RETROSPOT CANDLE SMALL</t>
  </si>
  <si>
    <t>RETROSPOT CANDLE MEDIUM</t>
  </si>
  <si>
    <t>RETROSPOT CANDLE LARGE</t>
  </si>
  <si>
    <t>SCENTED VELVET LOUNGE CANDLE</t>
  </si>
  <si>
    <t>STRIPEY CHOCOLATE NESTING BOXES</t>
  </si>
  <si>
    <t>LARGE STRIPES CHOCOLATE GIFT BAG</t>
  </si>
  <si>
    <t>SMALL POLKADOT CHOCOLATE GIFT BAG</t>
  </si>
  <si>
    <t>SMALL STRIPES CHOCOLATE GIFT BAG</t>
  </si>
  <si>
    <t>MIRRORED DOVE WALL DECORATION</t>
  </si>
  <si>
    <t>ETCHED GLASS COASTER</t>
  </si>
  <si>
    <t>SET/4 DAISY MIRROR MAGNETS</t>
  </si>
  <si>
    <t>SET/4 BUTTERFLY MIRROR MAGNETS</t>
  </si>
  <si>
    <t>CAPIZ CHANDELIER</t>
  </si>
  <si>
    <t>SET/4 BIRD MIRROR MAGNETS</t>
  </si>
  <si>
    <t>GLASS HEART T-LIGHT HOLDER</t>
  </si>
  <si>
    <t>SMALL GLASS HEART TRINKET POT</t>
  </si>
  <si>
    <t>SMALL CHUNKY GLASS ROMAN BOWL</t>
  </si>
  <si>
    <t>GLASS SPHERE CANDLE STAND MEDIUM</t>
  </si>
  <si>
    <t>GLASS CHALICE BLUE SMALL</t>
  </si>
  <si>
    <t>GLASS CHALICE GREEN SMALL</t>
  </si>
  <si>
    <t>broken</t>
  </si>
  <si>
    <t>GLASS CHALICE GREEN LARGE</t>
  </si>
  <si>
    <t>HANGING MEDINA LANTERN SMALL</t>
  </si>
  <si>
    <t>AGED GLASS SILVER T-LIGHT HOLDER</t>
  </si>
  <si>
    <t>SKULLS WRITING SET</t>
  </si>
  <si>
    <t>BALLOONS WRITING SET</t>
  </si>
  <si>
    <t>DINOSAURS WRITING SET</t>
  </si>
  <si>
    <t>MOROCCAN BEATEN METAL DISH LARGE</t>
  </si>
  <si>
    <t>MOROCCAN BEATEN METAL MIRROR</t>
  </si>
  <si>
    <t>CLASSIC WHITE FRAME</t>
  </si>
  <si>
    <t>GOLD WASHBAG</t>
  </si>
  <si>
    <t>CLASSIC METAL BIRDCAGE PLANT HOLDER</t>
  </si>
  <si>
    <t>MOROCCAN BEATEN METAL DISH</t>
  </si>
  <si>
    <t>PINK SPOTS CHOCOLATE NESTING BOXES</t>
  </si>
  <si>
    <t>IVY HEART WREATH</t>
  </si>
  <si>
    <t>CINAMMON &amp; ORANGE WREATH</t>
  </si>
  <si>
    <t>EUCALYPTUS &amp; PINECONE WREATH</t>
  </si>
  <si>
    <t>TOAST ITS - BEST MUM</t>
  </si>
  <si>
    <t>TOAST ITS - I LOVE YOU</t>
  </si>
  <si>
    <t>TOAST ITS - FAIRY FLOWER</t>
  </si>
  <si>
    <t>TOAST ITS - DINOSAUR</t>
  </si>
  <si>
    <t>TOAST ITS - HAPPY BIRTHDAY</t>
  </si>
  <si>
    <t>RELAX LARGE WOOD LETTERS</t>
  </si>
  <si>
    <t>JOY LARGE WOOD LETTERS</t>
  </si>
  <si>
    <t>Show Samples</t>
  </si>
  <si>
    <t>LOVE LARGE WOOD LETTERS</t>
  </si>
  <si>
    <t>HOME SMALL WOOD LETTERS</t>
  </si>
  <si>
    <t>PEACE SMALL WOOD LETTERS</t>
  </si>
  <si>
    <t>MIRRORED WALL ART STARS</t>
  </si>
  <si>
    <t>MIRRORED WALL ART PHOTO FRAMES</t>
  </si>
  <si>
    <t>MIRRORED WALL ART GENTS</t>
  </si>
  <si>
    <t>MIRRORED WALL ART LADIES</t>
  </si>
  <si>
    <t>MIRRORED WALL ART SPLODGES</t>
  </si>
  <si>
    <t>MIRRORED WALL ART FOXY</t>
  </si>
  <si>
    <t>MIRRORED WALL ART POPPIES</t>
  </si>
  <si>
    <t>MIRRORED WALL ART TABLE LAMP</t>
  </si>
  <si>
    <t>MIRRORED WALL ART SNOWFLAKES</t>
  </si>
  <si>
    <t>MIRRORED WALL ART SKULLS</t>
  </si>
  <si>
    <t>LARGE CAMPHOR WOOD FIELD MUSHROOM</t>
  </si>
  <si>
    <t>LARGE TALL CAMPHOR WOOD TOADSTOOL</t>
  </si>
  <si>
    <t>SMALL CAMPHOR WOOD FIELD MUSHROOM</t>
  </si>
  <si>
    <t>SMALL TALL CAMPHOR WOOD TOADSTOOL</t>
  </si>
  <si>
    <t>CAMPHOR WOOD PORTOBELLO MUSHROOM</t>
  </si>
  <si>
    <t>WOODEN HAPPY BIRTHDAY GARLAND</t>
  </si>
  <si>
    <t>MINI WOODEN HAPPY BIRTHDAY GARLAND</t>
  </si>
  <si>
    <t>SET/4 SPRING FLOWER DECORATION</t>
  </si>
  <si>
    <t>PACK OF 12 STICKY BUNNIES</t>
  </si>
  <si>
    <t>IVORY HANGING DECORATION HEART</t>
  </si>
  <si>
    <t>IVORY HANGING DECORATION EGG</t>
  </si>
  <si>
    <t>IVORY HANGING DECORATION BIRD</t>
  </si>
  <si>
    <t>FILIGRIS HEART WITH BUTTERFLY</t>
  </si>
  <si>
    <t>FRENCH LAVENDER SCENT HEART</t>
  </si>
  <si>
    <t>Sold as 1 on dotcom</t>
  </si>
  <si>
    <t>RED POLKADOT PUDDING BOWL</t>
  </si>
  <si>
    <t>BLUE POLKADOT PUDDING BOWL</t>
  </si>
  <si>
    <t>RED POLKADOT BEAKER</t>
  </si>
  <si>
    <t>BLUE POLKADOT BEAKER</t>
  </si>
  <si>
    <t>BLUE POLKADOT EGG CUP</t>
  </si>
  <si>
    <t>RED POLKADOT COFFEE MUG</t>
  </si>
  <si>
    <t>BLUE POLKADOT COFFEE MUG</t>
  </si>
  <si>
    <t>RED PUDDING SPOON</t>
  </si>
  <si>
    <t>BLUE PUDDING SPOON</t>
  </si>
  <si>
    <t>RED EGG SPOON</t>
  </si>
  <si>
    <t>BLUE EGG SPOON</t>
  </si>
  <si>
    <t>BROWN CHECK CAT DOORSTOP</t>
  </si>
  <si>
    <t>SPOTTY PINK DUCK DOORSTOP</t>
  </si>
  <si>
    <t>COUNTRY COTTAGE DOORSTOP GREEN</t>
  </si>
  <si>
    <t>GINGHAM HEART DOORSTOP RED</t>
  </si>
  <si>
    <t>VINTAGE GOLD TINSEL REEL</t>
  </si>
  <si>
    <t>PERIWINKLE T-LIGHT HOLDER</t>
  </si>
  <si>
    <t>SCALLOP SHELL SOAP DISH</t>
  </si>
  <si>
    <t>CLAM SHELL SMALL</t>
  </si>
  <si>
    <t>CLAM SHELL LARGE</t>
  </si>
  <si>
    <t>COCKLE SHELL DISH</t>
  </si>
  <si>
    <t>STARFISH SOAP DISH</t>
  </si>
  <si>
    <t>OYSTER TRINKET BOX</t>
  </si>
  <si>
    <t>PORCELAIN ROSE LARGE</t>
  </si>
  <si>
    <t>PORCELAIN ROSE SMALL</t>
  </si>
  <si>
    <t>WOODLAND STORAGE BOX LARGE</t>
  </si>
  <si>
    <t>SKULLS STORAGE BOX LARGE</t>
  </si>
  <si>
    <t>WOODLAND STORAGE BOX SMALL</t>
  </si>
  <si>
    <t>SKULLS STORAGE BOX SMALL</t>
  </si>
  <si>
    <t>SET3 BOOK BOX GREEN GINGHAM FLOWER</t>
  </si>
  <si>
    <t>RED GINGHAM ROSE JEWELLERY BOX</t>
  </si>
  <si>
    <t>SET/3 RED GINGHAM ROSE STORAGE BOX</t>
  </si>
  <si>
    <t>BASKET OF TOADSTOOLS</t>
  </si>
  <si>
    <t>BLUE BIRDHOUSE DECORATION</t>
  </si>
  <si>
    <t>GREEN BIRDHOUSE DECORATION</t>
  </si>
  <si>
    <t>12 PINK ROSE PEG PLACE SETTINGS</t>
  </si>
  <si>
    <t>12 RED ROSE PEG PLACE SETTINGS</t>
  </si>
  <si>
    <t>12 IVORY ROSE PEG PLACE SETTINGS</t>
  </si>
  <si>
    <t>12 DAISY PEGS IN WOOD BOX</t>
  </si>
  <si>
    <t>TOADSTOOL MONEY BOX</t>
  </si>
  <si>
    <t>PAINTED PINK RABBIT</t>
  </si>
  <si>
    <t>PAINTED YELLOW WOODEN DAISY</t>
  </si>
  <si>
    <t>2 PICTURE BOOK EGGS EASTER CHICKS</t>
  </si>
  <si>
    <t>2 PICTURE BOOK EGGS EASTER DUCKS</t>
  </si>
  <si>
    <t>2 PICTURE BOOK EGGS EASTER BUNNY</t>
  </si>
  <si>
    <t>YELLOW EASTER EGG HUNT START POST</t>
  </si>
  <si>
    <t>GREEN EASTER EGG HUNT START POST</t>
  </si>
  <si>
    <t>BLUE EASTER EGG HUNT START POST</t>
  </si>
  <si>
    <t>NURSERY A,B,C PAINTED LETTERS</t>
  </si>
  <si>
    <t>MIRRORED DISCO BALL</t>
  </si>
  <si>
    <t>DISCO BALL ROTATOR BATTERY OPERATED</t>
  </si>
  <si>
    <t>PINK FLOWER CROCHET FOOD COVER</t>
  </si>
  <si>
    <t>RED FLOWER CROCHET FOOD COVER</t>
  </si>
  <si>
    <t>CHERRY CROCHET FOOD COVER</t>
  </si>
  <si>
    <t>BUTTERFLY CROCHET FOOD COVER</t>
  </si>
  <si>
    <t>POLKA DOT RAFFIA FOOD COVER</t>
  </si>
  <si>
    <t>FLOWER VINE RAFFIA FOOD COVER</t>
  </si>
  <si>
    <t>STRAWBERRY RAFFIA FOOD COVER</t>
  </si>
  <si>
    <t>LADYBIRD + BEE RAFFIA FOOD COVER</t>
  </si>
  <si>
    <t>SWEETHEART CREAM STEEL TABLE RECT</t>
  </si>
  <si>
    <t>STEEL SWEETHEART ROUND TABLE CREAM</t>
  </si>
  <si>
    <t>WHITE SKULL HOT WATER BOTTLE</t>
  </si>
  <si>
    <t>FAWN BLUE HOT WATER BOTTLE</t>
  </si>
  <si>
    <t>CHICK GREY HOT WATER BOTTLE</t>
  </si>
  <si>
    <t>RETROSPOT HEART HOT WATER BOTTLE</t>
  </si>
  <si>
    <t>PINK HEART DOTS HOT WATER BOTTLE</t>
  </si>
  <si>
    <t>RED WHITE SCARF HOT WATER BOTTLE</t>
  </si>
  <si>
    <t>SET OF THREE VINTAGE GIFT WRAPS</t>
  </si>
  <si>
    <t>ROTATING LEAVES T-LIGHT HOLDER</t>
  </si>
  <si>
    <t>SKULLS AND CROSSBONES WRAP</t>
  </si>
  <si>
    <t>FANCY FONTS BIRTHDAY WRAP</t>
  </si>
  <si>
    <t>RED RETROSPOT WRAP</t>
  </si>
  <si>
    <t>BLUE POLKADOT WRAP</t>
  </si>
  <si>
    <t>PINK POLKADOT WRAP</t>
  </si>
  <si>
    <t>TOYBOX WRAP</t>
  </si>
  <si>
    <t>SKULLS GREETING CARD</t>
  </si>
  <si>
    <t>FANCY FONT BIRTHDAY CARD,</t>
  </si>
  <si>
    <t>ELEPHANT BIRTHDAY CARD</t>
  </si>
  <si>
    <t>ELEPHANT, BIRTHDAY CARD,</t>
  </si>
  <si>
    <t>VINTAGE KID DOLLY CARD</t>
  </si>
  <si>
    <t>COWBOYS AND INDIANS BIRTHDAY CARD</t>
  </si>
  <si>
    <t>BANK ACCOUNT GREETING CARD</t>
  </si>
  <si>
    <t>GIN &amp; TONIC DIET GREETING CARD</t>
  </si>
  <si>
    <t>BOOZE &amp; WOMEN GREETING CARD</t>
  </si>
  <si>
    <t>DOORMAT FANCY FONT HOME SWEET HOME</t>
  </si>
  <si>
    <t>DOORMAT SPOTTY HOME SWEET HOME</t>
  </si>
  <si>
    <t>RED RETROSPOT TRADITIONAL TEAPOT</t>
  </si>
  <si>
    <t>DAIRY MAID TRADITIONAL TEAPOT</t>
  </si>
  <si>
    <t>DAIRY MAID TOASTRACK</t>
  </si>
  <si>
    <t>RED RETROSPOT SUGAR JAM BOWL</t>
  </si>
  <si>
    <t>RETROSPOT LARGE MILK JUG</t>
  </si>
  <si>
    <t>DAIRY MAID LARGE MILK JUG</t>
  </si>
  <si>
    <t>RED RETROSPOT SMALL MILK JUG</t>
  </si>
  <si>
    <t>RED RETROSPOT PUDDING BOWL</t>
  </si>
  <si>
    <t>DAIRY MAID PUDDING BOWL</t>
  </si>
  <si>
    <t>RED RETROSPOT BUTTER DISH</t>
  </si>
  <si>
    <t>SKULLS WATER TRANSFER TATTOOS</t>
  </si>
  <si>
    <t>CERAMIC BIRDHOUSE CRESTED TIT SMALL</t>
  </si>
  <si>
    <t>CERAMIC STRAWBERRY TRINKET TRAY</t>
  </si>
  <si>
    <t>CERAMIC STRAWBERRY MONEY BOX</t>
  </si>
  <si>
    <t>SET OF 6 FUNKY BEAKERS</t>
  </si>
  <si>
    <t>SKULL LUNCH BOX WITH CUTLERY</t>
  </si>
  <si>
    <t>STRAWBERRY LUNCH BOX WITH CUTLERY</t>
  </si>
  <si>
    <t>DINOSAUR LUNCH BOX WITH CUTLERY</t>
  </si>
  <si>
    <t>HAWAIIAN GRASS SKIRT</t>
  </si>
  <si>
    <t>RED HEART SHAPE LOVE BUCKET</t>
  </si>
  <si>
    <t>PINK HEART SHAPE LOVE BUCKET</t>
  </si>
  <si>
    <t>LETS GO SHOPPING COTTON TOTE BAG</t>
  </si>
  <si>
    <t>SAVE THE PLANET COTTON TOTE BAG</t>
  </si>
  <si>
    <t>WOODLAND DESIGN COTTON TOTE BAG</t>
  </si>
  <si>
    <t>LOLITA DESIGN COTTON TOTE BAG</t>
  </si>
  <si>
    <t>RABBIT DESIGN COTTON TOTE BAG</t>
  </si>
  <si>
    <t>SKULLS DESIGN COTTON TOTE BAG</t>
  </si>
  <si>
    <t>RETROSPOT SMALL TUBE MATCHES</t>
  </si>
  <si>
    <t>KINGS CHOICE GIANT TUBE MATCHES</t>
  </si>
  <si>
    <t>COSY HOUR GIANT TUBE MATCHES</t>
  </si>
  <si>
    <t>RETROSPOT GIANT TUBE MATCHES</t>
  </si>
  <si>
    <t>COSY HOUR CIGAR BOX MATCHES</t>
  </si>
  <si>
    <t>RETROSPOT CIGAR BOX MATCHES</t>
  </si>
  <si>
    <t>Dr. Jam's Arouzer Stress Ball</t>
  </si>
  <si>
    <t>Dad's Cab Electronic Meter</t>
  </si>
  <si>
    <t>SET 12 LAVENDER BOTANICAL T-LIGHTS</t>
  </si>
  <si>
    <t>S/12 VANILLA BOTANICAL T-LIGHTS</t>
  </si>
  <si>
    <t>SET OF 12 ROSE BOTANICAL T-LIGHTS</t>
  </si>
  <si>
    <t>4 LAVENDER BOTANICAL DINNER CANDLES</t>
  </si>
  <si>
    <t>4 PEAR BOTANICAL DINNER CANDLES</t>
  </si>
  <si>
    <t>4 LILY BOTANICAL DINNER CANDLES</t>
  </si>
  <si>
    <t>4 WILDFLOWER BOTANICAL CANDLES</t>
  </si>
  <si>
    <t>4 VANILLA BOTANICAL CANDLES</t>
  </si>
  <si>
    <t>mystery! Only ever imported 1800</t>
  </si>
  <si>
    <t>SET OF 4 ROSE BOTANICAL CANDLES</t>
  </si>
  <si>
    <t>rcvd be air temp fix for dotcom sit</t>
  </si>
  <si>
    <t>re dotcom quick fix.</t>
  </si>
  <si>
    <t>VINTAGE UNION JACK BUNTING</t>
  </si>
  <si>
    <t>POSSIBLE DAMAGES OR LOST?</t>
  </si>
  <si>
    <t>VINTAGE UNION JACK CUSHION COVER</t>
  </si>
  <si>
    <t>VINTAGE UNION JACK MEMOBOARD</t>
  </si>
  <si>
    <t>VINTAGE UNION JACK DOORSTOP</t>
  </si>
  <si>
    <t>VINTAGE UNION JACK APRON</t>
  </si>
  <si>
    <t>VINTAGE UNION JACK PENNANT</t>
  </si>
  <si>
    <t>ELEPHANT CARNIVAL POUFFE</t>
  </si>
  <si>
    <t>TRIANGULAR POUFFE VINTAGE</t>
  </si>
  <si>
    <t>SQUARE FLOOR CUSHION VINTAGE RED</t>
  </si>
  <si>
    <t>FLOOR CUSHION ELEPHANT CARNIVAL</t>
  </si>
  <si>
    <t>HIPPY CHIC DECORATIVE PARASOL</t>
  </si>
  <si>
    <t>VINTAGE PINK DECORATIVE PARASOL</t>
  </si>
  <si>
    <t>SUNFLOWER DECORATIVE PARASOL</t>
  </si>
  <si>
    <t>ASSORTED MINI MADRAS NOTEBOOK</t>
  </si>
  <si>
    <t>MADRAS NOTEBOOK LARGE</t>
  </si>
  <si>
    <t>MADRAS NOTEBOOK MEDIUM</t>
  </si>
  <si>
    <t>ASSORTED SANSKRIT MINI NOTEBOOK</t>
  </si>
  <si>
    <t>ASSORTED TUTTI FRUTTI NOTEBOOK</t>
  </si>
  <si>
    <t>ASSORTED TUTTI FRUTTI FOB NOTEBOOK</t>
  </si>
  <si>
    <t>ASSORTED TUTTI FRUTTI KEYRING BALL</t>
  </si>
  <si>
    <t>ASSORTED TUTTI FRUTTI PEN</t>
  </si>
  <si>
    <t>ASSORTED TUTTI FRUTTI MIRROR</t>
  </si>
  <si>
    <t>ASSORTED TUTTI FRUTTI HEART BOX</t>
  </si>
  <si>
    <t>ASSORTED TUTTI FRUTTI ROUND BOX</t>
  </si>
  <si>
    <t>ASSORTED TUTTI FRUTTI LARGE PURSE</t>
  </si>
  <si>
    <t>ASSORTED TUTTI FRUTTI SMALL PURSE</t>
  </si>
  <si>
    <t>ASSORTED TUTTI FRUTTI BRACELET</t>
  </si>
  <si>
    <t>HANGING GLASS ETCHED TEALIGHT</t>
  </si>
  <si>
    <t>RIDGED GLASS FINGER BOWL</t>
  </si>
  <si>
    <t>HANGING RIDGE GLASS T-LIGHT HOLDER</t>
  </si>
  <si>
    <t>RIDGED GLASS POSY VASE</t>
  </si>
  <si>
    <t>SAMPLES</t>
  </si>
  <si>
    <t>MILK BOTTLE WITH GLASS STOPPER</t>
  </si>
  <si>
    <t>GLASS BEURRE DISH</t>
  </si>
  <si>
    <t>VINTAGE GLASS TEA CADDY</t>
  </si>
  <si>
    <t>VINTAGE GLASS COFFEE CADDY</t>
  </si>
  <si>
    <t>RIDGED GLASS STORAGE JAR CREAM LID</t>
  </si>
  <si>
    <t>RIDGED GLASS T-LIGHT HOLDER</t>
  </si>
  <si>
    <t>GLASS CAKE COVER AND PLATE</t>
  </si>
  <si>
    <t>RED STRIPE CERAMIC DRAWER KNOB</t>
  </si>
  <si>
    <t>BLUE STRIPE CERAMIC DRAWER KNOB</t>
  </si>
  <si>
    <t>BLUE SPOT CERAMIC DRAWER KNOB</t>
  </si>
  <si>
    <t>RED SPOT CERAMIC DRAWER KNOB</t>
  </si>
  <si>
    <t>WHITE SPOT RED CERAMIC DRAWER KNOB</t>
  </si>
  <si>
    <t>WHITE SPOT BLUE CERAMIC DRAWER KNOB</t>
  </si>
  <si>
    <t>BUTTERFLIES STICKERS</t>
  </si>
  <si>
    <t>FLOWERS STICKERS</t>
  </si>
  <si>
    <t>HEARTS STICKERS</t>
  </si>
  <si>
    <t>PAISLEY PATTERN STICKERS</t>
  </si>
  <si>
    <t>SKULLS STICKERS</t>
  </si>
  <si>
    <t>WOODLAND STICKERS</t>
  </si>
  <si>
    <t>GIANT MEDINA STAMPED METAL BOWL</t>
  </si>
  <si>
    <t>?display?</t>
  </si>
  <si>
    <t>LARGE MEDINA STAMPED METAL BOWL</t>
  </si>
  <si>
    <t>MEDIUM MEDINA STAMPED METAL BOWL</t>
  </si>
  <si>
    <t>SMALL MEDINA STAMPED METAL BOWL</t>
  </si>
  <si>
    <t>MEDINA STAMPED METAL STOOL</t>
  </si>
  <si>
    <t>mixed up</t>
  </si>
  <si>
    <t>SILVER PLATE CANDLE BOWL SMALL</t>
  </si>
  <si>
    <t>SILVER VANILLA FLOWER CANDLE POT</t>
  </si>
  <si>
    <t>wrong barcode</t>
  </si>
  <si>
    <t>SILVER CANDLEPOT JARDIN</t>
  </si>
  <si>
    <t>SILVER LATTICE VANILLA CANDLE POT</t>
  </si>
  <si>
    <t>SMALL HAMMERED SILVER CANDLEPOT</t>
  </si>
  <si>
    <t>SMALL REGAL SILVER CANDLEPOT</t>
  </si>
  <si>
    <t>SMALL SILVER FLOWER CANDLE POT</t>
  </si>
  <si>
    <t>SMALL SILVER TRELLIS CANDLEPOT</t>
  </si>
  <si>
    <t>MOCK LOBSTER FRIDGE MAGNET</t>
  </si>
  <si>
    <t>BIG DOUGHNUT FRIDGE MAGNETS</t>
  </si>
  <si>
    <t>sold as set on dotcom and amazon</t>
  </si>
  <si>
    <t>BAG 125g SWIRLY MARBLES</t>
  </si>
  <si>
    <t>BAG 250g SWIRLY MARBLES</t>
  </si>
  <si>
    <t>BAG 500g SWIRLY MARBLES</t>
  </si>
  <si>
    <t>FOLDING UMBRELLA RED/WHITE POLKADOT</t>
  </si>
  <si>
    <t>FOLDING UMBRELLA BLACKBLUE POLKADOT</t>
  </si>
  <si>
    <t>FOLDING UMBRELLA CREAM POLKADOT</t>
  </si>
  <si>
    <t>FOLDING UMBRELLA CHOCOLATE POLKADOT</t>
  </si>
  <si>
    <t>FOLDING UMBRELLA PINKWHITE POLKADOT</t>
  </si>
  <si>
    <t>FOLDING UMBRELLA WHITE/RED POLKADOT</t>
  </si>
  <si>
    <t>CITRONELLA CANDLE FLOWERPOT</t>
  </si>
  <si>
    <t>CITRONELLA CANDLE GARDEN POT</t>
  </si>
  <si>
    <t>GIRLS VINTAGE TIN SEASIDE BUCKET</t>
  </si>
  <si>
    <t>BOYS VINTAGE TIN SEASIDE BUCKET</t>
  </si>
  <si>
    <t>EASTER TIN BUCKET</t>
  </si>
  <si>
    <t>RED METAL BEACH SPADE</t>
  </si>
  <si>
    <t>LOVELY BONBON STICKER SHEET</t>
  </si>
  <si>
    <t>CAKE SHOP STICKER SHEET</t>
  </si>
  <si>
    <t>CANDY SHOP STICKER SHEET</t>
  </si>
  <si>
    <t>SWEET PUDDING STICKER SHEET</t>
  </si>
  <si>
    <t>ALPHABET HEARTS STICKER SHEET</t>
  </si>
  <si>
    <t>PANDA AND BUNNIES STICKER SHEET</t>
  </si>
  <si>
    <t>SWEETIES STICKERS</t>
  </si>
  <si>
    <t>MULTI HEARTS STICKERS</t>
  </si>
  <si>
    <t>GLASS STAR FROSTED T-LIGHT HOLDER</t>
  </si>
  <si>
    <t>RED TOADSTOOL LED NIGHT LIGHT</t>
  </si>
  <si>
    <t>RED HANGING HEART T-LIGHT HOLDER</t>
  </si>
  <si>
    <t>TWO DOOR CURIO CABINET</t>
  </si>
  <si>
    <t>GOLD SCROLL GLASS T-LIGHT HOLDER</t>
  </si>
  <si>
    <t>COSY SLIPPER SHOES SMALL RED</t>
  </si>
  <si>
    <t>COSY SLIPPER SHOES SMALL GREEN</t>
  </si>
  <si>
    <t>COSY SLIPPER SHOES LARGE GREEN</t>
  </si>
  <si>
    <t>LARGE ROUND WICKER PLATTER</t>
  </si>
  <si>
    <t>STAR PORTABLE TABLE LIGHT</t>
  </si>
  <si>
    <t>SNOWFLAKE PORTABLE TABLE LIGHT</t>
  </si>
  <si>
    <t>GAOLERS KEYS DECORATIVE GARDEN</t>
  </si>
  <si>
    <t>SMALL RED RETROSPOT WINDMILL</t>
  </si>
  <si>
    <t>SMALL SKULL WINDMILL</t>
  </si>
  <si>
    <t>LARGE RED RETROSPOT WINDMILL</t>
  </si>
  <si>
    <t>LARGE SKULL WINDMILL</t>
  </si>
  <si>
    <t>HOME BUILDING BLOCK WORD</t>
  </si>
  <si>
    <t>LOVE BUILDING BLOCK WORD</t>
  </si>
  <si>
    <t>BATH BUILDING BLOCK WORD</t>
  </si>
  <si>
    <t>LIGHTHOUSE PRINTED METAL SIGN</t>
  </si>
  <si>
    <t>VINTAGE SHELLS PRINT</t>
  </si>
  <si>
    <t>WOOD AND GLASS MEDICINE CABINET</t>
  </si>
  <si>
    <t>VINTAGE WOODEN BAR STOOL</t>
  </si>
  <si>
    <t>showroom</t>
  </si>
  <si>
    <t>VINTAGE POST OFFICE CABINET</t>
  </si>
  <si>
    <t>OPEN CLOSED METAL SIGN</t>
  </si>
  <si>
    <t>DECORATIVE ROSE BATHROOM BOTTLE</t>
  </si>
  <si>
    <t>DECORATIVE CATS BATHROOM BOTTLE</t>
  </si>
  <si>
    <t>DECORATIVE FLORE BATHROOM BOTTLE</t>
  </si>
  <si>
    <t>RECIPE BOX WITH METAL HEART</t>
  </si>
  <si>
    <t>MA CAMPAGNE CUTLERY BOX</t>
  </si>
  <si>
    <t>SHOE SHINE BOX</t>
  </si>
  <si>
    <t>RAIN PONCHO</t>
  </si>
  <si>
    <t>POLKADOT RAIN HAT</t>
  </si>
  <si>
    <t>RAIN PONCHO RETROSPOT</t>
  </si>
  <si>
    <t>KIDS RAIN MAC BLUE</t>
  </si>
  <si>
    <t>KIDS RAIN MAC PINK</t>
  </si>
  <si>
    <t>VINTAGE SNAP CARDS</t>
  </si>
  <si>
    <t>VINTAGE HEADS AND TAILS CARD GAME</t>
  </si>
  <si>
    <t>CLASSIC FRENCH STYLE BASKET GREEN</t>
  </si>
  <si>
    <t>CLASSIC FRENCH STYLE BASKET BROWN</t>
  </si>
  <si>
    <t>CLASSIC FRENCH STYLE BASKET NATURAL</t>
  </si>
  <si>
    <t>CHRISTMAS TREE DECORATION WITH BELL</t>
  </si>
  <si>
    <t>CHRISTMAS TREE HEART DECORATION</t>
  </si>
  <si>
    <t>CHRISTMAS TREE STAR DECORATION</t>
  </si>
  <si>
    <t>WHITE CHRISTMAS GARLAND STARS TREES</t>
  </si>
  <si>
    <t>WHITE CHRISTMAS STAR DECORATION</t>
  </si>
  <si>
    <t>CHRISTMAS GARLAND STARS,TREES</t>
  </si>
  <si>
    <t>CHRISTMAS HANGING TREE WITH BELL</t>
  </si>
  <si>
    <t>CHRISTMAS HANGING STAR WITH BELL</t>
  </si>
  <si>
    <t>CHRISTMAS HANGING HEART WITH BELL</t>
  </si>
  <si>
    <t>HANGING HEART WITH BELL</t>
  </si>
  <si>
    <t>GARLAND WITH HEARTS AND BELLS</t>
  </si>
  <si>
    <t>GARLAND WITH STARS AND BELLS</t>
  </si>
  <si>
    <t>HEART T-LIGHT HOLDER</t>
  </si>
  <si>
    <t>STAR T-LIGHT HOLDER</t>
  </si>
  <si>
    <t>CHRISTMAS TREE T-LIGHT HOLDER</t>
  </si>
  <si>
    <t>GLITTER CHRISTMAS TREE</t>
  </si>
  <si>
    <t>GLITTER CHRISTMAS HEART</t>
  </si>
  <si>
    <t>GLITTER HEART DECORATION</t>
  </si>
  <si>
    <t>GLITTER CHRISTMAS STAR</t>
  </si>
  <si>
    <t>GLITTER HEART GARLAND WITH BELLS</t>
  </si>
  <si>
    <t>GLITTER STAR GARLAND WITH BELLS</t>
  </si>
  <si>
    <t>GLITTER CHRISTMAS TREE WITH BELLS</t>
  </si>
  <si>
    <t>amazon adjust</t>
  </si>
  <si>
    <t>PAINTED METAL HEART WITH HOLLY BELL</t>
  </si>
  <si>
    <t>PAINTED METAL STAR WITH HOLLY BELLS</t>
  </si>
  <si>
    <t>EIGHT PIECE DINOSAUR SET</t>
  </si>
  <si>
    <t>EIGHT PIECE CREEPY CRAWLIE SET</t>
  </si>
  <si>
    <t>EIGHT PIECE SNAKE SET</t>
  </si>
  <si>
    <t>?missing</t>
  </si>
  <si>
    <t>DINOSAUR KEYRINGS ASSORTED</t>
  </si>
  <si>
    <t>sold as 1</t>
  </si>
  <si>
    <t>ASSORTED CREEPY CRAWLIES</t>
  </si>
  <si>
    <t>MERCHANT CHANDLER CREDIT ERROR, STO</t>
  </si>
  <si>
    <t>OOPS ! adjustment</t>
  </si>
  <si>
    <t>CHOCOLATE CALCULATOR</t>
  </si>
  <si>
    <t>CAMOUFLAGE LED TORCH</t>
  </si>
  <si>
    <t>GINGHAM OVEN GLOVE RED HEART</t>
  </si>
  <si>
    <t>MUMMY MOUSE RED GINGHAM RIBBON</t>
  </si>
  <si>
    <t>BABY MOUSE RED GINGHAM DRESS</t>
  </si>
  <si>
    <t>RED RETROSPOT CAKE STAND</t>
  </si>
  <si>
    <t>smashed</t>
  </si>
  <si>
    <t>RED RETROSPOT MUG</t>
  </si>
  <si>
    <t>DAIRY MAID STRIPE MUG</t>
  </si>
  <si>
    <t>PINK DIAMANTE PEN IN GIFT BOX</t>
  </si>
  <si>
    <t>GREEN DIAMANTE PEN IN GIFT BOX</t>
  </si>
  <si>
    <t>SILVER DIAMANTE PEN IN GIFT BOX</t>
  </si>
  <si>
    <t>BLUE DIAMANTE PEN IN GIFT BOX</t>
  </si>
  <si>
    <t>LILAC DIAMANTE PEN IN GIFT BOX</t>
  </si>
  <si>
    <t>UNION JACK FLAG PASSPORT COVER</t>
  </si>
  <si>
    <t>PINK UNION JACK PASSPORT COVER</t>
  </si>
  <si>
    <t>UNION JACK FLAG LUGGAGE TAG</t>
  </si>
  <si>
    <t>PINK UNION JACK LUGGAGE TAG</t>
  </si>
  <si>
    <t>amazon</t>
  </si>
  <si>
    <t>POTTING SHED TEA MUG</t>
  </si>
  <si>
    <t>I CAN ONLY PLEASE ONE PERSON MUG</t>
  </si>
  <si>
    <t>SAVE THE PLANET MUG</t>
  </si>
  <si>
    <t>GLAMOROUS MUG</t>
  </si>
  <si>
    <t>IF YOU CAN'T STAND THE HEAT MUG</t>
  </si>
  <si>
    <t>GIN AND TONIC MUG</t>
  </si>
  <si>
    <t>KINGS CHOICE MUG</t>
  </si>
  <si>
    <t>POTTERING MUG</t>
  </si>
  <si>
    <t>HOME SWEET HOME MUG</t>
  </si>
  <si>
    <t>PACK OF 6 SANDCASTLE FLAGS ASSORTED</t>
  </si>
  <si>
    <t>HEARTS GIFT TAPE</t>
  </si>
  <si>
    <t>RED RETROSPOT TAPE</t>
  </si>
  <si>
    <t>CUTE CATS TAPE</t>
  </si>
  <si>
    <t>SKULLS TAPE</t>
  </si>
  <si>
    <t>STARS GIFT TAPE</t>
  </si>
  <si>
    <t>CAKES AND BOWS GIFT TAPE</t>
  </si>
  <si>
    <t>BINGO SET</t>
  </si>
  <si>
    <t>WOODEN BOX OF DOMINOES</t>
  </si>
  <si>
    <t>Missing</t>
  </si>
  <si>
    <t>S/6 WOODEN SKITTLES IN COTTON BAG</t>
  </si>
  <si>
    <t>TRADITIONAL WOODEN SKIPPING ROPE</t>
  </si>
  <si>
    <t>TRADITIONAL WOODEN CATCH CUP GAME</t>
  </si>
  <si>
    <t>POTTING SHED SEED ENVELOPES</t>
  </si>
  <si>
    <t>POTTING SHED SOW 'N' GROW SET</t>
  </si>
  <si>
    <t>POTTING SHED TWINE</t>
  </si>
  <si>
    <t>POTTING SHED CANDLE CITRONELLA</t>
  </si>
  <si>
    <t>POTTING SHED ROSE CANDLE</t>
  </si>
  <si>
    <t>GARAGE KEY FOB</t>
  </si>
  <si>
    <t>KEY FOB , GARAGE DESIGN</t>
  </si>
  <si>
    <t>KEY FOB , SHED</t>
  </si>
  <si>
    <t>KEY FOB , BACK DOOR</t>
  </si>
  <si>
    <t>KEY FOB , FRONT DOOR</t>
  </si>
  <si>
    <t>MAN FLU METAL SIGN</t>
  </si>
  <si>
    <t>HOUSE WRECKING METAL SIGN</t>
  </si>
  <si>
    <t>MORE BUTTER METAL SIGN</t>
  </si>
  <si>
    <t>PHARMACIE FIRST AID TIN</t>
  </si>
  <si>
    <t>I'M ON HOLIDAY METAL SIGN</t>
  </si>
  <si>
    <t>CHOCOLATE THIS WAY METAL SIGN</t>
  </si>
  <si>
    <t>WAY OUT METAL SIGN</t>
  </si>
  <si>
    <t>GARDEN METAL SIGN</t>
  </si>
  <si>
    <t>VINTAGE SNAKES &amp; LADDERS</t>
  </si>
  <si>
    <t>VINTAGE SEASIDE JIGSAW PUZZLES</t>
  </si>
  <si>
    <t>BLUE HARMONICA IN BOX</t>
  </si>
  <si>
    <t>John Lewis</t>
  </si>
  <si>
    <t>RED HARMONICA IN BOX</t>
  </si>
  <si>
    <t>SET 12 RETRO WHITE CHALK STICKS</t>
  </si>
  <si>
    <t>SET 12 KIDS WHITE CHALK STICKS</t>
  </si>
  <si>
    <t>SET 12 KIDS COLOUR CHALK STICKS</t>
  </si>
  <si>
    <t>UNION STRIPE WITH FRINGE HAMMOCK</t>
  </si>
  <si>
    <t>UNION STRIPE CUSHION COVER</t>
  </si>
  <si>
    <t>RED/CREAM STRIPE CUSHION COVER</t>
  </si>
  <si>
    <t>BLUE/CREAM STRIPE CUSHION COVER</t>
  </si>
  <si>
    <t>JUMBO BAG SCANDINAVIAN BLUE PAISLEY</t>
  </si>
  <si>
    <t>JUMBO BAG SCANDINAVIAN PAISLEY</t>
  </si>
  <si>
    <t>JUMBO BAG PINK VINTAGE PAISLEY</t>
  </si>
  <si>
    <t>JUMBO STORAGE BAG SKULLS</t>
  </si>
  <si>
    <t>JUMBO STORAGE BAG SUKI</t>
  </si>
  <si>
    <t>SCANDINAVIAN PAISLEY PICNIC BAG</t>
  </si>
  <si>
    <t>PINK VINTAGE PAISLEY PICNIC BAG</t>
  </si>
  <si>
    <t>SKULL SHOULDER BAG</t>
  </si>
  <si>
    <t>SUKI SHOULDER BAG</t>
  </si>
  <si>
    <t>RED RETROSPOT PICNIC BAG</t>
  </si>
  <si>
    <t>STRAWBERRY PICNIC BAG</t>
  </si>
  <si>
    <t>SKULLS DESIGN FLANNEL</t>
  </si>
  <si>
    <t>CAKES AND RABBITS DESIGN FLANNEL</t>
  </si>
  <si>
    <t>KITTENS DESIGN FLANNEL</t>
  </si>
  <si>
    <t>STRAWBERRIES DESIGN FLANNEL</t>
  </si>
  <si>
    <t>PARTY TIME DESIGN FLANNEL</t>
  </si>
  <si>
    <t>SET OF 6 HEART CHOPSTICKS</t>
  </si>
  <si>
    <t>SET OF 6 CAKE CHOPSTICKS</t>
  </si>
  <si>
    <t>SET OF 6 STRAWBERRY CHOPSTICKS</t>
  </si>
  <si>
    <t>DOORMAT UNION JACK GUNS AND ROSES</t>
  </si>
  <si>
    <t>PACK OF 12 SKULL TISSUES</t>
  </si>
  <si>
    <t>SET OF 36 DINOSAUR PAPER DOILIES</t>
  </si>
  <si>
    <t>SET OF 36 MUSHROOM PAPER DOILIES</t>
  </si>
  <si>
    <t>SET OF 36 PAISLEY FLOWER DOILIES</t>
  </si>
  <si>
    <t>PACK OF 60 DINOSAUR CAKE CASES</t>
  </si>
  <si>
    <t>PACK OF 60 MUSHROOM CAKE CASES</t>
  </si>
  <si>
    <t>PACK OF 60 PINK PAISLEY CAKE CASES</t>
  </si>
  <si>
    <t>PACK OF 12 RED RETROSPOT TISSUES</t>
  </si>
  <si>
    <t>PACK OF 12 WOODLAND TISSUES</t>
  </si>
  <si>
    <t>PACK OF 12 SUKI TISSUES</t>
  </si>
  <si>
    <t>PACK OF 12 BLUE PAISLEY TISSUES</t>
  </si>
  <si>
    <t>PACK OF 12 PINK PAISLEY TISSUES</t>
  </si>
  <si>
    <t>PACK OF 12 HEARTS DESIGN TISSUES</t>
  </si>
  <si>
    <t>PACK OF 12 PINK POLKADOT TISSUES</t>
  </si>
  <si>
    <t>PACK OF 6 SKULL PAPER CUPS</t>
  </si>
  <si>
    <t>PACK OF 6 SKULL PAPER PLATES</t>
  </si>
  <si>
    <t>PACK OF 20 SKULL PAPER NAPKINS</t>
  </si>
  <si>
    <t>MODERN FLORAL STATIONERY SET</t>
  </si>
  <si>
    <t>BOHEMIAN COLLAGE STATIONERY SET</t>
  </si>
  <si>
    <t>VINTAGE PAISLEY STATIONERY SET</t>
  </si>
  <si>
    <t>FLORAL FOLK STATIONERY SET</t>
  </si>
  <si>
    <t>Dotcomgiftshop Gift Voucher £100.00</t>
  </si>
  <si>
    <t>BLUE FELT EASTER EGG BASKET</t>
  </si>
  <si>
    <t>EMPIRE BIRTHDAY CARD</t>
  </si>
  <si>
    <t>RAINY LADIES BIRTHDAY CARD</t>
  </si>
  <si>
    <t>RING OF ROSES BIRTHDAY CARD</t>
  </si>
  <si>
    <t>BANQUET BIRTHDAY CARD</t>
  </si>
  <si>
    <t>TEA PARTY BIRTHDAY CARD</t>
  </si>
  <si>
    <t>PENNY FARTHING BIRTHDAY CARD</t>
  </si>
  <si>
    <t>SPACEBOY BIRTHDAY CARD</t>
  </si>
  <si>
    <t>SWALLOWS GREETING CARD</t>
  </si>
  <si>
    <t>BOTANICAL LAVENDER BIRTHDAY CARD</t>
  </si>
  <si>
    <t>BOTANICAL LILY GREETING CARD</t>
  </si>
  <si>
    <t>BOTANICAL ROSE GREETING CARD</t>
  </si>
  <si>
    <t>ROBIN CHRISTMAS CARD</t>
  </si>
  <si>
    <t>taig adjust</t>
  </si>
  <si>
    <t>VINTAGE CARAVAN GREETING CARD</t>
  </si>
  <si>
    <t>ROBOT BIRTHDAY CARD</t>
  </si>
  <si>
    <t>BOTANICAL LAVENDER GIFT WRAP</t>
  </si>
  <si>
    <t>BOTANICAL LILY GIFT WRAP</t>
  </si>
  <si>
    <t>BOTANICAL ROSE GIFT WRAP</t>
  </si>
  <si>
    <t>RECORD FRAME 7" SINGLE SIZE</t>
  </si>
  <si>
    <t>CHRISTMAS CARD SINGING ANGEL</t>
  </si>
  <si>
    <t>CHRISTMAS CARD SCREEN PRINT</t>
  </si>
  <si>
    <t>CHRISTMAS CARD STACK OF PRESENTS</t>
  </si>
  <si>
    <t>SPACEBOY GIFT WRAP</t>
  </si>
  <si>
    <t>TEA PARTY WRAPPING PAPER</t>
  </si>
  <si>
    <t>EMPIRE GIFT WRAP</t>
  </si>
  <si>
    <t>BIRTHDAY BANQUET GIFT WRAP</t>
  </si>
  <si>
    <t>WRAP CHRISTMAS SCREEN PRINT</t>
  </si>
  <si>
    <t>PINK PAISLEY ROSE GIFT WRAP</t>
  </si>
  <si>
    <t>BLUE SCANDINAVIAN PAISLEY WRAP</t>
  </si>
  <si>
    <t>VINTAGE CARAVAN GIFT WRAP</t>
  </si>
  <si>
    <t>EMPIRE DESIGN ROSETTE</t>
  </si>
  <si>
    <t>MINI CAKE STAND HANGING STRAWBERY</t>
  </si>
  <si>
    <t>CERAMIC PLATE STRAWBERRY DESIGN</t>
  </si>
  <si>
    <t>CERAMIC STRAWBERRY DESIGN MUG</t>
  </si>
  <si>
    <t>LARGE CAKE STAND HANGING HEARTS</t>
  </si>
  <si>
    <t>LARGE CAKE STAND HANGING STRAWBERY</t>
  </si>
  <si>
    <t>CERAMIC BOWL WITH LOVE HEART DESIGN</t>
  </si>
  <si>
    <t>CERAMIC BOWL WITH STRAWBERRY DESIGN</t>
  </si>
  <si>
    <t>PINK DOUGHNUT TRINKET POT</t>
  </si>
  <si>
    <t>CHRISTMAS PUDDING TRINKET POT</t>
  </si>
  <si>
    <t>LOVE HEART TRINKET POT</t>
  </si>
  <si>
    <t>CHOC TRUFFLE GOLD TRINKET POT</t>
  </si>
  <si>
    <t>BLACK PIRATE TREASURE CHEST</t>
  </si>
  <si>
    <t>BROWN PIRATE TREASURE CHEST</t>
  </si>
  <si>
    <t>SMALL RED RETROSPOT MUG IN BOX</t>
  </si>
  <si>
    <t>SMALL WHITE RETROSPOT MUG IN BOX</t>
  </si>
  <si>
    <t>RED RETROSPOT TEA CUP AND SAUCER</t>
  </si>
  <si>
    <t>RED RETROSPOT STORAGE JAR</t>
  </si>
  <si>
    <t>6 RIBBONS SHIMMERING PINKS</t>
  </si>
  <si>
    <t>6 RIBBONS ELEGANT CHRISTMAS</t>
  </si>
  <si>
    <t>6 RIBBONS EMPIRE</t>
  </si>
  <si>
    <t>6 RIBBONS RUSTIC CHARM</t>
  </si>
  <si>
    <t>RIBBON REEL LACE DESIGN</t>
  </si>
  <si>
    <t>RIBBON REEL HEARTS DESIGN</t>
  </si>
  <si>
    <t>RIBBON REEL POLKADOTS</t>
  </si>
  <si>
    <t>RIBBON REEL FLORA + FAUNA</t>
  </si>
  <si>
    <t>RIBBON REEL STRIPES DESIGN</t>
  </si>
  <si>
    <t>PAPER CHAIN KIT RETROSPOT</t>
  </si>
  <si>
    <t>PAPER CHAIN KIT EMPIRE</t>
  </si>
  <si>
    <t>PAPER CHAIN KIT SKULLS</t>
  </si>
  <si>
    <t>PAPER BUNTING WHITE LACE</t>
  </si>
  <si>
    <t>PAPER BUNTING COLOURED LACE</t>
  </si>
  <si>
    <t>PAPER BUNTING VINTAGE PAISLEY</t>
  </si>
  <si>
    <t>PAPER BUNTING RETROSPOT</t>
  </si>
  <si>
    <t>EMPIRE TISSUE BOX</t>
  </si>
  <si>
    <t>BLUE PAISLEY TISSUE BOX</t>
  </si>
  <si>
    <t>MOTORING TISSUE BOX</t>
  </si>
  <si>
    <t>RED RETROSPOT TISSUE BOX</t>
  </si>
  <si>
    <t>LADS ONLY TISSUE BOX</t>
  </si>
  <si>
    <t>PINK PAISLEY SQUARE TISSUE BOX</t>
  </si>
  <si>
    <t>SWALLOW SQUARE TISSUE BOX</t>
  </si>
  <si>
    <t>BOUDOIR SQUARE TISSUE BOX</t>
  </si>
  <si>
    <t>CARAVAN SQUARE TISSUE BOX</t>
  </si>
  <si>
    <t>SKULLS SQUARE TISSUE BOX</t>
  </si>
  <si>
    <t>MIRROR MOSAIC VOTIVE HOLDER</t>
  </si>
  <si>
    <t>MIRROR MOSAIC T-LIGHT HOLDER</t>
  </si>
  <si>
    <t>MIRROR MOSAIC T-LIGHT HOLDER ROUND</t>
  </si>
  <si>
    <t>MIRROR MOSAIC CANDLE PLATE</t>
  </si>
  <si>
    <t>MIRROR MOSAIC GOBLET CANDLE HOLDER</t>
  </si>
  <si>
    <t>MIRROR MOSAIC HURRICANE LAMP</t>
  </si>
  <si>
    <t>PIZZA PLATE IN BOX</t>
  </si>
  <si>
    <t>PING! MICROWAVE PLATE</t>
  </si>
  <si>
    <t>FULL ENGLISH BREAKFAST PLATE</t>
  </si>
  <si>
    <t>BIRD HOUSE HOT WATER BOTTLE</t>
  </si>
  <si>
    <t>SCOTTIE DOG HOT WATER BOTTLE</t>
  </si>
  <si>
    <t>GREY HEART HOT WATER BOTTLE</t>
  </si>
  <si>
    <t>METAL SIGN EMPIRE TEA</t>
  </si>
  <si>
    <t>METAL SIGN HIS DINNER IS SERVED</t>
  </si>
  <si>
    <t>METAL SIGN HER DINNER IS SERVED</t>
  </si>
  <si>
    <t>JOY WOODEN BLOCK LETTERS</t>
  </si>
  <si>
    <t>PEACE WOODEN BLOCK LETTERS</t>
  </si>
  <si>
    <t>WELCOME WOODEN BLOCK LETTERS</t>
  </si>
  <si>
    <t>NOEL WOODEN BLOCK LETTERS</t>
  </si>
  <si>
    <t>PING MICROWAVE APRON</t>
  </si>
  <si>
    <t>SET OF 2 TEA TOWELS PING MICROWAVE</t>
  </si>
  <si>
    <t>UNION JACK HOT WATER BOTTLE</t>
  </si>
  <si>
    <t>Dotcom sold in 6's</t>
  </si>
  <si>
    <t>PARTY CONES CARNIVAL ASSORTED</t>
  </si>
  <si>
    <t>sold in set?</t>
  </si>
  <si>
    <t>PARTY CONES CANDY ASSORTED</t>
  </si>
  <si>
    <t>PARTY CONES CANDY DECORATION</t>
  </si>
  <si>
    <t>PARTY CONES CANDY TREE DECORATION</t>
  </si>
  <si>
    <t>PARTY CONE CHRISTMAS DECORATION</t>
  </si>
  <si>
    <t>FOOD CONTAINER SET 3 LOVE HEART</t>
  </si>
  <si>
    <t>RED LOVE HEART SHAPE CUP</t>
  </si>
  <si>
    <t>PINK LOVE HEART SHAPE CUP</t>
  </si>
  <si>
    <t>LADLE LOVE HEART RED</t>
  </si>
  <si>
    <t>MINI LADLE LOVE HEART RED</t>
  </si>
  <si>
    <t>LADLE LOVE HEART PINK</t>
  </si>
  <si>
    <t>MINI LADLE LOVE HEART PINK</t>
  </si>
  <si>
    <t>LOVE HEART SOCK HANGER</t>
  </si>
  <si>
    <t>BATHROOM SET LOVE HEART DESIGN</t>
  </si>
  <si>
    <t>BAKING SET 9 PIECE RETROSPOT</t>
  </si>
  <si>
    <t>RETROSPOT TEA SET CERAMIC 11 PC</t>
  </si>
  <si>
    <t>CHRISTMAS CRAFT TREE TOP ANGEL</t>
  </si>
  <si>
    <t>CHRISTMAS CRAFT WHITE FAIRY</t>
  </si>
  <si>
    <t>CHRISTMAS CRAFT LITTLE FRIENDS</t>
  </si>
  <si>
    <t>CHRISTMAS CRAFT HEART STOCKING</t>
  </si>
  <si>
    <t>EASTER CRAFT IVY WREATH WITH CHICK</t>
  </si>
  <si>
    <t>FELTCRAFT BUTTERFLY HEARTS</t>
  </si>
  <si>
    <t>EASTER CRAFT 4 CHICKS</t>
  </si>
  <si>
    <t>FELTCRAFT 6 FLOWER FRIENDS</t>
  </si>
  <si>
    <t>3 STRIPEY MICE FELTCRAFT</t>
  </si>
  <si>
    <t>PLACE SETTING WHITE HEART</t>
  </si>
  <si>
    <t>PLACE SETTING WHITE STAR</t>
  </si>
  <si>
    <t>ANGEL DECORATION STARS ON DRESS</t>
  </si>
  <si>
    <t>ANGEL DECORATION 3 BUTTONS</t>
  </si>
  <si>
    <t>STAR DECORATION RUSTIC</t>
  </si>
  <si>
    <t>HEART DECORATION WITH PEARLS</t>
  </si>
  <si>
    <t>ANGEL DECORATION WITH LACE PADDED</t>
  </si>
  <si>
    <t>3 HEARTS HANGING DECORATION RUSTIC</t>
  </si>
  <si>
    <t>HEART DECORATION RUSTIC HANGING</t>
  </si>
  <si>
    <t>HEART GARLAND RUSTIC PADDED</t>
  </si>
  <si>
    <t>HEART STRING MEMO HOLDER HANGING</t>
  </si>
  <si>
    <t>STRING OF STARS CARD HOLDER</t>
  </si>
  <si>
    <t>DIAMANTE HEART SHAPED WALL MIRROR,</t>
  </si>
  <si>
    <t>WALL MIRROR RECTANGLE DIAMANTE PINK</t>
  </si>
  <si>
    <t>OVAL WALL MIRROR DIAMANTE</t>
  </si>
  <si>
    <t>ORGANISER WOOD ANTIQUE WHITE</t>
  </si>
  <si>
    <t>FAMILY ALBUM WHITE PICTURE FRAME</t>
  </si>
  <si>
    <t>PICTURE FRAME WOOD TRIPLE PORTRAIT</t>
  </si>
  <si>
    <t>3 HOOK PHOTO SHELF ANTIQUE WHITE</t>
  </si>
  <si>
    <t>METAL 4 HOOK HANGER FRENCH CHATEAU</t>
  </si>
  <si>
    <t>PHOTO CUBE</t>
  </si>
  <si>
    <t>PINK OWL SOFT TOY</t>
  </si>
  <si>
    <t>BLUE OWL SOFT TOY</t>
  </si>
  <si>
    <t>SET 10 LIGHTS NIGHT OWL</t>
  </si>
  <si>
    <t>SET 10 NIGHT OWL LIGHTS</t>
  </si>
  <si>
    <t>RETROSPOT LAMP</t>
  </si>
  <si>
    <t>SNOWSTORM PHOTO FRAME FRIDGE MAGNET</t>
  </si>
  <si>
    <t>CAKE STAND VICTORIAN FILIGREE SMALL</t>
  </si>
  <si>
    <t>CAKE STAND VICTORIAN FILIGREE MED</t>
  </si>
  <si>
    <t>CAKE STAND VICTORIAN FILIGREE LARGE</t>
  </si>
  <si>
    <t>SLATE TILE NATURAL HANGING</t>
  </si>
  <si>
    <t>RED STAR CARD HOLDER</t>
  </si>
  <si>
    <t>GREEN CHRISTMAS TREE CARD HOLDER</t>
  </si>
  <si>
    <t>BLACK HEART CARD HOLDER</t>
  </si>
  <si>
    <t>CREAM HEART CARD HOLDER</t>
  </si>
  <si>
    <t>LOCAL CAFE MUG</t>
  </si>
  <si>
    <t>IVORY DINER WALL CLOCK</t>
  </si>
  <si>
    <t>BLUE DINER WALL CLOCK</t>
  </si>
  <si>
    <t>RED DINER WALL CLOCK</t>
  </si>
  <si>
    <t>BLACK DINER WALL CLOCK</t>
  </si>
  <si>
    <t>LARGE HEART MEASURING SPOONS</t>
  </si>
  <si>
    <t>SMALL HEART MEASURING SPOONS</t>
  </si>
  <si>
    <t>SMALL POPCORN HOLDER</t>
  </si>
  <si>
    <t>LARGE POPCORN HOLDER</t>
  </si>
  <si>
    <t>FRYING PAN RED POLKADOT</t>
  </si>
  <si>
    <t>FRYING PAN RED RETROSPOT</t>
  </si>
  <si>
    <t>FRYING PAN PINK POLKADOT</t>
  </si>
  <si>
    <t>FRYING PAN BLUE POLKADOT</t>
  </si>
  <si>
    <t>MILK PAN PINK POLKADOT</t>
  </si>
  <si>
    <t>MILK PAN RED RETROSPOT</t>
  </si>
  <si>
    <t>MILK PAN BLUE POLKADOT</t>
  </si>
  <si>
    <t>MUG , DOTCOMGIFTSHOP.COM</t>
  </si>
  <si>
    <t>FRYING PAN UNION FLAG</t>
  </si>
  <si>
    <t>WOOD STAMP SET THANK YOU</t>
  </si>
  <si>
    <t>WOOD STAMP SET HAPPY BIRTHDAY</t>
  </si>
  <si>
    <t>WOOD STAMP SET BEST WISHES</t>
  </si>
  <si>
    <t>WOOD STAMP SET FLOWERS</t>
  </si>
  <si>
    <t>FOUR HOOK WHITE LOVEBIRDS</t>
  </si>
  <si>
    <t>CANDLE PLATE LACE WHITE</t>
  </si>
  <si>
    <t>CAKE STAND WHITE TWO TIER LACE</t>
  </si>
  <si>
    <t>T-LIGHT HOLDER WHITE LACE</t>
  </si>
  <si>
    <t>T-LIGHT HOLDER HANGING LACE</t>
  </si>
  <si>
    <t>CAKE STAND LACE WHITE</t>
  </si>
  <si>
    <t>???lost</t>
  </si>
  <si>
    <t>LOVEBIRD HANGING DECORATION WHITE</t>
  </si>
  <si>
    <t>CAKE STAND LOVEBIRD 2 TIER WHITE</t>
  </si>
  <si>
    <t>CAKE STAND LOVEBIRD 2 TIER PINK</t>
  </si>
  <si>
    <t>CAKE PLATE LOVEBIRD WHITE</t>
  </si>
  <si>
    <t>CAKE PLATE LOVEBIRD PINK</t>
  </si>
  <si>
    <t>WHITE LOVEBIRD LANTERN</t>
  </si>
  <si>
    <t>HANGING HEART MIRROR DECORATION</t>
  </si>
  <si>
    <t>BUNNY WOODEN PAINTED WITH BIRD</t>
  </si>
  <si>
    <t>BUNNY WOODEN PAINTED WITH FLOWER</t>
  </si>
  <si>
    <t>JIGSAW TREE WITH WATERING CAN</t>
  </si>
  <si>
    <t>JIGSAW TREE WITH BIRDHOUSE</t>
  </si>
  <si>
    <t>JIGSAW TOADSTOOLS 3 PIECE</t>
  </si>
  <si>
    <t>JIGSAW RABBIT AND BIRDHOUSE</t>
  </si>
  <si>
    <t>CAKE STAND 3 TIER MAGIC GARDEN</t>
  </si>
  <si>
    <t>GARLAND WOODEN HAPPY EASTER</t>
  </si>
  <si>
    <t>5 HOOK HANGER MAGIC TOADSTOOL</t>
  </si>
  <si>
    <t>5 HOOK HANGER RED MAGIC TOADSTOOL</t>
  </si>
  <si>
    <t>3 HOOK HANGER MAGIC GARDEN</t>
  </si>
  <si>
    <t>HOOK, 1 HANGER ,MAGIC GARDEN</t>
  </si>
  <si>
    <t>GARLAND, MAGIC GARDEN 1.8M</t>
  </si>
  <si>
    <t>MAGIC GARDEN FELT GARLAND</t>
  </si>
  <si>
    <t>BUNNY DECORATION MAGIC GARDEN</t>
  </si>
  <si>
    <t>DECORATION PINK CHICK MAGIC GARDEN</t>
  </si>
  <si>
    <t>DECORATION WHITE CHICK MAGIC GARDEN</t>
  </si>
  <si>
    <t>DECORATION BUTTERFLY MAGIC GARDEN</t>
  </si>
  <si>
    <t>BIRDHOUSE DECORATION MAGIC GARDEN</t>
  </si>
  <si>
    <t>BIRDCAGE DECORATION TEALIGHT HOLDER</t>
  </si>
  <si>
    <t>FELT TOADSTOOL LARGE</t>
  </si>
  <si>
    <t>FELT TOADSTOOL SMALL</t>
  </si>
  <si>
    <t>FELT FARM ANIMAL CHICKEN</t>
  </si>
  <si>
    <t>FELT FARM ANIMAL SHEEP</t>
  </si>
  <si>
    <t>FELT FARM ANIMAL RABBIT</t>
  </si>
  <si>
    <t>FELT FARM ANIMAL HEN</t>
  </si>
  <si>
    <t>FELT EGG COSY BLUE RABBIT</t>
  </si>
  <si>
    <t>FELT EGG COSY WHITE RABBIT</t>
  </si>
  <si>
    <t>FELT EGG COSY CHICKEN</t>
  </si>
  <si>
    <t>FELT EGG COSY LADYBIRD</t>
  </si>
  <si>
    <t>FELT FARM ANIMAL WHITE BUNNY</t>
  </si>
  <si>
    <t>EASTER DECORATION NATURAL CHICK</t>
  </si>
  <si>
    <t>EASTER DECORATION HANGING BUNNY</t>
  </si>
  <si>
    <t>EASTER DECORATION EGG BUNNY</t>
  </si>
  <si>
    <t>DECORATION SITTING BUNNY</t>
  </si>
  <si>
    <t>EASTER DECORATION SITTING BUNNY</t>
  </si>
  <si>
    <t>EGG CUP NATURAL CHICKEN</t>
  </si>
  <si>
    <t>HAPPY EASTER HANGING DECORATION</t>
  </si>
  <si>
    <t>FELTCRAFT DOLL ROSIE</t>
  </si>
  <si>
    <t>FELTCRAFT DOLL MARIA</t>
  </si>
  <si>
    <t>FELTCRAFT DOLL MOLLY</t>
  </si>
  <si>
    <t>FELTCRAFT DOLL EMILY</t>
  </si>
  <si>
    <t>WEEKEND BAG VINTAGE ROSE PAISLEY</t>
  </si>
  <si>
    <t>WASH BAG VINTAGE ROSE PAISLEY</t>
  </si>
  <si>
    <t>COSMETIC BAG VINTAGE ROSE PAISLEY</t>
  </si>
  <si>
    <t>OVERNIGHT BAG VINTAGE ROSE PAISLEY</t>
  </si>
  <si>
    <t>POCKET BAG BLUE PAISLEY RED SPOT</t>
  </si>
  <si>
    <t>POCKET BAG PINK PAISELY BROWN SPOT</t>
  </si>
  <si>
    <t>EASTER TREE YELLOW BIRDS</t>
  </si>
  <si>
    <t>12 EGG HOUSE PAINTED WOOD</t>
  </si>
  <si>
    <t>6 EGG HOUSE PAINTED WOOD</t>
  </si>
  <si>
    <t>HEN HOUSE DECORATION</t>
  </si>
  <si>
    <t>DECORATION HEN ON NEST, HANGING</t>
  </si>
  <si>
    <t>HANGING HEN ON NEST DECORATION</t>
  </si>
  <si>
    <t>DECORATION , WOBBLY RABBIT , METAL</t>
  </si>
  <si>
    <t>DECORATION WOBBLY RABBIT METAL</t>
  </si>
  <si>
    <t>DECORATION , WOBBLY CHICKEN, METAL</t>
  </si>
  <si>
    <t>DECORATION WOBBLY CHICKEN</t>
  </si>
  <si>
    <t>HANGING METAL RABBIT DECORATION</t>
  </si>
  <si>
    <t>HANGING METAL CHICKEN DECORATION</t>
  </si>
  <si>
    <t>HANGING CHICK CREAM DECORATION</t>
  </si>
  <si>
    <t>HANGING CHICK YELLOW DECORATION</t>
  </si>
  <si>
    <t>HANGING CHICK GREEN DECORATION</t>
  </si>
  <si>
    <t>HEART FILIGREE DOVE SMALL</t>
  </si>
  <si>
    <t>HEART FILIGREE DOVE LARGE</t>
  </si>
  <si>
    <t>HEART IVORY TRELLIS LARGE</t>
  </si>
  <si>
    <t>HEART IVORY TRELLIS SMALL</t>
  </si>
  <si>
    <t>PIG KEYRING WITH LIGHT &amp; SOUND</t>
  </si>
  <si>
    <t>COFFEE MUG DOG + BALL DESIGN</t>
  </si>
  <si>
    <t>COFFEE MUG CAT + BIRD DESIGN</t>
  </si>
  <si>
    <t>COFFEE MUG PEARS DESIGN</t>
  </si>
  <si>
    <t>COFFEE MUG APPLES DESIGN</t>
  </si>
  <si>
    <t>COFFEE MUG BLUE PAISLEY DESIGN</t>
  </si>
  <si>
    <t>COFFEE MUG PINK PAISLEY DESIGN</t>
  </si>
  <si>
    <t>SILVER MUG BONE CHINA TREE OF LIFE</t>
  </si>
  <si>
    <t>GOLD MUG BONE CHINA TREE OF LIFE</t>
  </si>
  <si>
    <t>TEA COSY BLUE STRIPE</t>
  </si>
  <si>
    <t>TEA COSY RED STRIPE</t>
  </si>
  <si>
    <t>IVORY KNITTED MUG COSY</t>
  </si>
  <si>
    <t>OFFICE MUG WARMER BLACK+SILVER</t>
  </si>
  <si>
    <t>OFFICE MUG WARMER POLKADOT</t>
  </si>
  <si>
    <t>OFFICE MUG WARMER PINK</t>
  </si>
  <si>
    <t>OFFICE MUG WARMER CHOC+BLUE</t>
  </si>
  <si>
    <t>200 RED + WHITE BENDY STRAWS</t>
  </si>
  <si>
    <t>200 BENDY SKULL STRAWS</t>
  </si>
  <si>
    <t>FIVE CATS HANGING DECORATION</t>
  </si>
  <si>
    <t>FIVE HEART HANGING DECORATION</t>
  </si>
  <si>
    <t>HAIRCLIPS FORTIES FABRIC ASSORTED</t>
  </si>
  <si>
    <t>BIRDS MOBILE VINTAGE DESIGN</t>
  </si>
  <si>
    <t>BIRD DECORATION RED RETROSPOT</t>
  </si>
  <si>
    <t>BIRD DECORATION GREEN POLKADOT</t>
  </si>
  <si>
    <t>PINK POLKADOT KIDS BAG</t>
  </si>
  <si>
    <t>BLUE POLKADOT KIDS BAG</t>
  </si>
  <si>
    <t>MOBILE VINTAGE HEARTS</t>
  </si>
  <si>
    <t>ROUND SNACK BOXES SET OF4 WOODLAND</t>
  </si>
  <si>
    <t>ROUND SNACK BOXES SET OF 4 SKULLS</t>
  </si>
  <si>
    <t>ROUND SNACK BOXES SET OF 4 FRUITS</t>
  </si>
  <si>
    <t>ROUND CONTAINER SET OF 5 RETROSPOT</t>
  </si>
  <si>
    <t>WOODLAND PARTY BAG + STICKER SET</t>
  </si>
  <si>
    <t>SKULLS PARTY BAG + STICKER SET</t>
  </si>
  <si>
    <t>RETROSPOT PARTY BAG + STICKER SET</t>
  </si>
  <si>
    <t>DINOSAUR PARTY BAG + STICKER SET</t>
  </si>
  <si>
    <t>HEART DECORATION PAINTED ZINC</t>
  </si>
  <si>
    <t>DOVE DECORATION PAINTED ZINC</t>
  </si>
  <si>
    <t>ANGEL DECORATION PAINTED ZINC</t>
  </si>
  <si>
    <t>STAR DECORATION PAINTED ZINC</t>
  </si>
  <si>
    <t>CHRISTMAS TREE PAINTED ZINC</t>
  </si>
  <si>
    <t>NOEL GARLAND PAINTED ZINC</t>
  </si>
  <si>
    <t>LOVE GARLAND PAINTED ZINC</t>
  </si>
  <si>
    <t>HOME GARLAND PAINTED ZINC</t>
  </si>
  <si>
    <t>PARTY PIZZA DISH RED RETROSPOT</t>
  </si>
  <si>
    <t>PARTY PIZZA DISH PINK POLKADOT</t>
  </si>
  <si>
    <t>PARTY PIZZA DISH BLUE POLKADOT</t>
  </si>
  <si>
    <t>PARTY PIZZA DISH GREEN POLKADOT</t>
  </si>
  <si>
    <t>TEA BAG PLATE RED RETROSPOT</t>
  </si>
  <si>
    <t>DOG BOWL CHASING BALL DESIGN</t>
  </si>
  <si>
    <t>ILLUSTRATED CAT BOWL</t>
  </si>
  <si>
    <t>DOTCOMGIFTSHOP TEA TOWEL</t>
  </si>
  <si>
    <t>Given away</t>
  </si>
  <si>
    <t>LUNCH BOX WITH CUTLERY RETROSPOT</t>
  </si>
  <si>
    <t>LUNCH BOX WITH CUTLERY FAIRY CAKES</t>
  </si>
  <si>
    <t>RETROSPOT PADDED SEAT CUSHION</t>
  </si>
  <si>
    <t>CHARLOTTE BAG SUKI DESIGN</t>
  </si>
  <si>
    <t>test</t>
  </si>
  <si>
    <t>CHARLOTTE BAG PINK POLKADOT</t>
  </si>
  <si>
    <t>KINGS CHOICE BISCUIT TIN</t>
  </si>
  <si>
    <t>KINGS CHOICE TEA CADDY</t>
  </si>
  <si>
    <t>GLASS JAR KINGS CHOICE</t>
  </si>
  <si>
    <t>GLASS JAR ENGLISH CONFECTIONERY</t>
  </si>
  <si>
    <t>GLASS JAR DAISY FRESH COTTON WOOL</t>
  </si>
  <si>
    <t>GLASS JAR PEACOCK BATH SALTS</t>
  </si>
  <si>
    <t>GLASS JAR MARMALADE</t>
  </si>
  <si>
    <t>GLASS JAR DIGESTIVE BISCUITS</t>
  </si>
  <si>
    <t>DOORMAT RESPECTABLE HOUSE</t>
  </si>
  <si>
    <t>DOORMAT AIRMAIL</t>
  </si>
  <si>
    <t>CHILDRENS APRON SPACEBOY DESIGN</t>
  </si>
  <si>
    <t>AIRLINE BAG VINTAGE TOKYO 78</t>
  </si>
  <si>
    <t>AIRLINE BAG VINTAGE WORLD CHAMPION</t>
  </si>
  <si>
    <t>AIRLINE BAG VINTAGE JET SET RED</t>
  </si>
  <si>
    <t>AIRLINE BAG VINTAGE JET SET BROWN</t>
  </si>
  <si>
    <t>AIRLINE BAG VINTAGE JET SET WHITE</t>
  </si>
  <si>
    <t>BOTTLE BAG RETROSPOT</t>
  </si>
  <si>
    <t>WALL TIDY RETROSPOT</t>
  </si>
  <si>
    <t>RECYCLING BAG RETROSPOT</t>
  </si>
  <si>
    <t>TOY TIDY SPACEBOY</t>
  </si>
  <si>
    <t>TOY TIDY PINK POLKADOT</t>
  </si>
  <si>
    <t>LUNCH BAG SPACEBOY DESIGN</t>
  </si>
  <si>
    <t>LUNCH BAG SUKI DESIGN</t>
  </si>
  <si>
    <t>LUNCH BAG PINK POLKADOT</t>
  </si>
  <si>
    <t>JUMBO BAG SPACEBOY DESIGN</t>
  </si>
  <si>
    <t>PAPERWEIGHT SAVE THE PLANET</t>
  </si>
  <si>
    <t>PAPERWEIGHT CHILDHOOD MEMORIES</t>
  </si>
  <si>
    <t>PAPERWEIGHT HOME SWEET HOME</t>
  </si>
  <si>
    <t>PAPERWEIGHT VINTAGE COLLAGE</t>
  </si>
  <si>
    <t>PAPERWEIGHT KINGS CHOICE</t>
  </si>
  <si>
    <t>PAPERWEIGHT VINTAGE PAISLEY</t>
  </si>
  <si>
    <t>MAGNETS PACK OF 4 RETRO PHOTO</t>
  </si>
  <si>
    <t>MAGNETS PACK OF 4 SWALLOWS</t>
  </si>
  <si>
    <t>MAGNETS PACK OF 4 CHILDHOOD MEMORY</t>
  </si>
  <si>
    <t>MAGNETS PACK OF 4 HOME SWEET HOME</t>
  </si>
  <si>
    <t>MAGNETS PACK OF 4 VINTAGE COLLAGE</t>
  </si>
  <si>
    <t>MAGNETS PACK OF 4 VINTAGE LABELS</t>
  </si>
  <si>
    <t>MONEY BOX POCKET MONEY DESIGN</t>
  </si>
  <si>
    <t>MONEY BOX KINGS CHOICE DESIGN</t>
  </si>
  <si>
    <t>MONEY BOX FIRST ADE DESIGN</t>
  </si>
  <si>
    <t>MONEY BOX FIRST AID DESIGN</t>
  </si>
  <si>
    <t>MONEY BOX CONFECTIONERY DESIGN</t>
  </si>
  <si>
    <t>MONEY BOX BISCUITS DESIGN</t>
  </si>
  <si>
    <t>MONEY BOX HOUSEKEEPING DESIGN</t>
  </si>
  <si>
    <t>JUMBO SHOPPER VINTAGE RED PAISLEY</t>
  </si>
  <si>
    <t>METAL SIGN NEIGHBOURHOOD WITCH</t>
  </si>
  <si>
    <t>METAL SIGN TAKE IT OR LEAVE IT</t>
  </si>
  <si>
    <t>DOORMAT NEIGHBOURHOOD WITCH</t>
  </si>
  <si>
    <t>WHITE TISSUE REAM</t>
  </si>
  <si>
    <t>SET OF 36 DOILIES SPACEBOY DESIGN</t>
  </si>
  <si>
    <t>SET OF 36 SPACEBOY PAPER DOILIES</t>
  </si>
  <si>
    <t>PACK OF 60 SPACEBOY CAKE CASES</t>
  </si>
  <si>
    <t>10 COLOUR SPACEBOY PEN</t>
  </si>
  <si>
    <t>LIPSTICK PEN RED</t>
  </si>
  <si>
    <t>LIPSTICK PEN BABY PINK</t>
  </si>
  <si>
    <t>LIPSTICK PEN FUSCHIA</t>
  </si>
  <si>
    <t>TOOTHPASTE TUBE PEN</t>
  </si>
  <si>
    <t>faulty</t>
  </si>
  <si>
    <t>ENAMEL BREAD BIN CREAM</t>
  </si>
  <si>
    <t>ENAMEL COLANDER CREAM</t>
  </si>
  <si>
    <t>ENAMEL WASH BOWL CREAM</t>
  </si>
  <si>
    <t>ENAMEL FLOWER JUG CREAM</t>
  </si>
  <si>
    <t>ENAMEL FIRE BUCKET CREAM</t>
  </si>
  <si>
    <t>ENAMEL MEASURING JUG CREAM</t>
  </si>
  <si>
    <t>ENAMEL WATERING CAN CREAM</t>
  </si>
  <si>
    <t>WATERING CAN BLUE ELEPHANT</t>
  </si>
  <si>
    <t>WATERING CAN PINK BUNNY</t>
  </si>
  <si>
    <t>WATERING CAN GREEN DINOSAUR</t>
  </si>
  <si>
    <t>BALLOON PUMP WITH 10 BALLOONS</t>
  </si>
  <si>
    <t>SET OF 9 HEART SHAPED BALLOONS</t>
  </si>
  <si>
    <t>12 COLOURED PARTY BALLOONS</t>
  </si>
  <si>
    <t>SET OF 9 BLACK SKULL BALLOONS</t>
  </si>
  <si>
    <t>BALLOON ART MAKE YOUR OWN FLOWERS</t>
  </si>
  <si>
    <t>6 ROCKET BALLOONS</t>
  </si>
  <si>
    <t>BALLOON WATER BOMB PACK OF 35</t>
  </si>
  <si>
    <t>GROW YOUR OWN BASIL IN ENAMEL MUG</t>
  </si>
  <si>
    <t>GROW YOUR OWN FLOWERS SET OF 3</t>
  </si>
  <si>
    <t>GROW YOUR OWN HERBS SET OF 3</t>
  </si>
  <si>
    <t>GROW YOUR OWN PLANT IN A CAN</t>
  </si>
  <si>
    <t>PENCIL CASE LIFE IS BEAUTIFUL</t>
  </si>
  <si>
    <t>PIN CUSHION BABUSHKA PINK</t>
  </si>
  <si>
    <t>PIN CUSHION BABUSHKA BLUE</t>
  </si>
  <si>
    <t>PIN CUSHION BABUSHKA RED</t>
  </si>
  <si>
    <t>can't find</t>
  </si>
  <si>
    <t>SILK PURSE BABUSHKA PINK</t>
  </si>
  <si>
    <t>SILK PURSE BABUSHKA BLUE</t>
  </si>
  <si>
    <t>SILK PURSE BABUSHKA RED</t>
  </si>
  <si>
    <t>MEASURING TAPE BABUSHKA PINK</t>
  </si>
  <si>
    <t>MEASURING TAPE BABUSHKA BLUE</t>
  </si>
  <si>
    <t>MEASURING TAPE BABUSHKA RED</t>
  </si>
  <si>
    <t>NATURAL SLATE CHALKBOARD LARGE</t>
  </si>
  <si>
    <t>NATURAL SLATE HEART CHALKBOARD</t>
  </si>
  <si>
    <t>CAST IRON HOOK GARDEN FORK</t>
  </si>
  <si>
    <t>?lost</t>
  </si>
  <si>
    <t>CAST IRON HOOK GARDEN TROWEL</t>
  </si>
  <si>
    <t>EMBOSSED GLASS TEALIGHT HOLDER</t>
  </si>
  <si>
    <t>SAVOY ART DECO CLOCK</t>
  </si>
  <si>
    <t>HANGING METAL HEART LANTERN</t>
  </si>
  <si>
    <t>HANGING METAL STAR LANTERN</t>
  </si>
  <si>
    <t>FAIRY TALE COTTAGE NIGHT LIGHT</t>
  </si>
  <si>
    <t>FAIRY TALE COTTAGE NIGHTLIGHT</t>
  </si>
  <si>
    <t>GUMBALL COAT RACK</t>
  </si>
  <si>
    <t>wrong code?</t>
  </si>
  <si>
    <t>wrongly sold (22719) barcode</t>
  </si>
  <si>
    <t>BABUSHKA LIGHTS STRING OF 10</t>
  </si>
  <si>
    <t>HEART OF WICKER SMALL</t>
  </si>
  <si>
    <t>HEART OF WICKER LARGE</t>
  </si>
  <si>
    <t>TV DINNER TRAY AIR HOSTESS</t>
  </si>
  <si>
    <t>TV DINNER TRAY DOLLY GIRL</t>
  </si>
  <si>
    <t>TV DINNER TRAY VINTAGE PAISLEY</t>
  </si>
  <si>
    <t>SPACEBOY TV DINNER TRAY</t>
  </si>
  <si>
    <t>SKULL DESIGN TV DINNER TRAY</t>
  </si>
  <si>
    <t>EMPIRE UNION JACK TV DINNER TRAY</t>
  </si>
  <si>
    <t>WATERING CAN GARDEN MARKER</t>
  </si>
  <si>
    <t>BIRDHOUSE GARDEN MARKER</t>
  </si>
  <si>
    <t>DAISY GARDEN MARKER</t>
  </si>
  <si>
    <t>RED TEA TOWEL CLASSIC DESIGN</t>
  </si>
  <si>
    <t>BLACK TEA TOWEL CLASSIC DESIGN</t>
  </si>
  <si>
    <t>wet boxes</t>
  </si>
  <si>
    <t>BLUE TEA TOWEL CLASSIC DESIGN</t>
  </si>
  <si>
    <t>RED GINGHAM TEDDY BEAR</t>
  </si>
  <si>
    <t>SET OF 2 WOODEN MARKET CRATES</t>
  </si>
  <si>
    <t>PLASMATRONIC LAMP</t>
  </si>
  <si>
    <t>WHITE WOOD GARDEN PLANT LADDER</t>
  </si>
  <si>
    <t>NATURAL SLATE RECTANGLE CHALKBOARD</t>
  </si>
  <si>
    <t>PACK OF 12 TRADITIONAL CRAYONS</t>
  </si>
  <si>
    <t>PACK OF 12 COLOURED PENCILS</t>
  </si>
  <si>
    <t>MINI PAINT SET VINTAGE</t>
  </si>
  <si>
    <t>PAINT YOUR OWN CANVAS SET</t>
  </si>
  <si>
    <t>EMERGENCY FIRST AID TIN</t>
  </si>
  <si>
    <t>SET OF 2 ROUND TINS CAMEMBERT</t>
  </si>
  <si>
    <t>SET OF 2 ROUND TINS DUTCH CHEESE</t>
  </si>
  <si>
    <t>SET OF 2 TINS VINTAGE BATHROOM</t>
  </si>
  <si>
    <t>WOODEN REGATTA BUNTING</t>
  </si>
  <si>
    <t>WOODEN UNION JACK BUNTING</t>
  </si>
  <si>
    <t>SET OF 2 TINS JARDIN DE PROVENCE</t>
  </si>
  <si>
    <t>incorrectly put back into stock</t>
  </si>
  <si>
    <t>PICNIC BASKET WICKER LARGE</t>
  </si>
  <si>
    <t>reverse 21/5/10 adjustment</t>
  </si>
  <si>
    <t>PICNIC BASKET WICKER SMALL</t>
  </si>
  <si>
    <t>CABIN BAG VINTAGE PAISLEY</t>
  </si>
  <si>
    <t>CABIN BAG VINTAGE RETROSPOT</t>
  </si>
  <si>
    <t>MEMO BOARD COTTAGE DESIGN</t>
  </si>
  <si>
    <t>MEMO BOARD RETROSPOT DESIGN</t>
  </si>
  <si>
    <t>DOORSTOP RETROSPOT HEART</t>
  </si>
  <si>
    <t>SEWING BOX RETROSPOT DESIGN</t>
  </si>
  <si>
    <t>GINGHAM BABUSHKA DOORSTOP</t>
  </si>
  <si>
    <t>RETROSPOT BABUSHKA DOORSTOP</t>
  </si>
  <si>
    <t>DOORSTOP RACING CAR DESIGN</t>
  </si>
  <si>
    <t>DOORSTOP FOOTBALL DESIGN</t>
  </si>
  <si>
    <t>CHILDS GARDEN SPADE BLUE</t>
  </si>
  <si>
    <t>CHILDS GARDEN SPADE PINK</t>
  </si>
  <si>
    <t>CHILDS GARDEN RAKE BLUE</t>
  </si>
  <si>
    <t>CHILDS GARDEN RAKE PINK</t>
  </si>
  <si>
    <t>CHILDS GARDEN BRUSH BLUE</t>
  </si>
  <si>
    <t>CHILDS GARDEN BRUSH PINK</t>
  </si>
  <si>
    <t>CHILDS GARDEN TROWEL BLUE</t>
  </si>
  <si>
    <t>CHILDS GARDEN TROWEL PINK</t>
  </si>
  <si>
    <t>CHILDS GARDEN FORK BLUE</t>
  </si>
  <si>
    <t>CHILDS GARDEN FORK PINK</t>
  </si>
  <si>
    <t>CHILDRENS GARDEN GLOVES BLUE</t>
  </si>
  <si>
    <t>CHILDRENS GARDEN GLOVES PINK</t>
  </si>
  <si>
    <t>WHEELBARROW FOR CHILDREN</t>
  </si>
  <si>
    <t>GARDENERS KNEELING PAD</t>
  </si>
  <si>
    <t>MAGIC DRAWING SLATE GO TO THE FAIR</t>
  </si>
  <si>
    <t>MAGIC DRAWING SLATE DOLLY GIRL</t>
  </si>
  <si>
    <t>MAGIC DRAWING SLATE CIRCUS PARADE</t>
  </si>
  <si>
    <t>MAGIC DRAWING SLATE LEAP FROG</t>
  </si>
  <si>
    <t>MAGIC DRAWING SLATE BAKE A CAKE</t>
  </si>
  <si>
    <t>MAGIC DRAWING SLATE SPACEBOY</t>
  </si>
  <si>
    <t>MAGIC DRAWING SLATE BUNNIES</t>
  </si>
  <si>
    <t>MAGIC DRAWING SLATE PURDEY</t>
  </si>
  <si>
    <t>MAGIC DRAWING SLATE DINOSAUR</t>
  </si>
  <si>
    <t>MINI JIGSAW GO TO THE FAIR</t>
  </si>
  <si>
    <t>MINI JIGSAW DOLLY GIRL</t>
  </si>
  <si>
    <t>MINI JIGSAW CIRCUS PARADE</t>
  </si>
  <si>
    <t>MINI JIGSAW LEAP FROG</t>
  </si>
  <si>
    <t>MINI JIGSAW BAKE A CAKE</t>
  </si>
  <si>
    <t>MINI JIGSAW SPACEBOY</t>
  </si>
  <si>
    <t>MINI JIGSAW BUNNIES</t>
  </si>
  <si>
    <t>MINI JIGSAW PURDEY</t>
  </si>
  <si>
    <t>MINI JIGSAW DINOSAUR</t>
  </si>
  <si>
    <t>HEADS AND TAILS SPORTING FUN</t>
  </si>
  <si>
    <t>PICTURE DOMINOES</t>
  </si>
  <si>
    <t>HOLIDAY FUN LUDO</t>
  </si>
  <si>
    <t>PLASTERS IN TIN SPACEBOY</t>
  </si>
  <si>
    <t>PLASTERS IN TIN SKULLS</t>
  </si>
  <si>
    <t>PLASTERS IN TIN WOODLAND ANIMALS</t>
  </si>
  <si>
    <t>PLASTERS IN TIN STRONGMAN</t>
  </si>
  <si>
    <t>PLASTERS IN TIN CIRCUS PARADE</t>
  </si>
  <si>
    <t>PLASTERS IN TIN VINTAGE PAISLEY</t>
  </si>
  <si>
    <t>CLOTHES PEGS RETROSPOT PACK 24</t>
  </si>
  <si>
    <t>SEASIDE FLYING DISC</t>
  </si>
  <si>
    <t>TRADITIONAL MODELLING CLAY</t>
  </si>
  <si>
    <t>WOODEN SCHOOL COLOURING SET</t>
  </si>
  <si>
    <t>MONSTERS STENCIL CRAFT</t>
  </si>
  <si>
    <t>HAPPY STENCIL CRAFT</t>
  </si>
  <si>
    <t>ALPHABET STENCIL CRAFT</t>
  </si>
  <si>
    <t>FELTCRAFT HAIRBANDS PINK AND WHITE</t>
  </si>
  <si>
    <t>FELTCRAFT HAIRBAND PINK AND PURPLE</t>
  </si>
  <si>
    <t>20 DOLLY PEGS RETROSPOT</t>
  </si>
  <si>
    <t>?? missing</t>
  </si>
  <si>
    <t>FELTCRAFT CUSHION OWL</t>
  </si>
  <si>
    <t>FELTCRAFT CUSHION BUTTERFLY</t>
  </si>
  <si>
    <t>FELTCRAFT CUSHION RABBIT</t>
  </si>
  <si>
    <t>ROCKING HORSE RED CHRISTMAS</t>
  </si>
  <si>
    <t>ROCKING HORSE GREEN CHRISTMAS</t>
  </si>
  <si>
    <t>STAR WOODEN CHRISTMAS DECORATION</t>
  </si>
  <si>
    <t>HEART WOODEN CHRISTMAS DECORATION</t>
  </si>
  <si>
    <t>METAL MERRY CHRISTMAS WREATH</t>
  </si>
  <si>
    <t>missing?</t>
  </si>
  <si>
    <t>SWALLOW WOODEN CHRISTMAS DECORATION</t>
  </si>
  <si>
    <t>WOODEN HEART CHRISTMAS SCANDINAVIAN</t>
  </si>
  <si>
    <t>lost</t>
  </si>
  <si>
    <t>WOODEN STAR CHRISTMAS SCANDINAVIAN</t>
  </si>
  <si>
    <t>WOODEN TREE CHRISTMAS SCANDINAVIAN</t>
  </si>
  <si>
    <t>ADVENT CALENDAR GINGHAM SACK</t>
  </si>
  <si>
    <t>WOOD STOCKING CHRISTMAS SCANDISPOT</t>
  </si>
  <si>
    <t>PACK OF 6 SWEETIE GIFT BOXES</t>
  </si>
  <si>
    <t>PACK OF 6 HANDBAG GIFT BOXES</t>
  </si>
  <si>
    <t>PACK OF 6 PANETTONE GIFT BOXES</t>
  </si>
  <si>
    <t>PACK OF 6 PANNETONE GIFT BOXES</t>
  </si>
  <si>
    <t>PACK OF 6 BIRDY GIFT TAGS</t>
  </si>
  <si>
    <t>FELTCRAFT HAIRBAND PINK AND BLUE</t>
  </si>
  <si>
    <t>FELTCRAFT HAIRBAND RED AND BLUE</t>
  </si>
  <si>
    <t>CARD HOLDER GINGHAM HEART</t>
  </si>
  <si>
    <t>CARDHOLDER GINGHAM STAR</t>
  </si>
  <si>
    <t>CARDHOLDER GINGHAM CHRISTMAS TREE</t>
  </si>
  <si>
    <t>CARDHOLDER HOLLY WREATH METAL</t>
  </si>
  <si>
    <t>CHRISTMAS GINGHAM STAR</t>
  </si>
  <si>
    <t>CHRISTMAS GINGHAM TREE</t>
  </si>
  <si>
    <t>CHRISTMAS GINGHAM HEART</t>
  </si>
  <si>
    <t>GINGHAM HEART DECORATION</t>
  </si>
  <si>
    <t>CHRISTMAS STAR WISH LIST CHALKBOARD</t>
  </si>
  <si>
    <t>CHRISTMAS MUSICAL ZINC HEART</t>
  </si>
  <si>
    <t>MUSICAL ZINC HEART DECORATION</t>
  </si>
  <si>
    <t>CHRISTMAS MUSICAL ZINC TREE</t>
  </si>
  <si>
    <t>CHRISTMAS MUSICAL ZINC STAR</t>
  </si>
  <si>
    <t>CHRISTMAS RETROSPOT STAR WOOD</t>
  </si>
  <si>
    <t>CHRISTMAS RETROSPOT ANGEL WOOD</t>
  </si>
  <si>
    <t>CHRISTMAS RETROSPOT HEART WOOD</t>
  </si>
  <si>
    <t>RETROSPOT WOODEN HEART DECORATION</t>
  </si>
  <si>
    <t>CHRISTMAS RETROSPOT TREE WOOD</t>
  </si>
  <si>
    <t>SET OF 4 NAPKIN CHARMS CUTLERY</t>
  </si>
  <si>
    <t>WOODEN CROQUET GARDEN SET</t>
  </si>
  <si>
    <t>WOODEN SKITTLES GARDEN SET</t>
  </si>
  <si>
    <t>WOODEN ROUNDERS GARDEN SET</t>
  </si>
  <si>
    <t>PENS ASSORTED FUNKY JEWELED</t>
  </si>
  <si>
    <t>PENS ASSORTED SPACEBALL</t>
  </si>
  <si>
    <t>PENS ASSORTED FUNNY FACE</t>
  </si>
  <si>
    <t>VINTAGE UNION JACK SHOPPING BAG</t>
  </si>
  <si>
    <t>PACK OF 20 SPACEBOY NAPKINS</t>
  </si>
  <si>
    <t>PACK OF 12 SPACEBOY TISSUES</t>
  </si>
  <si>
    <t>PACK OF 12 CIRCUS PARADE TISSUES</t>
  </si>
  <si>
    <t>PACK OF 12 LONDON TISSUES</t>
  </si>
  <si>
    <t>BAKING SET SPACEBOY DESIGN</t>
  </si>
  <si>
    <t>mouldy, thrown away.</t>
  </si>
  <si>
    <t>COOKING SET RETROSPOT</t>
  </si>
  <si>
    <t>mouldy, unsaleable.</t>
  </si>
  <si>
    <t>SET OF 6 SOLDIER SKITTLES</t>
  </si>
  <si>
    <t>4 TRADITIONAL SPINNING TOPS</t>
  </si>
  <si>
    <t>TRADITIONAL KNITTING NANCY</t>
  </si>
  <si>
    <t>BOX OF VINTAGE ALPHABET BLOCKS</t>
  </si>
  <si>
    <t>BOX OF VINTAGE JIGSAW BLOCKS</t>
  </si>
  <si>
    <t>IVORY KITCHEN SCALES</t>
  </si>
  <si>
    <t>RED KITCHEN SCALES</t>
  </si>
  <si>
    <t>BLACK KITCHEN SCALES</t>
  </si>
  <si>
    <t>MINT KITCHEN SCALES</t>
  </si>
  <si>
    <t>PICNIC BOXES SET OF 3 RETROSPOT</t>
  </si>
  <si>
    <t>SPACEBOY LUNCH BOX</t>
  </si>
  <si>
    <t>DOLLY GIRL LUNCH BOX</t>
  </si>
  <si>
    <t>CIRCUS PARADE LUNCH BOX</t>
  </si>
  <si>
    <t>HAND WARMER RED POLKA DOT</t>
  </si>
  <si>
    <t>HAND WARMER RED RETROSPOT</t>
  </si>
  <si>
    <t>HAND WARMER UNION JACK</t>
  </si>
  <si>
    <t>CHILDS BREAKFAST SET SPACEBOY</t>
  </si>
  <si>
    <t>CHILDS BREAKFAST SET DOLLY GIRL</t>
  </si>
  <si>
    <t>CHILDS BREAKFAST SET CIRCUS PARADE</t>
  </si>
  <si>
    <t>PIGGY BANK RETROSPOT</t>
  </si>
  <si>
    <t>SET OF 4 NAPKIN CHARMS CROWNS</t>
  </si>
  <si>
    <t>SET OF 4 NAPKIN CHARMS HEARTS</t>
  </si>
  <si>
    <t>SET OF 4 NAPKIN CHARMS 3 KEYS</t>
  </si>
  <si>
    <t>SET OF 4 NAPKIN CHARMS INSTRUMENT</t>
  </si>
  <si>
    <t>SET OF 4 NAPKIN CHARMS STARS</t>
  </si>
  <si>
    <t>SET OF 4 NAPKIN CHARMS LEAVES</t>
  </si>
  <si>
    <t>CERAMIC CHERRY CAKE MONEY BANK</t>
  </si>
  <si>
    <t>CERAMIC HEART FAIRY CAKE MONEY BANK</t>
  </si>
  <si>
    <t>CERAMIC STRAWBERRY CAKE MONEY BANK</t>
  </si>
  <si>
    <t>CERAMIC LOVE HEART MONEY BANK</t>
  </si>
  <si>
    <t>STRAWBERRY FAIRY CAKE TEAPOT</t>
  </si>
  <si>
    <t>CERAMIC PIRATE CHEST MONEY BANK</t>
  </si>
  <si>
    <t>GENTLEMAN SHIRT REPAIR KIT</t>
  </si>
  <si>
    <t>TRAVEL SEWING KIT</t>
  </si>
  <si>
    <t>BUTTON BOX</t>
  </si>
  <si>
    <t>DELUXE SEWING KIT</t>
  </si>
  <si>
    <t>damages/showroom etc</t>
  </si>
  <si>
    <t>VINTAGE RED KITCHEN CABINET</t>
  </si>
  <si>
    <t>VINTAGE BLUE KITCHEN CABINET</t>
  </si>
  <si>
    <t>LUNCH BOX I LOVE LONDON</t>
  </si>
  <si>
    <t>DOORMAT I LOVE LONDON</t>
  </si>
  <si>
    <t>CHARLOTTE BAG DOLLY GIRL DESIGN</t>
  </si>
  <si>
    <t>LUNCH BAG DOLLY GIRL DESIGN</t>
  </si>
  <si>
    <t>JUMBO BAG DOLLY GIRL DESIGN</t>
  </si>
  <si>
    <t>TOY TIDY DOLLY GIRL DESIGN</t>
  </si>
  <si>
    <t>RECIPE BOX BLUE SKETCHBOOK DESIGN</t>
  </si>
  <si>
    <t>RECIPE BOX PANTRY YELLOW DESIGN</t>
  </si>
  <si>
    <t>RECIPE BOX RETROSPOT</t>
  </si>
  <si>
    <t>PINK BABY BUNTING</t>
  </si>
  <si>
    <t>RED BABY BUNTING</t>
  </si>
  <si>
    <t>FRENCH WC SIGN BLUE METAL</t>
  </si>
  <si>
    <t>FRENCH LAUNDRY SIGN BLUE METAL</t>
  </si>
  <si>
    <t>FRENCH BATHROOM SIGN BLUE METAL</t>
  </si>
  <si>
    <t>FRENCH GARDEN SIGN BLUE METAL</t>
  </si>
  <si>
    <t>FRENCH TOILET SIGN BLUE METAL</t>
  </si>
  <si>
    <t>FRENCH KITCHEN SIGN BLUE METAL</t>
  </si>
  <si>
    <t>FRENCH BLUE METAL DOOR SIGN 1</t>
  </si>
  <si>
    <t>FRENCH BLUE METAL DOOR SIGN 2</t>
  </si>
  <si>
    <t>FRENCH BLUE METAL DOOR SIGN 3</t>
  </si>
  <si>
    <t>FRENCH BLUE METAL DOOR SIGN 4</t>
  </si>
  <si>
    <t>FRENCH BLUE METAL DOOR SIGN 5</t>
  </si>
  <si>
    <t>FRENCH BLUE METAL DOOR SIGN 6</t>
  </si>
  <si>
    <t>FRENCH BLUE METAL DOOR SIGN 7</t>
  </si>
  <si>
    <t>FRENCH BLUE METAL DOOR SIGN 8</t>
  </si>
  <si>
    <t>FRENCH BLUE METAL DOOR SIGN 9</t>
  </si>
  <si>
    <t>FRENCH BLUE METAL DOOR SIGN 0</t>
  </si>
  <si>
    <t>FRENCH BLUE METAL DOOR SIGN No</t>
  </si>
  <si>
    <t>DOORMAT CHRISTMAS VILLAGE</t>
  </si>
  <si>
    <t>DOORMAT PEACE ON EARTH BLUE</t>
  </si>
  <si>
    <t>DOORMAT MERRY CHRISTMAS RED</t>
  </si>
  <si>
    <t>DOORMAT HOME SWEET HOME BLUE</t>
  </si>
  <si>
    <t>DOORMAT WELCOME SUNRISE</t>
  </si>
  <si>
    <t>DOORMAT WELCOME TO OUR HOME</t>
  </si>
  <si>
    <t>GROW A FLYTRAP OR SUNFLOWER IN TIN</t>
  </si>
  <si>
    <t>WICKER STAR</t>
  </si>
  <si>
    <t>WICKER WREATH SMALL</t>
  </si>
  <si>
    <t>WICKER WREATH LARGE</t>
  </si>
  <si>
    <t>GREEN REGENCY TEACUP AND SAUCER</t>
  </si>
  <si>
    <t>PINK REGENCY TEACUP AND SAUCER</t>
  </si>
  <si>
    <t>ROSES REGENCY TEACUP AND SAUCER</t>
  </si>
  <si>
    <t>BLACK AND WHITE DOG BOWL</t>
  </si>
  <si>
    <t>PINK DOG BOWL</t>
  </si>
  <si>
    <t>BLACK AND WHITE CAT BOWL</t>
  </si>
  <si>
    <t>PINK CAT BOWL</t>
  </si>
  <si>
    <t>WRAP RED APPLES</t>
  </si>
  <si>
    <t>WRAP GREEN PEARS</t>
  </si>
  <si>
    <t>WRAP COWBOYS</t>
  </si>
  <si>
    <t>WRAP MONSTER FUN</t>
  </si>
  <si>
    <t>WRAP DOLLY GIRL</t>
  </si>
  <si>
    <t>WRAP WEDDING DAY</t>
  </si>
  <si>
    <t>WRAP I LOVE LONDON</t>
  </si>
  <si>
    <t>WRAP CIRCUS PARADE</t>
  </si>
  <si>
    <t>CARD DOLLY GIRL</t>
  </si>
  <si>
    <t>CARD I LOVE LONDON</t>
  </si>
  <si>
    <t>CARD BIRTHDAY COWBOY</t>
  </si>
  <si>
    <t>CARD WEDDING DAY</t>
  </si>
  <si>
    <t>CARD CIRCUS PARADE</t>
  </si>
  <si>
    <t>CARD DOG AND BALL</t>
  </si>
  <si>
    <t>CARD CAT AND TREE</t>
  </si>
  <si>
    <t>GUMBALL MONOCHROME COAT RACK</t>
  </si>
  <si>
    <t>sold as 22467</t>
  </si>
  <si>
    <t>wrong barcode (22467)</t>
  </si>
  <si>
    <t>wrong code</t>
  </si>
  <si>
    <t>SET OF 3 CAKE TINS SKETCHBOOK</t>
  </si>
  <si>
    <t>SET OF 6 SPICE TINS PANTRY DESIGN</t>
  </si>
  <si>
    <t>SET OF 6 HERB TINS SKETCHBOOK</t>
  </si>
  <si>
    <t>ALARM CLOCK BAKELIKE CHOCOLATE</t>
  </si>
  <si>
    <t>ALARM CLOCK BAKELIKE GREEN</t>
  </si>
  <si>
    <t>ALARM CLOCK BAKELIKE RED</t>
  </si>
  <si>
    <t>ALARM CLOCK BAKELIKE PINK</t>
  </si>
  <si>
    <t>ALARM CLOCK BAKELIKE ORANGE</t>
  </si>
  <si>
    <t>ALARM CLOCK BAKELIKE IVORY</t>
  </si>
  <si>
    <t>3D CHRISTMAS STAMPS STICKERS</t>
  </si>
  <si>
    <t>3D VINTAGE CHRISTMAS STICKERS</t>
  </si>
  <si>
    <t>3D TRADITIONAL CHRISTMAS STICKERS</t>
  </si>
  <si>
    <t>amazon sales</t>
  </si>
  <si>
    <t>SET OF 6 RIBBONS VINTAGE CHRISTMAS</t>
  </si>
  <si>
    <t>RIBBON REEL SOCKS AND MITTENS</t>
  </si>
  <si>
    <t>RIBBON REEL MAKING SNOWMEN</t>
  </si>
  <si>
    <t>RIBBON REEL CHRISTMAS PRESENT</t>
  </si>
  <si>
    <t>RIBBON REEL SNOWY VILLAGE</t>
  </si>
  <si>
    <t>RIBBON REEL CHRISTMAS SOCK BAUBLE</t>
  </si>
  <si>
    <t>POLKADOT PEN</t>
  </si>
  <si>
    <t>FUNKY DIVA PEN</t>
  </si>
  <si>
    <t>MAKE YOUR OWN PLAYTIME CARD KIT</t>
  </si>
  <si>
    <t>MAKE YOUR OWN FLOWERPOWER CARD KIT</t>
  </si>
  <si>
    <t>MAKE YOUR OWN MONSOON CARD KIT</t>
  </si>
  <si>
    <t>POPPY'S PLAYHOUSE BEDROOM</t>
  </si>
  <si>
    <t>POPPY'S PLAYHOUSE LIVINGROOM</t>
  </si>
  <si>
    <t>POPPY'S PLAYHOUSE BATHROOM</t>
  </si>
  <si>
    <t>POPPY'S PLAYHOUSE KITCHEN</t>
  </si>
  <si>
    <t>FELTCRAFT PRINCESS CHARLOTTE DOLL</t>
  </si>
  <si>
    <t>FELTCRAFT PRINCESS LOLA DOLL</t>
  </si>
  <si>
    <t>FELTCRAFT PRINCESS OLIVIA DOLL</t>
  </si>
  <si>
    <t>SET 7 BABUSHKA NESTING BOXES</t>
  </si>
  <si>
    <t>SMALL YELLOW BABUSHKA NOTEBOOK</t>
  </si>
  <si>
    <t>SMALL RED BABUSHKA NOTEBOOK</t>
  </si>
  <si>
    <t>SMALL PURPLE BABUSHKA NOTEBOOK</t>
  </si>
  <si>
    <t>LARGE YELLOW BABUSHKA NOTEBOOK</t>
  </si>
  <si>
    <t>LARGE RED BABUSHKA NOTEBOOK</t>
  </si>
  <si>
    <t>LARGE PURPLE BABUSHKA NOTEBOOK</t>
  </si>
  <si>
    <t>SET OF 3 NOTEBOOKS IN PARCEL</t>
  </si>
  <si>
    <t>TRAY, BREAKFAST IN BED</t>
  </si>
  <si>
    <t>CHEST 7 DRAWER MA CAMPAGNE</t>
  </si>
  <si>
    <t>CUPBOARD 3 DRAWER MA CAMPAGNE</t>
  </si>
  <si>
    <t>KEY CABINET MA CAMPAGNE</t>
  </si>
  <si>
    <t>RUSTIC WOODEN CABINET, GLASS DOORS</t>
  </si>
  <si>
    <t>NEWSPAPER STAND</t>
  </si>
  <si>
    <t>PHOTO FRAME CORNICE</t>
  </si>
  <si>
    <t>TRIPLE PHOTO FRAME CORNICE</t>
  </si>
  <si>
    <t>FAMILY PHOTO FRAME CORNICE</t>
  </si>
  <si>
    <t>CHALKBOARD KITCHEN ORGANISER</t>
  </si>
  <si>
    <t>MIRROR CORNICE</t>
  </si>
  <si>
    <t>CLEAR DRAWER KNOB ACRYLIC EDWARDIAN</t>
  </si>
  <si>
    <t>PINK DRAWER KNOB ACRYLIC EDWARDIAN</t>
  </si>
  <si>
    <t>GREEN DRAWER KNOB ACRYLIC EDWARDIAN</t>
  </si>
  <si>
    <t>RED DRAWER KNOB ACRYLIC EDWARDIAN</t>
  </si>
  <si>
    <t>PURPLE DRAWERKNOB ACRYLIC EDWARDIAN</t>
  </si>
  <si>
    <t>CAKESTAND, 3 TIER, LOVEHEART</t>
  </si>
  <si>
    <t>SWEETHEART 3 TIER CAKE STAND</t>
  </si>
  <si>
    <t>SWEETHEART CAKESTAND 3 TIER</t>
  </si>
  <si>
    <t>GLASS BELL JAR LARGE</t>
  </si>
  <si>
    <t>GLASS CLOCHE LARGE</t>
  </si>
  <si>
    <t>GLASS BELL JAR SMALL</t>
  </si>
  <si>
    <t>GLASS CLOCHE SMALL</t>
  </si>
  <si>
    <t>WOODEN OWLS LIGHT GARLAND</t>
  </si>
  <si>
    <t>LIGHT GARLAND BUTTERFILES PINK</t>
  </si>
  <si>
    <t>GUMBALL MAGAZINE RACK</t>
  </si>
  <si>
    <t>SET 3 WICKER STORAGE BASKETS</t>
  </si>
  <si>
    <t>SET 3 WICKER OVAL BASKETS W LIDS</t>
  </si>
  <si>
    <t>LANTERN CREAM GAZEBO</t>
  </si>
  <si>
    <t>SQUARECUSHION COVER PINK UNION FLAG</t>
  </si>
  <si>
    <t>SQUARECUSHION COVER PINK UNION JACK</t>
  </si>
  <si>
    <t>CUSHION COVER PINK UNION JACK</t>
  </si>
  <si>
    <t>BROCANTE COAT RACK</t>
  </si>
  <si>
    <t>T-LIGHT HOLDER SWEETHEART HANGING</t>
  </si>
  <si>
    <t>T-LIGHT GLASS FLUTED ANTIQUE</t>
  </si>
  <si>
    <t>FLUTED ANTIQUE CANDLE HOLDER</t>
  </si>
  <si>
    <t>SWEETHEART WIRE MAGAZINE RACK</t>
  </si>
  <si>
    <t>SWEETHEART RECIPE BOOK STAND</t>
  </si>
  <si>
    <t>Not rcvd in 10/11/2010 delivery</t>
  </si>
  <si>
    <t>PHOTO FRAME 3 CLASSIC HANGING</t>
  </si>
  <si>
    <t>CHEST OF DRAWERS GINGHAM HEART</t>
  </si>
  <si>
    <t>ANTIQUE GLASS DRESSING TABLE POT</t>
  </si>
  <si>
    <t>SWEETHEART WIRE FRUIT BOWL</t>
  </si>
  <si>
    <t>ANTIQUE TALL SWIRLGLASS TRINKET POT</t>
  </si>
  <si>
    <t>ANTIQUE GLASS PEDESTAL BOWL</t>
  </si>
  <si>
    <t>FAUX FUR CHOCOLATE THROW</t>
  </si>
  <si>
    <t>IVORY EMBROIDERED QUILT</t>
  </si>
  <si>
    <t>CANDLEHOLDER PINK HANGING HEART</t>
  </si>
  <si>
    <t>PINK HANGING HEART T-LIGHT HOLDER</t>
  </si>
  <si>
    <t>Wrongly mrked had 85123a in box</t>
  </si>
  <si>
    <t>BLUE DRAWER KNOB ACRYLIC EDWARDIAN</t>
  </si>
  <si>
    <t>SET OF 6 T-LIGHTS WEDDING CAKE</t>
  </si>
  <si>
    <t>SET OF 6 T-LIGHTS TOADSTOOLS</t>
  </si>
  <si>
    <t>SET OF 6 T-LIGHTS EASTER CHICKS</t>
  </si>
  <si>
    <t>SET OF 6 T-LIGHTS SANTA</t>
  </si>
  <si>
    <t>SET OF 6 T-LIGHTS SNOWMEN</t>
  </si>
  <si>
    <t>SET OF 6 T-LIGHTS CACTI</t>
  </si>
  <si>
    <t>PACK 3 BOXES CHRISTMAS PANETTONE</t>
  </si>
  <si>
    <t>PACK 3 BOXES CHRISTMAS PANNETONE</t>
  </si>
  <si>
    <t>PACK 3 BOXES BIRD PANETTONE</t>
  </si>
  <si>
    <t>PACK 3 BOXES BIRD PANNETONE</t>
  </si>
  <si>
    <t>CARD PARTY GAMES</t>
  </si>
  <si>
    <t>CARD PSYCHEDELIC APPLES</t>
  </si>
  <si>
    <t>CARD MOTORBIKE SANTA</t>
  </si>
  <si>
    <t>CARD SUKI BIRTHDAY</t>
  </si>
  <si>
    <t>CARD CHRISTMAS VILLAGE</t>
  </si>
  <si>
    <t>BIRTHDAY CARD, RETRO SPOT</t>
  </si>
  <si>
    <t>GIFT BAG BIRTHDAY</t>
  </si>
  <si>
    <t>GIFT BAG PSYCHEDELIC APPLES</t>
  </si>
  <si>
    <t>CREAM WALL PLANTER HEART SHAPED</t>
  </si>
  <si>
    <t>CHEST NATURAL WOOD 20 DRAWERS</t>
  </si>
  <si>
    <t>3 TIER SWEETHEART GARDEN SHELF</t>
  </si>
  <si>
    <t>DECORATIVE PLANT POT WITH FRIEZE</t>
  </si>
  <si>
    <t>LOVE SEAT ANTIQUE WHITE METAL</t>
  </si>
  <si>
    <t>RUSTIC SEVENTEEN DRAWER SIDEBOARD</t>
  </si>
  <si>
    <t>REGENCY MIRROR WITH SHUTTERS</t>
  </si>
  <si>
    <t>SWEETHEART WIRE WALL TIDY</t>
  </si>
  <si>
    <t>UTILTY CABINET WITH HOOKS</t>
  </si>
  <si>
    <t>WHITE BROCANTE SOAP DISH</t>
  </si>
  <si>
    <t>BROCANTE SHELF WITH HOOKS</t>
  </si>
  <si>
    <t>HALL CABINET WITH 3 DRAWERS</t>
  </si>
  <si>
    <t>HAND WARMER BABUSHKA DESIGN</t>
  </si>
  <si>
    <t>HOT WATER BOTTLE I AM SO POORLY</t>
  </si>
  <si>
    <t>HOT WATER BOTTLE BABUSHKA</t>
  </si>
  <si>
    <t>HOT WATER BOTTLE BABUSHKA LARGE</t>
  </si>
  <si>
    <t>3 TIER CAKE TIN RED AND CREAM</t>
  </si>
  <si>
    <t>3 TIER CAKE TIN GREEN AND CREAM</t>
  </si>
  <si>
    <t>ROUND CAKE TIN VINTAGE RED</t>
  </si>
  <si>
    <t>ROUND CAKE TIN VINTAGE GREEN</t>
  </si>
  <si>
    <t>BISCUIT TIN VINTAGE RED</t>
  </si>
  <si>
    <t>BISCUIT TIN VINTAGE GREEN</t>
  </si>
  <si>
    <t>VINTAGE CREAM DOG FOOD CONTAINER</t>
  </si>
  <si>
    <t>VINTAGE CREAM CAT FOOD CONTAINER</t>
  </si>
  <si>
    <t>BREAD BIN DINER STYLE RED</t>
  </si>
  <si>
    <t>BREAD BIN DINER STYLE IVORY</t>
  </si>
  <si>
    <t>BREAD BIN, DINER STYLE, IVORY</t>
  </si>
  <si>
    <t>BREAD BIN DINER STYLE PINK</t>
  </si>
  <si>
    <t>BREAD BIN DINER STYLE MINT</t>
  </si>
  <si>
    <t>BREAD BIN, DINER STYLE, MINT</t>
  </si>
  <si>
    <t>SET 20 NAPKINS FAIRY CAKES DESIGN</t>
  </si>
  <si>
    <t>DOG BOWL VINTAGE CREAM</t>
  </si>
  <si>
    <t>CAT BOWL VINTAGE CREAM</t>
  </si>
  <si>
    <t>CREAM SWEETHEART EGG HOLDER</t>
  </si>
  <si>
    <t>FINE WICKER HEART</t>
  </si>
  <si>
    <t>ASSORTED EASTER DECORATIONS BELLS</t>
  </si>
  <si>
    <t>ASSORTED EASTER GIFT TAGS</t>
  </si>
  <si>
    <t>EASTER TIN KEEPSAKE</t>
  </si>
  <si>
    <t>EASTER TIN BUNNY BOUQUET</t>
  </si>
  <si>
    <t>EASTER TIN CHICKS PINK DAISY</t>
  </si>
  <si>
    <t>EASTER TIN CHICKS IN GARDEN</t>
  </si>
  <si>
    <t>LOVE HEART NAPKIN BOX</t>
  </si>
  <si>
    <t>SOAP DISH BROCANTE</t>
  </si>
  <si>
    <t>HAND WARMER OWL DESIGN</t>
  </si>
  <si>
    <t>HAND WARMER SCOTTY DOG DESIGN</t>
  </si>
  <si>
    <t>HAND WARMER BIRD DESIGN</t>
  </si>
  <si>
    <t>NUMBER TILE COTTAGE GARDEN 0</t>
  </si>
  <si>
    <t>NUMBER TILE COTTAGE GARDEN 1</t>
  </si>
  <si>
    <t>NUMBER TILE COTTAGE GARDEN 2</t>
  </si>
  <si>
    <t>NUMBER TILE COTTAGE GARDEN 3</t>
  </si>
  <si>
    <t>NUMBER TILE COTTAGE GARDEN 4</t>
  </si>
  <si>
    <t>NUMBER TILE COTTAGE GARDEN 5</t>
  </si>
  <si>
    <t>NUMBER TILE COTTAGE GARDEN 6</t>
  </si>
  <si>
    <t>NUMBER TILE COTTAGE GARDEN 7</t>
  </si>
  <si>
    <t>NUMBER TILE COTTAGE GARDEN 8</t>
  </si>
  <si>
    <t>NUMBER TILE COTTAGE GARDEN 9</t>
  </si>
  <si>
    <t>NUMBER TILE COTTAGE GARDEN No</t>
  </si>
  <si>
    <t>NUMBER TILE VINTAGE FONT 0</t>
  </si>
  <si>
    <t>NUMBER TILE VINTAGE FONT 1</t>
  </si>
  <si>
    <t>NUMBER TILE VINTAGE FONT 2</t>
  </si>
  <si>
    <t>NUMBER TILE VINTAGE FONT 3</t>
  </si>
  <si>
    <t>NUMBER TILE VINTAGE FONT 4</t>
  </si>
  <si>
    <t>NUMBER TILE VINTAGE FONT 5</t>
  </si>
  <si>
    <t>NUMBER TILE VINTAGE FONT 6</t>
  </si>
  <si>
    <t>NUMBER TILE VINTAGE FONT 7</t>
  </si>
  <si>
    <t>NUMBER TILE VINTAGE FONT 8</t>
  </si>
  <si>
    <t>NUMBER TILE VINTAGE FONT 9</t>
  </si>
  <si>
    <t>NUMBER TILE VINTAGE FONT No</t>
  </si>
  <si>
    <t>NOVELTY BISCUITS CAKE STAND 3 TIER</t>
  </si>
  <si>
    <t>TEA FOR ONE POLKADOT</t>
  </si>
  <si>
    <t>SET OF SALT AND PEPPER TOADSTOOLS</t>
  </si>
  <si>
    <t>MINI CAKE STAND T-LIGHT HOLDER</t>
  </si>
  <si>
    <t>TABLECLOTH RED APPLES DESIGN</t>
  </si>
  <si>
    <t>SET OF 2 TEA TOWELS APPLE AND PEARS</t>
  </si>
  <si>
    <t>PEG BAG APPLE DESIGN</t>
  </si>
  <si>
    <t>PEG BAG APPLES DESIGN</t>
  </si>
  <si>
    <t>OVEN MITT APPLES DESIGN</t>
  </si>
  <si>
    <t>CHILDRENS APRON APPLES DESIGN</t>
  </si>
  <si>
    <t>CHILDREN'S APRON DOLLY GIRL</t>
  </si>
  <si>
    <t>SET 2 TEA TOWELS I LOVE LONDON</t>
  </si>
  <si>
    <t>TOTE BAG I LOVE LONDON</t>
  </si>
  <si>
    <t>CALENDAR FAMILY FAVOURITES</t>
  </si>
  <si>
    <t>CALENDAR PAPER CUT DESIGN</t>
  </si>
  <si>
    <t>CALENDAR IN SEASON DESIGN</t>
  </si>
  <si>
    <t>12 MESSAGE CARDS WITH ENVELOPES</t>
  </si>
  <si>
    <t>PACK OF 20 NAPKINS PANTRY DESIGN</t>
  </si>
  <si>
    <t>PACK OF 20 NAPKINS RED APPLES</t>
  </si>
  <si>
    <t>SET OF 20 VINTAGE CHRISTMAS NAPKINS</t>
  </si>
  <si>
    <t>PAPER CHAIN KIT LONDON</t>
  </si>
  <si>
    <t>YELLOW COAT RACK PARIS FASHION</t>
  </si>
  <si>
    <t>RED COAT RACK PARIS FASHION</t>
  </si>
  <si>
    <t>BLUE COAT RACK PARIS FASHION</t>
  </si>
  <si>
    <t>ASSORTED BOTTLE TOP MAGNETS</t>
  </si>
  <si>
    <t>HERB MARKER THYME</t>
  </si>
  <si>
    <t>HERB MARKER ROSEMARY</t>
  </si>
  <si>
    <t>HERB MARKER PARSLEY</t>
  </si>
  <si>
    <t>HERB MARKER MINT</t>
  </si>
  <si>
    <t>HERB MARKER BASIL</t>
  </si>
  <si>
    <t>HERB MARKER CHIVES</t>
  </si>
  <si>
    <t>FRIDGE MAGNETS US DINER ASSORTED</t>
  </si>
  <si>
    <t>FRIDGE MAGNETS LES ENFANTS ASSORTED</t>
  </si>
  <si>
    <t>FRIDGE MAGNETS LA VIE EN ROSE</t>
  </si>
  <si>
    <t>BLUE GIANT GARDEN THERMOMETER</t>
  </si>
  <si>
    <t>IVORY GIANT GARDEN THERMOMETER</t>
  </si>
  <si>
    <t>GREEN GIANT GARDEN THERMOMETER</t>
  </si>
  <si>
    <t>YELLOW GIANT GARDEN THERMOMETER</t>
  </si>
  <si>
    <t>SCHOOL DESK AND CHAIR</t>
  </si>
  <si>
    <t>BAKING MOULD HEART MILK CHOCOLATE</t>
  </si>
  <si>
    <t>BAKING MOULD HEART WHITE CHOCOLATE</t>
  </si>
  <si>
    <t>BAKING MOULD TOFFEE CUP CHOCOLATE</t>
  </si>
  <si>
    <t>BAKING MOULD EASTER EGG MILK CHOC</t>
  </si>
  <si>
    <t>BAKING MOULD EASTER EGG WHITE CHOC</t>
  </si>
  <si>
    <t>BAKING MOULD ROSE MILK CHOCOLATE</t>
  </si>
  <si>
    <t>BAKING MOULD ROSE WHITE CHOCOLATE</t>
  </si>
  <si>
    <t>BAKING MOULD CHOCOLATE CUP CAKES</t>
  </si>
  <si>
    <t>BAKING MOULD CHOCOLATE CUPCAKES</t>
  </si>
  <si>
    <t>BAKING MOULD CUPCAKE CHOCOLATE</t>
  </si>
  <si>
    <t>CUPCAKE LACE PAPER SET 6</t>
  </si>
  <si>
    <t>ADULT APRON APPLE DELIGHT</t>
  </si>
  <si>
    <t>APRON APPLE DELIGHT</t>
  </si>
  <si>
    <t>FELTCRAFT CHRISTMAS FAIRY</t>
  </si>
  <si>
    <t>CHRISTMAS LIGHTS 10 REINDEER</t>
  </si>
  <si>
    <t>CHRISTMAS LIGHTS 10 SANTAS</t>
  </si>
  <si>
    <t>CHRISTMAS LIGHTS 10 VINTAGE BAUBLES</t>
  </si>
  <si>
    <t>CHRISTMAS METAL POSTCARD WITH BELLS</t>
  </si>
  <si>
    <t>CHRISTMAS METAL TAGS ASSORTED</t>
  </si>
  <si>
    <t>WOODEN ADVENT CALENDAR CREAM</t>
  </si>
  <si>
    <t>WOODEN ADVENT CALENDAR RED</t>
  </si>
  <si>
    <t>METAL DECORATION NAUGHTY CHILDREN</t>
  </si>
  <si>
    <t>36 DOILIES DOLLY GIRL</t>
  </si>
  <si>
    <t>SET OF 36 DOLLY GIRL PAPER DOILIES</t>
  </si>
  <si>
    <t>36 DOILIES VINTAGE CHRISTMAS</t>
  </si>
  <si>
    <t>SET OF 36 VINTAGE CHRISTMAS DOILIES</t>
  </si>
  <si>
    <t>60 CAKE CASES DOLLY GIRL DESIGN</t>
  </si>
  <si>
    <t>60 CAKE CASES VINTAGE CHRISTMAS</t>
  </si>
  <si>
    <t>72 CAKE CASES VINTAGE CHRISTMAS</t>
  </si>
  <si>
    <t>BIRTHDAY BANNER TAPE</t>
  </si>
  <si>
    <t>BIRTHDAY PARTY CORDON BARRIER TAPE</t>
  </si>
  <si>
    <t>HEN PARTY CORDON BARRIER TAPE</t>
  </si>
  <si>
    <t>36 FOIL STAR CAKE CASES</t>
  </si>
  <si>
    <t>36 FOIL HEART CAKE CASES</t>
  </si>
  <si>
    <t>SET 3 PAPER VINTAGE CHICK PAPER EGG</t>
  </si>
  <si>
    <t>WRAP CHRISTMAS VILLAGE</t>
  </si>
  <si>
    <t>JAM MAKING SET PRINTED</t>
  </si>
  <si>
    <t>JAM JAR WITH PINK LID</t>
  </si>
  <si>
    <t>JAM JAR WITH BLUE LID</t>
  </si>
  <si>
    <t>JAM JAR WITH GREEN LID</t>
  </si>
  <si>
    <t>3 PIECE SPACEBOY COOKIE CUTTER SET</t>
  </si>
  <si>
    <t>3 TRADITIONAl BISCUIT CUTTERS SET</t>
  </si>
  <si>
    <t>3 TRADITIONAL COOKIE CUTTERS SET</t>
  </si>
  <si>
    <t>GINGERBREAD MAN COOKIE CUTTER</t>
  </si>
  <si>
    <t>SET 3 SONG BIRD PAPER EGGS ASSORTED</t>
  </si>
  <si>
    <t>ROSE COTTAGE KEEPSAKE BOX</t>
  </si>
  <si>
    <t>water damage</t>
  </si>
  <si>
    <t>HOMEMADE JAM SCENTED CANDLES</t>
  </si>
  <si>
    <t>LONDON BUS COFFEE MUG</t>
  </si>
  <si>
    <t>QUEENS GUARD COFFEE MUG</t>
  </si>
  <si>
    <t>CHILDRENS SPACEBOY MUG</t>
  </si>
  <si>
    <t>CHILDREN'S SPACEBOY MUG</t>
  </si>
  <si>
    <t>CHILDREN'S CIRCUS PARADE MUG</t>
  </si>
  <si>
    <t>CHILDRENS DOLLY GIRL MUG</t>
  </si>
  <si>
    <t>SPACEBOY CHILDRENS EGG CUP</t>
  </si>
  <si>
    <t>CIRCUS PARADE CHILDRENS EGG CUP</t>
  </si>
  <si>
    <t>DOLLY GIRL CHILDRENS EGG CUP</t>
  </si>
  <si>
    <t>PANTRY ROLLING PIN</t>
  </si>
  <si>
    <t>PANTRY WASHING UP BRUSH</t>
  </si>
  <si>
    <t>PANTRY SCRUBBING BRUSH</t>
  </si>
  <si>
    <t>PANTRY APPLE CORER</t>
  </si>
  <si>
    <t>PANTRY PASTRY BRUSH</t>
  </si>
  <si>
    <t>CARD BILLBOARD FONT</t>
  </si>
  <si>
    <t>CARD GINGHAM ROSE</t>
  </si>
  <si>
    <t>WRAP BILLBOARD FONTS DESIGN</t>
  </si>
  <si>
    <t>WRAP, BILLBOARD FONTS DESIGN</t>
  </si>
  <si>
    <t>GINGHAM ROSE WRAP</t>
  </si>
  <si>
    <t>WRAP GINGHAM ROSE</t>
  </si>
  <si>
    <t>WRAP SUMMER ROSE DESIGN</t>
  </si>
  <si>
    <t>SOLDIERS EGG CUP</t>
  </si>
  <si>
    <t>SET 2 PANTRY DESIGN TEA TOWELS</t>
  </si>
  <si>
    <t>COTTON APRON PANTRY DESIGN</t>
  </si>
  <si>
    <t>GIRAFFE WOODEN RULER</t>
  </si>
  <si>
    <t>REVOLVER WOODEN RULER</t>
  </si>
  <si>
    <t>SET OF 4 PANTRY JELLY MOULDS</t>
  </si>
  <si>
    <t>TRAVEL CARD WALLET RETROSPOT</t>
  </si>
  <si>
    <t>TRAVEL CARD WALLET SUKI</t>
  </si>
  <si>
    <t>TRAVEL CARD WALLET VINTAGE TICKET</t>
  </si>
  <si>
    <t>TRAVEL CARD WALLET UNION JACK</t>
  </si>
  <si>
    <t>TRAVEL CARD WALLET KEEP CALM</t>
  </si>
  <si>
    <t>TRAVEL CARD WALLET RETRO PETALS</t>
  </si>
  <si>
    <t>TRAVEL CARD WALLET VINTAGE LEAF</t>
  </si>
  <si>
    <t>TRAVEL CARD WALLET TRANSPORT</t>
  </si>
  <si>
    <t>TRAVEL CARD WALLET DOTCOMGIFTSHOP</t>
  </si>
  <si>
    <t>TRAVEL CARD WALLET SKULLS</t>
  </si>
  <si>
    <t>Printing smudges/thrown away</t>
  </si>
  <si>
    <t>TRAVEL CARD WALLET VINTAGE ROSE</t>
  </si>
  <si>
    <t>TRAVEL CARD WALLET PANTRY</t>
  </si>
  <si>
    <t>TRAVEL CARD WALLET I LOVE LONDON</t>
  </si>
  <si>
    <t>TRAVEL CARD WALLET FLOWER MEADOW</t>
  </si>
  <si>
    <t>SPACEBOY BABY GIFT SET</t>
  </si>
  <si>
    <t>DOLLY GIRL BABY GIFT SET</t>
  </si>
  <si>
    <t>I LOVE LONDON BABY GIFT SET</t>
  </si>
  <si>
    <t>CIRCUS PARADE BABY GIFT SET</t>
  </si>
  <si>
    <t>GLASS APOTHECARY BOTTLE PERFUME</t>
  </si>
  <si>
    <t>GLASS APOTHECARY BOTTLE TONIC</t>
  </si>
  <si>
    <t>GLASS APOTHECARY BOTTLE ELIXIR</t>
  </si>
  <si>
    <t>CORDIAL GLASS JUG</t>
  </si>
  <si>
    <t>CORDIAL JUG</t>
  </si>
  <si>
    <t>GLASS TWIST BON BON JAR</t>
  </si>
  <si>
    <t>APOTHECARY MEASURING JAR</t>
  </si>
  <si>
    <t>LARGE APOTHECARY MEASURING JAR</t>
  </si>
  <si>
    <t>SMALL APOTHECARY MEASURING JAR</t>
  </si>
  <si>
    <t>GLASS SONGBIRD STORAGE JAR</t>
  </si>
  <si>
    <t>GLASS BONNE JAM JAR</t>
  </si>
  <si>
    <t>SMALL BONNE JAM JAR T-LIGHT HOLDER</t>
  </si>
  <si>
    <t>RIDGED BONNE JAM JAR T-LIGHT HOLDER</t>
  </si>
  <si>
    <t>LARGE BONNE JAM JAR T-LIGHT HOLDER</t>
  </si>
  <si>
    <t>DRAWER KNOB VINTAGE GLASS BALL</t>
  </si>
  <si>
    <t>DRAWER KNOB VINTAGE GLASS STAR</t>
  </si>
  <si>
    <t>DRAWER KNOB VINTAGE GLASS HEXAGON</t>
  </si>
  <si>
    <t>DOORKNOB CRACKED GLAZE BLUE</t>
  </si>
  <si>
    <t>DRAWER KNOB CRACKLE GLAZE BLUE</t>
  </si>
  <si>
    <t>DOORKNOB CRACKED GLAZE GREEN</t>
  </si>
  <si>
    <t>DRAWER KNOB CRACKLE GLAZE GREEN</t>
  </si>
  <si>
    <t>DOORKNOB CRACKED GLAZE PINK</t>
  </si>
  <si>
    <t>DRAWER KNOB CRACKLE GLAZE PINK</t>
  </si>
  <si>
    <t>DOORKNOB CRACKED GLAZE IVORY</t>
  </si>
  <si>
    <t>DRAWER KNOB CRACKLE GLAZE IVORY</t>
  </si>
  <si>
    <t>DRAWER KNOB CERAMIC RED</t>
  </si>
  <si>
    <t>DRAWER KNOB CERAMIC BLACK</t>
  </si>
  <si>
    <t>DOORKNOB CERAMIC IVORY</t>
  </si>
  <si>
    <t>DRAWER KNOB CERAMIC IVORY</t>
  </si>
  <si>
    <t>T-LIGHT HOLDER SILVER PETIT FOUR</t>
  </si>
  <si>
    <t>CANDLE HOLDER SILVER MADELINE</t>
  </si>
  <si>
    <t>T-LIGHT HOLDER SILVER SAUCER</t>
  </si>
  <si>
    <t>T-LIGHT HOLDER SILVER HEART HANDLE</t>
  </si>
  <si>
    <t>PAPER LANTERN 9 POINT SNOW STAR</t>
  </si>
  <si>
    <t>PAPER LANTERN 6 POINT SNOW STAR</t>
  </si>
  <si>
    <t>PAPER LANTERN 7 POINT SNOW STAR</t>
  </si>
  <si>
    <t>PAPER LANTERN 9 POINT HOLLY STAR 40</t>
  </si>
  <si>
    <t>PAPER LANTERN 9 POINT HOLLY STAR L</t>
  </si>
  <si>
    <t>PAPER LANTERN 9 POINT HOLLY STAR 23</t>
  </si>
  <si>
    <t>PAPER LANTERN 9 POINT HOLLY STAR S</t>
  </si>
  <si>
    <t>PAPER LANTERN 5 POINT STAR MOON</t>
  </si>
  <si>
    <t>PAPER LANTERN 5 POINT STAR MOON 30</t>
  </si>
  <si>
    <t>PAPER LANTERN 9 POINT DELUXE STAR</t>
  </si>
  <si>
    <t>PAPER LANTERN 5 POINT SEQUIN STAR</t>
  </si>
  <si>
    <t>PAPER LANTERN 5 POINT STUDDED STAR</t>
  </si>
  <si>
    <t>SET OF 10 LANTERNS FAIRY LIGHT STAR</t>
  </si>
  <si>
    <t>RECYCLED ACAPULCO MAT RED</t>
  </si>
  <si>
    <t>RECYCLED ACAPULCO MAT GREEN</t>
  </si>
  <si>
    <t>RECYCLED ACAPULCO MAT BLUE</t>
  </si>
  <si>
    <t>RECYCLED ACAPULCO MAT TURQUOISE</t>
  </si>
  <si>
    <t>RECYCLED ACAPULCO MAT PINK</t>
  </si>
  <si>
    <t>RECYCLED ACAPULCO MAT LAVENDER</t>
  </si>
  <si>
    <t>IVORY CHANDELIER T-LIGHT HOLDER</t>
  </si>
  <si>
    <t>rusty thrown away</t>
  </si>
  <si>
    <t>CRYSTAL CHANDELIER T-LIGHT HOLDER</t>
  </si>
  <si>
    <t>FLOWERS CHANDELIER T-LIGHT HOLDER</t>
  </si>
  <si>
    <t>rusty throw away</t>
  </si>
  <si>
    <t>BEADED CHANDELIER T-LIGHT HOLDER</t>
  </si>
  <si>
    <t>GEMSTONE CHANDELIER T-LIGHT HOLDER</t>
  </si>
  <si>
    <t>CHRISTMAS HANGING SNOWFLAKE</t>
  </si>
  <si>
    <t>Thrown away-rusty</t>
  </si>
  <si>
    <t>HEART BEADED TRELLIS DECORATION</t>
  </si>
  <si>
    <t>VINTAGE EMBOSSED HEART</t>
  </si>
  <si>
    <t>VINTAGE ENGRAVED HEART</t>
  </si>
  <si>
    <t>CINDERELLA CHANDELIER</t>
  </si>
  <si>
    <t>crushed</t>
  </si>
  <si>
    <t>LARGE DECO JEWELLERY STAND</t>
  </si>
  <si>
    <t>LARGE JEWELLERY STAND</t>
  </si>
  <si>
    <t>SMALL DECO JEWELLERY STAND</t>
  </si>
  <si>
    <t>SMALL JEWELLERY STAND</t>
  </si>
  <si>
    <t>HANGING ENGRAVED METAL HEART</t>
  </si>
  <si>
    <t>ALUMINIUM HEART</t>
  </si>
  <si>
    <t>ALUMINIUM STAMPED HEART</t>
  </si>
  <si>
    <t>EDWARDIAN PHOTO FRAME</t>
  </si>
  <si>
    <t>EDWARDIAN HEART PHOTO FRAME</t>
  </si>
  <si>
    <t>MARIE ANTOIENETT TRINKET BOX GOLD</t>
  </si>
  <si>
    <t>MARIE ANTOINETTE TRINKET BOX GOLD</t>
  </si>
  <si>
    <t>MARIE ANTOINETTE TRINKET BOX SILVER</t>
  </si>
  <si>
    <t>GEORGIAN TRINKET BOX</t>
  </si>
  <si>
    <t>EMBOSSED HEART TRINKET BOX</t>
  </si>
  <si>
    <t>DOUBLE CERAMIC PARLOUR HOOK</t>
  </si>
  <si>
    <t>PARLOUR CERAMIC WALL HOOK</t>
  </si>
  <si>
    <t>ICE CREAM SUNDAE LIP GLOSS</t>
  </si>
  <si>
    <t>DOUGHNUT LIP GLOSS</t>
  </si>
  <si>
    <t>ICE CREAM PEN LIP GLOSS</t>
  </si>
  <si>
    <t>TOADSTOOL BEDSIDE LIGHT</t>
  </si>
  <si>
    <t>RED METAL BOX TOP SECRET</t>
  </si>
  <si>
    <t>GREEN METAL BOX ARMY SUPPLIES</t>
  </si>
  <si>
    <t>GREEN METAL BOX TOP SECRET</t>
  </si>
  <si>
    <t>SET 6 PAPER TABLE LANTERN HEARTS</t>
  </si>
  <si>
    <t>SET 6 PAPER TABLE LANTERN STARS</t>
  </si>
  <si>
    <t>add stock to allocate online orders</t>
  </si>
  <si>
    <t>allocate stock for dotcom orders ta</t>
  </si>
  <si>
    <t>for online retail orders</t>
  </si>
  <si>
    <t>temp adjustment</t>
  </si>
  <si>
    <t>website fixed</t>
  </si>
  <si>
    <t>ANTIQUE SILVER BAUBLE LAMP</t>
  </si>
  <si>
    <t>ZINC STAR T-LIGHT HOLDER</t>
  </si>
  <si>
    <t>ZINC HEART T-LIGHT HOLDER</t>
  </si>
  <si>
    <t>ZINC HEART FLOWER T-LIGHT HOLDER</t>
  </si>
  <si>
    <t>GLASS BON BON JAR</t>
  </si>
  <si>
    <t>VINTAGE GLASS T-LIGHT HOLDER</t>
  </si>
  <si>
    <t>METAL HERB GERDEN CONTAINER</t>
  </si>
  <si>
    <t>ZINC HERB GARDEN CONTAINER</t>
  </si>
  <si>
    <t>LARGE ANTIQUE WHITE PHOTO FRAME</t>
  </si>
  <si>
    <t>SMALL PARISIENNE HEART PHOTO FRAME</t>
  </si>
  <si>
    <t>LE GRAND TRAY CHIC SET</t>
  </si>
  <si>
    <t>PETIT TRAY CHIC</t>
  </si>
  <si>
    <t>FRENCH CARRIAGE LANTERN</t>
  </si>
  <si>
    <t>SILVER BELLS TABLE DECORATION</t>
  </si>
  <si>
    <t>SILVER STARS TABLE DECORATION</t>
  </si>
  <si>
    <t>SILVER HEARTS TABLE DECORATION</t>
  </si>
  <si>
    <t>BELL HEART DECORATION</t>
  </si>
  <si>
    <t>JINGLE BELL HEART DECORATION</t>
  </si>
  <si>
    <t>IVORY CAFE HANGING LAMP</t>
  </si>
  <si>
    <t>IVORY PANTRY HANGING LAMP</t>
  </si>
  <si>
    <t>ZINC HEARTS PLANT POT HOLDER</t>
  </si>
  <si>
    <t>ZINC PLANT POT HOLDER</t>
  </si>
  <si>
    <t>WHITE HEARTS WIRE PLANT POT HOLDER</t>
  </si>
  <si>
    <t>WHITE WIRE PLANT POT HOLDER</t>
  </si>
  <si>
    <t>SET OF 10 LED DOLLY LIGHTS</t>
  </si>
  <si>
    <t>LED TEA LIGHTS</t>
  </si>
  <si>
    <t>PACK OF SIX LED TEA LIGHTS</t>
  </si>
  <si>
    <t>PARISIENNE KEY CABINET</t>
  </si>
  <si>
    <t>PARISIENNE SEWING BOX</t>
  </si>
  <si>
    <t>PARISIENNE CURIO CABINET</t>
  </si>
  <si>
    <t>PANTRY CHOPPING BOARD</t>
  </si>
  <si>
    <t>VINTAGE LEAF CHOPPING BOARD</t>
  </si>
  <si>
    <t>RED APPLES CHOPPING BOARD</t>
  </si>
  <si>
    <t>VEGETABLE GARDEN CHOPPING BOARD</t>
  </si>
  <si>
    <t>POPPY FIELDS CHOPPING BOARD</t>
  </si>
  <si>
    <t>Breakages</t>
  </si>
  <si>
    <t>dotcom adjust</t>
  </si>
  <si>
    <t>PARISIENNE JEWELLERY DRAWER</t>
  </si>
  <si>
    <t>PACK OF 6 LARGE FRUIT STRAWS</t>
  </si>
  <si>
    <t>PACK OF 6 SMALL FRUIT STRAWS</t>
  </si>
  <si>
    <t>PACK OF 6 COCKTAIL PARASOL STRAWS</t>
  </si>
  <si>
    <t>PARTY CHARMS 50 PIECES</t>
  </si>
  <si>
    <t>COCKTAIL SWORDS 50 PIECES</t>
  </si>
  <si>
    <t>18PC WOODEN CUTLERY SET DISPOSABLE</t>
  </si>
  <si>
    <t>6PC WOOD PLATE SET DISPOSABLE</t>
  </si>
  <si>
    <t>DOLLCRAFT GIRL AMELIE</t>
  </si>
  <si>
    <t>DOLLCRAFT GIRL AMELIE KIT</t>
  </si>
  <si>
    <t>FELTCRAFT GIRL AMELIE KIT</t>
  </si>
  <si>
    <t>DOLLCRAFT GIRL NICOLE</t>
  </si>
  <si>
    <t>FELTCRAFT GIRL NICOLE KIT</t>
  </si>
  <si>
    <t>DOLLCRAFT BOY JEAN-PAUL</t>
  </si>
  <si>
    <t>FELTCRAFT BOY JEAN-PAUL KIT</t>
  </si>
  <si>
    <t>HEART SHAPED HOLLY WREATH</t>
  </si>
  <si>
    <t>MISELTOE HEART WREATH</t>
  </si>
  <si>
    <t>MISTLETOE HEART WREATH GREEN</t>
  </si>
  <si>
    <t>MISELTOE HEART WREATH CREAM</t>
  </si>
  <si>
    <t>MISELTOE HEART WREATH WHITE</t>
  </si>
  <si>
    <t>MISTLETOE HEART WREATH CREAM</t>
  </si>
  <si>
    <t>SMALL IVORY HEART WALL ORGANISER</t>
  </si>
  <si>
    <t>LARGE IVORY HEART WALL ORGANISER</t>
  </si>
  <si>
    <t>LARGE ZINC HEART WALL ORGANISER</t>
  </si>
  <si>
    <t>SMALL ZINC HEART WALL ORGANISER</t>
  </si>
  <si>
    <t>IVORY WIRE SWEETHEART LETTER TRAY</t>
  </si>
  <si>
    <t>ZINC WIRE SWEETHEART LETTER TRAY</t>
  </si>
  <si>
    <t>SINGLE WIRE HOOK IVORY HEART</t>
  </si>
  <si>
    <t>SINGLE WIRE HOOK PINK HEART</t>
  </si>
  <si>
    <t>TRIPLE WIRE HOOK IVORY HEART</t>
  </si>
  <si>
    <t>TRIPLE WIRE HOOK PINK HEART</t>
  </si>
  <si>
    <t>IVORY WIRE KITCHEN ORGANISER</t>
  </si>
  <si>
    <t>ZINC WIRE KITCHEN ORGANISER</t>
  </si>
  <si>
    <t>ZINC T-LIGHT HOLDER STARS SMALL</t>
  </si>
  <si>
    <t>ZINC T-LIGHT HOLDER STAR LARGE</t>
  </si>
  <si>
    <t>ZINC T-LIGHT HOLDER STARS LARGE</t>
  </si>
  <si>
    <t>TRIPLE HOOK ANTIQUE IVORY ROSE</t>
  </si>
  <si>
    <t>SINGLE ANTIQUE ROSE HOOK IVORY</t>
  </si>
  <si>
    <t>MINIATURE ANTIQUE ROSE HOOK IVORY</t>
  </si>
  <si>
    <t>MINITURE ANTIQUE ROSE HOOK IVORY</t>
  </si>
  <si>
    <t>ANTIQUE IVORY WIRE BOWL SMALL</t>
  </si>
  <si>
    <t>IVORY SWEETHEART SOAP DISH</t>
  </si>
  <si>
    <t>ZINC SWEETHEART SOAP DISH</t>
  </si>
  <si>
    <t>IVORY SWEETHEART WIRE LETTER RACK</t>
  </si>
  <si>
    <t>ZINC SWEETHEART WIRE LETTER RACK</t>
  </si>
  <si>
    <t>SET OF 4 JAM JAR MAGNETS</t>
  </si>
  <si>
    <t>KNICKERBOCKERGLORY MAGNET ASSORTED</t>
  </si>
  <si>
    <t>SET OF 5 MINI GROCERY MAGNETS</t>
  </si>
  <si>
    <t>SET OF 6 NATIVITY MAGNETS</t>
  </si>
  <si>
    <t>SET OF 5 LUCKY CAT MAGNETS</t>
  </si>
  <si>
    <t>SET OF 5 PANCAKE DAY MAGNETS</t>
  </si>
  <si>
    <t>REGENCY TEA SPOON</t>
  </si>
  <si>
    <t>REGENCY CAKE FORK</t>
  </si>
  <si>
    <t>REGENCY TEA STRAINER</t>
  </si>
  <si>
    <t>REGENCY SUGAR TONGS</t>
  </si>
  <si>
    <t>REGENCY CAKE SLICE</t>
  </si>
  <si>
    <t>LARGE CERAMIC TOP STORAGE JAR</t>
  </si>
  <si>
    <t>MEDIUM CERAMIC TOP STORAGE JAR</t>
  </si>
  <si>
    <t>SMALL CERAMIC TOP STORAGE JAR</t>
  </si>
  <si>
    <t>CLASSIC CAFE SUGAR DISPENSER</t>
  </si>
  <si>
    <t>CLASSIC SUGAR DISPENSER</t>
  </si>
  <si>
    <t>CLASSIC GLASS COOKIE JAR</t>
  </si>
  <si>
    <t>CLASSIC GLASS SWEET JAR</t>
  </si>
  <si>
    <t>REGENCY TEA PLATE ROSES</t>
  </si>
  <si>
    <t>REGENCY TEA PLATE GREEN</t>
  </si>
  <si>
    <t>REGENCY TEA PLATE PINK</t>
  </si>
  <si>
    <t>REGENCY TEAPOT ROSES</t>
  </si>
  <si>
    <t>REGENCY SUGAR BOWL GREEN</t>
  </si>
  <si>
    <t>REGENCY MILK JUG PINK</t>
  </si>
  <si>
    <t>ABC TREASURE BOOK BOX</t>
  </si>
  <si>
    <t>TREASURE ISLAND BOOK BOX</t>
  </si>
  <si>
    <t>JAM CLOCK MAGNET</t>
  </si>
  <si>
    <t>CLOCK MAGNET MUM'S KITCHEN</t>
  </si>
  <si>
    <t>MUM'S KITCHEN CLOCK</t>
  </si>
  <si>
    <t>BULL DOG BOTTLE TOP WALL CLOCK</t>
  </si>
  <si>
    <t>TOILET SIGN OCCUPIED OR VACANT</t>
  </si>
  <si>
    <t>MOTHER'S KITCHEN SPOON REST</t>
  </si>
  <si>
    <t>BULL DOG BOTTLE OPENER</t>
  </si>
  <si>
    <t>FRENCH STYLE STORAGE JAR JAM</t>
  </si>
  <si>
    <t>FRENCH STYLE STORAGE JAR CAFE</t>
  </si>
  <si>
    <t>FRENCH STYLE STORAGE JAR BONBONS</t>
  </si>
  <si>
    <t>VINTAGE 2 METER FOLDING RULER</t>
  </si>
  <si>
    <t>VINTAGE 2 METRE FOLDING RULER</t>
  </si>
  <si>
    <t>SET OF 12 FORK CANDLES</t>
  </si>
  <si>
    <t>BUNDLE OF 3 SCHOOL EXERCISE BOOKS</t>
  </si>
  <si>
    <t>BUNDLE OF 3 RETRO EXERCISE BOOKS</t>
  </si>
  <si>
    <t>BUNDLE OF 3 RETRO NOTE BOOKS</t>
  </si>
  <si>
    <t>BUNDLE OF 3 ALPHABET EXERCISE BOOKS</t>
  </si>
  <si>
    <t>BUFFALO BILL TREASURE BOOK BOX</t>
  </si>
  <si>
    <t>GYMKHANA TREASURE BOOK BOX</t>
  </si>
  <si>
    <t>GYMKHANNA TREASURE BOOK BOX</t>
  </si>
  <si>
    <t>LEAVES MAGNETIC SHOPPING LIST</t>
  </si>
  <si>
    <t>RETO LEAVES MAGNETIC SHOPPING LIST</t>
  </si>
  <si>
    <t>RETRO LEAVES MAGNETIC NOTEPAD</t>
  </si>
  <si>
    <t>VINTAGE LEAF MAGNETIC NOTEPAD</t>
  </si>
  <si>
    <t>SKETCHBOOK MAGNETIC SHOPPING LIST</t>
  </si>
  <si>
    <t>VEGETABLE MAGNETIC SHOPPING LIST</t>
  </si>
  <si>
    <t>PANTRY MAGNETIC SHOPPING LIST</t>
  </si>
  <si>
    <t>JUMBO BAG APPLES</t>
  </si>
  <si>
    <t>JUMBO BAG PEARS</t>
  </si>
  <si>
    <t>mailout</t>
  </si>
  <si>
    <t>JUMBO BAG ALPHABET</t>
  </si>
  <si>
    <t>JUMBO BAG VINTAGE LEAF</t>
  </si>
  <si>
    <t>JUMBO BAG DOILEY PATTERNS</t>
  </si>
  <si>
    <t>JUMBO BAG VINTAGE DOILEY</t>
  </si>
  <si>
    <t>JUMBO BAG VINTAGE DOILY</t>
  </si>
  <si>
    <t>CHARLOTTE BAG APPLES DESIGN</t>
  </si>
  <si>
    <t>CHARLOTTE BAG ALPHABET DESIGN</t>
  </si>
  <si>
    <t>CHARLOTTE BAG VINTAGE ALPHABET</t>
  </si>
  <si>
    <t>LUNCH BAG APPLE DESIGN</t>
  </si>
  <si>
    <t>LUNCH BAG ALPHABET DESIGN</t>
  </si>
  <si>
    <t>LUNCH BAG VINTAGE LEAF DESIGN</t>
  </si>
  <si>
    <t>LUNCH BAG DOILEY PATTERN</t>
  </si>
  <si>
    <t>LUNCH BAG VINTAGE DOILEY</t>
  </si>
  <si>
    <t>LUNCH BAG VINTAGE DOILY</t>
  </si>
  <si>
    <t>WHITE ROCKING HORSE HAND PAINTED</t>
  </si>
  <si>
    <t>RED ROCKING HORSE HAND PAINTED</t>
  </si>
  <si>
    <t>HEART WREATH DECORATION WITH BELL</t>
  </si>
  <si>
    <t>PAINTED HEART WREATH WITH BELL</t>
  </si>
  <si>
    <t>STAR WREATH DECORATION WITH BELL</t>
  </si>
  <si>
    <t>BELL HEART ANTIQUE GOLD</t>
  </si>
  <si>
    <t>JINGLE BELL HEART ANTIQUE GOLD</t>
  </si>
  <si>
    <t>JINGLE BELL HEART ANTIQUE SILVER</t>
  </si>
  <si>
    <t>LAUREL HEART ANTIQUE GOLD</t>
  </si>
  <si>
    <t>LAUREL HEART ANTIQUE SILVER</t>
  </si>
  <si>
    <t>LAUREL STAR ANTIQUE GOLD</t>
  </si>
  <si>
    <t>LAUREL STAR ANTIQUE SILVER</t>
  </si>
  <si>
    <t>REINDEER HEART DECORATION GOLD</t>
  </si>
  <si>
    <t>REINDEER HEART DECORATION SILVER</t>
  </si>
  <si>
    <t>CHRISTMAS TREE HANGING GOLD</t>
  </si>
  <si>
    <t>CHRISTMAS TREE HANGING SILVER</t>
  </si>
  <si>
    <t>CHERUB HEART DECORATION GOLD</t>
  </si>
  <si>
    <t>CHERUB HEART DECORATION SILVER</t>
  </si>
  <si>
    <t>FILIGREE HEART DAISY WHITE</t>
  </si>
  <si>
    <t>FILIGREE HEART BUTTERFLY WHITE</t>
  </si>
  <si>
    <t>FILIGREE HEART BIRD WHITE</t>
  </si>
  <si>
    <t>DONKEY TAIL GAME</t>
  </si>
  <si>
    <t>VINTAGE DONKEY TAIL GAME</t>
  </si>
  <si>
    <t>WRAP ALPHABET DESIGN</t>
  </si>
  <si>
    <t>WRAP DOILEY DESIGN</t>
  </si>
  <si>
    <t>WRAP VINTAGE DOILEY</t>
  </si>
  <si>
    <t>WRAP VINTAGE DOILY</t>
  </si>
  <si>
    <t>WRAP VINTAGE LEAF DESIGN</t>
  </si>
  <si>
    <t>WRAP VINTAGE PETALS DESIGN</t>
  </si>
  <si>
    <t>WRAP POPPIES DESIGN</t>
  </si>
  <si>
    <t>BISCUIT TIN VINTAGE CHRISTMAS</t>
  </si>
  <si>
    <t>BISCUIT TIN VINTAGE LEAF</t>
  </si>
  <si>
    <t>STORAGE TIN VINTAGE LEAF</t>
  </si>
  <si>
    <t>DOILEY BISCUIT TIN</t>
  </si>
  <si>
    <t>DOILEY STORAGE TIN</t>
  </si>
  <si>
    <t>STORAGE TIN VINTAGE DOILEY</t>
  </si>
  <si>
    <t>STORAGE TIN VINTAGE DOILY</t>
  </si>
  <si>
    <t>SET OF 4 KNICK KNACK TINS LEAF</t>
  </si>
  <si>
    <t>SET OF 4 KNICK KNACK TINS LEAVES</t>
  </si>
  <si>
    <t>SET OF 4 KNICK KNACK TINS LONDON</t>
  </si>
  <si>
    <t>SET OF 4 KNICK KNACK TINS POPPIES</t>
  </si>
  <si>
    <t>SET OF 4 KNICK KNACK TINS DOILEY</t>
  </si>
  <si>
    <t>SET OF 4 KNICK KNACK TINS DOILY</t>
  </si>
  <si>
    <t>TREASURE TIN GYMKHANA DESIGN</t>
  </si>
  <si>
    <t>TREASURE TIN BUFFALO BILL</t>
  </si>
  <si>
    <t>SET OF TEA COFFEE SUGAR TINS PANTRY</t>
  </si>
  <si>
    <t>CANNISTER VINTAGE LEAF DESIGN</t>
  </si>
  <si>
    <t>ROUND STORAGE TIN VINTAGE LEAF</t>
  </si>
  <si>
    <t>SET OF 3 REGENCY CAKE TINS</t>
  </si>
  <si>
    <t>BISCUIT TIN 50'S CHRISTMAS</t>
  </si>
  <si>
    <t>ENAMEL DINNER PLATE PANTRY</t>
  </si>
  <si>
    <t>VINTAGE RED ENAMEL TRIM PLATE</t>
  </si>
  <si>
    <t>ENAMEL BOWL PANTRY</t>
  </si>
  <si>
    <t>VINTAGE RED TRIM ENAMEL BOWL</t>
  </si>
  <si>
    <t>ENAMEL MUG PANTRY</t>
  </si>
  <si>
    <t>VINTAGE RED ENAMEL TRIM MUG</t>
  </si>
  <si>
    <t>ENAMEL JUG PANTRY</t>
  </si>
  <si>
    <t>VINTAGE RED ENAMEL TRIM JUG</t>
  </si>
  <si>
    <t>16 PC CUTLERY SET PANTRY DESIGN</t>
  </si>
  <si>
    <t>16 PIECE CUTLERY SET PANTRY DESIGN</t>
  </si>
  <si>
    <t>CHILDRENS CUTLERY DOLLY GIRL</t>
  </si>
  <si>
    <t>KIDS CUTLERY DOLLY GIRL</t>
  </si>
  <si>
    <t>CHILDRENS CUTLERY CIRCUS PARADE</t>
  </si>
  <si>
    <t>CHILDRENS CUTLERY SPACEBOY</t>
  </si>
  <si>
    <t>KIDS CUTLERY SPACEBOY</t>
  </si>
  <si>
    <t>SET OF 3 WOODEN HEART DECORATIONS</t>
  </si>
  <si>
    <t>SET OF 3 WOODEN SLEIGH DECORATIONS</t>
  </si>
  <si>
    <t>SET OF 3 WOODEN TREE DECORATIONS</t>
  </si>
  <si>
    <t>SET OF 3 WOODEN STOCKING DECORATION</t>
  </si>
  <si>
    <t>SET OF 4 SANTA PLACE SETTINGS</t>
  </si>
  <si>
    <t>Incorrect stock entry.</t>
  </si>
  <si>
    <t>Lighthouse Trading zero invc incorr</t>
  </si>
  <si>
    <t>SET OF 2 CERAMIC CHRISTMAS REINDEER</t>
  </si>
  <si>
    <t>SET OF 2 CERAMIC CHRISTMAS TREES</t>
  </si>
  <si>
    <t>SET OF 2 CERAMIC PAINTED HEARTS</t>
  </si>
  <si>
    <t>CHRISTMAS TABLE CANDLE SILVER SPIKE</t>
  </si>
  <si>
    <t>CHRISTMAS TABLE SILVER CANDLE SPIKE</t>
  </si>
  <si>
    <t>TREE T-LIGHT HOLDER WILLIE WINKIE</t>
  </si>
  <si>
    <t>HEART T-LIGHT HOLDER WILLIE WINKIE</t>
  </si>
  <si>
    <t>STAR T-LIGHT HOLDER WILLIE WINKIE</t>
  </si>
  <si>
    <t>SET OF 3 HANGING OWLS OLLIE BEAK</t>
  </si>
  <si>
    <t>FOLDING BUTTERFLY MIRROR HOT PINK</t>
  </si>
  <si>
    <t>FOLDING MIRROR HOT PINK</t>
  </si>
  <si>
    <t>FOLDING BUTTERFLY MIRROR RED</t>
  </si>
  <si>
    <t>FOLDING MIRROR RED</t>
  </si>
  <si>
    <t>FOLDING BUTTERFLY MIRROR IVORY</t>
  </si>
  <si>
    <t>FOLDING MIRROR IVORY</t>
  </si>
  <si>
    <t>DOORMAT VINTAGE LEAF</t>
  </si>
  <si>
    <t>DOORMAT VINTAGE LEAVES DESIGN</t>
  </si>
  <si>
    <t>PINK VINTAGE SPOT BEAKER</t>
  </si>
  <si>
    <t>BLUE VINTAGE SPOT BEAKER</t>
  </si>
  <si>
    <t>RED VINTAGE SPOT BEAKER</t>
  </si>
  <si>
    <t>GREEN VINTAGE SPOT BEAKER</t>
  </si>
  <si>
    <t>DOLLY GIRL CHILDRENS BOWL</t>
  </si>
  <si>
    <t>SPACEBOY CHILDRENS BOWL</t>
  </si>
  <si>
    <t>DOLLY GIRL CHILDRENS CUP</t>
  </si>
  <si>
    <t>SPACE BOY CHILDRENS CUP</t>
  </si>
  <si>
    <t>SPACEBOY CHILDRENS CUP</t>
  </si>
  <si>
    <t>SET OF 12 FAIRY CAKE BAKING CASES</t>
  </si>
  <si>
    <t>SET OF 6 SNACK LOAF BAKING CASES</t>
  </si>
  <si>
    <t>SET OF 12 MINI LOAF BAKING CASES</t>
  </si>
  <si>
    <t>SET OF 6 TEA TIME BAKING CASES</t>
  </si>
  <si>
    <t>SET 40 HEART SHAPE PETIT FOUR CASES</t>
  </si>
  <si>
    <t>BUNTING , SPOTTY</t>
  </si>
  <si>
    <t>FOOD COVER WITH BEADS , SET 2 SIZES</t>
  </si>
  <si>
    <t>FOOD COVER WITH BEADS SET 2</t>
  </si>
  <si>
    <t>GARDENERS KNEELING PAD CUP OF TEA</t>
  </si>
  <si>
    <t>GARDENERS KNEELING PAD KEEP CALM</t>
  </si>
  <si>
    <t>KNEELING MAT HOUSEWORK DESIGN</t>
  </si>
  <si>
    <t>SET 4 PICNIC CUTLERY FONDANT</t>
  </si>
  <si>
    <t>SET 4 PICNIC CUTLERY CHERRY</t>
  </si>
  <si>
    <t>SET 4 PICNIC CUTLERY BLUEBERRY</t>
  </si>
  <si>
    <t>SET OF 36 DOILIES PANTRY DESIGN</t>
  </si>
  <si>
    <t>SET OF 36 PANTRY PAPER DOILIES</t>
  </si>
  <si>
    <t>SET OF 60 PANTRY DESIGN CAKE CASES</t>
  </si>
  <si>
    <t>SET OF 60 VINTAGE LEAF CAKE CASES</t>
  </si>
  <si>
    <t>SET OF 60 I LOVE LONDON CAKE CASES</t>
  </si>
  <si>
    <t>BUBBLEGUM RING ASSORTED</t>
  </si>
  <si>
    <t>VINTAGE CHRISTMAS STOCKING</t>
  </si>
  <si>
    <t>VINTAGE CHRISTMAS GIFT SACK</t>
  </si>
  <si>
    <t>VINTAGE CHRISTMAS BUNTING</t>
  </si>
  <si>
    <t>VINTAGE CHRISTMAS TABLECLOTH</t>
  </si>
  <si>
    <t>IVORY REFECTORY CLOCK</t>
  </si>
  <si>
    <t>RED REFECTORY CLOCK</t>
  </si>
  <si>
    <t>BLUE REFECTORY CLOCK</t>
  </si>
  <si>
    <t>BOX OF 6 MINI VINTAGE CRACKERS</t>
  </si>
  <si>
    <t>BOX OF 6 MINI 50'S CRACKERS</t>
  </si>
  <si>
    <t>GIANT 50'S CHRISTMAS CRACKER</t>
  </si>
  <si>
    <t>SMALL WHITE HEART OF WICKER</t>
  </si>
  <si>
    <t>LARGE WHITE HEART OF WICKER</t>
  </si>
  <si>
    <t>mouldy</t>
  </si>
  <si>
    <t>WHITE WICKER STAR</t>
  </si>
  <si>
    <t>RUSTIC STRAWBERRY JAM POT LARGE</t>
  </si>
  <si>
    <t>RUSTIC STRAWBERRY JAMPOT LARGE</t>
  </si>
  <si>
    <t>RUSTIC STRAWBERRY JAM POT SMALL</t>
  </si>
  <si>
    <t>RUSTIC STRAWBERRY JAMPOT SMALL</t>
  </si>
  <si>
    <t>HANGING MINI COLOURED BOTTLES</t>
  </si>
  <si>
    <t>HANGING CLEAR MINI BOTTLE</t>
  </si>
  <si>
    <t>SET 6 SCHOOL MILK BOTTLES IN CRATE</t>
  </si>
  <si>
    <t>DECORATIVE WICKER HEART LARGE</t>
  </si>
  <si>
    <t>DECORATIVE WICKER HEART MEDIUM</t>
  </si>
  <si>
    <t>DECORATIVE WICKER HEART SMALL</t>
  </si>
  <si>
    <t>IVORY WICKER HEART LARGE</t>
  </si>
  <si>
    <t>IVORY WICKER HEART MEDIUM</t>
  </si>
  <si>
    <t>IVORY WICKER HEART SMALL</t>
  </si>
  <si>
    <t>EGG FRYING PAN IVORY</t>
  </si>
  <si>
    <t>EGG FRYING PAN PINK</t>
  </si>
  <si>
    <t>EGG FRYING PAN MINT</t>
  </si>
  <si>
    <t>EGG FRYING PAN RED</t>
  </si>
  <si>
    <t>EGG FRYING PAN BLUE</t>
  </si>
  <si>
    <t>VINTAGE CHRISTMAS CAKE FRILL</t>
  </si>
  <si>
    <t>PINK DINER WALL CLOCK</t>
  </si>
  <si>
    <t>MINT DINER CLOCK</t>
  </si>
  <si>
    <t>MINT DINER WALL CLOCK</t>
  </si>
  <si>
    <t>20713 wrongly marked</t>
  </si>
  <si>
    <t>came coded as 20713</t>
  </si>
  <si>
    <t>JUMBO BAG VINTAGE CHRISTMAS</t>
  </si>
  <si>
    <t>wrongly coded 20713</t>
  </si>
  <si>
    <t>JUMBO BAG 50'S CHRISTMAS</t>
  </si>
  <si>
    <t>DOLLY GIRL BEAKER</t>
  </si>
  <si>
    <t>SPACEBOY BEAKER</t>
  </si>
  <si>
    <t>I LOVE LONDON BEAKER</t>
  </si>
  <si>
    <t>CHILDRENS TOY COOKING UTENSIL SET</t>
  </si>
  <si>
    <t>sold with wrong barcode</t>
  </si>
  <si>
    <t>ROLL WRAP VINTAGE CHRISTMAS</t>
  </si>
  <si>
    <t>ROLL WRAP VINTAGE SPOT</t>
  </si>
  <si>
    <t>ROLL WRAP 50'S CHRISTMAS</t>
  </si>
  <si>
    <t>ROLL WRAP 50'S RED CHRISTMAS</t>
  </si>
  <si>
    <t>6 GIFT TAGS VINTAGE CHRISTMAS</t>
  </si>
  <si>
    <t>6 GIFT TAGS 50'S CHRISTMAS</t>
  </si>
  <si>
    <t>HOT WATER BOTTLE KEEP CALM</t>
  </si>
  <si>
    <t>LOVE HOT WATER BOTTLE</t>
  </si>
  <si>
    <t>HOT WATER BOTTLE SEX BOMB</t>
  </si>
  <si>
    <t>HOT STUFF HOT WATER BOTTLE</t>
  </si>
  <si>
    <t>SET OF 12 T-LIGHTS VINTAGE DOILEY</t>
  </si>
  <si>
    <t>SET OF 12 T-LIGHTS VINTAGE DOILY</t>
  </si>
  <si>
    <t>SET 8 CANDLES VINTAGE DOILEY</t>
  </si>
  <si>
    <t>SET 8 CANDLES VINTAGE DOILY</t>
  </si>
  <si>
    <t>SET 12 COLOUR PENCILS LOVE LONDON</t>
  </si>
  <si>
    <t>SET 12 COLOUR PENCILS DOILEY</t>
  </si>
  <si>
    <t>SET 12 COLOURING PENCILS DOILEY</t>
  </si>
  <si>
    <t>SET 12 COLOURING PENCILS DOILY</t>
  </si>
  <si>
    <t>SET 12 COLOUR PENCILS SPACEBOY</t>
  </si>
  <si>
    <t>SET 12 COLOUR PENCILS DOLLY GIRL</t>
  </si>
  <si>
    <t>SET 36 COLOUR PENCILS LOVE LONDON</t>
  </si>
  <si>
    <t>SET 36 COLOUR PENCILS DOILEY</t>
  </si>
  <si>
    <t>SET 36 COLOURING PENCILS DOILEY</t>
  </si>
  <si>
    <t>SET 36 COLOURING PENCILS DOILY</t>
  </si>
  <si>
    <t>SET 36 COLOUR PENCILS SPACEBOY</t>
  </si>
  <si>
    <t>SET 36 COLOUR PENCILS DOLLY GIRL</t>
  </si>
  <si>
    <t>VINTAGE CHRISTMAS PAPER GIFT BAG</t>
  </si>
  <si>
    <t>RED SPOT PAPER GIFT BAG</t>
  </si>
  <si>
    <t>50'S CHRISTMAS PAPER GIFT BAG</t>
  </si>
  <si>
    <t>PACK OF 12 VINTAGE CHRISTMAS TISSUE</t>
  </si>
  <si>
    <t>PACK OF 12 DOLLY GIRL TISSUES</t>
  </si>
  <si>
    <t>PACK OF 12 50'S CHRISTMAS TISSUES</t>
  </si>
  <si>
    <t>PACK OF 12 RED APPLE TISSUES</t>
  </si>
  <si>
    <t>PACK OF 12 DOILEY TISSUES</t>
  </si>
  <si>
    <t>PACK OF 12 VINTAGE DOILY TISSUES</t>
  </si>
  <si>
    <t>PACK OF 12 VINTAGE LEAF TISSUES</t>
  </si>
  <si>
    <t>BOX OF 6 CHRISTMAS CAKE DECORATIONS</t>
  </si>
  <si>
    <t>WOODLAND MINI BACKPACK</t>
  </si>
  <si>
    <t>WOODLAND MINI RUCKSACK</t>
  </si>
  <si>
    <t>SPACEBOY MINI BACKPACK</t>
  </si>
  <si>
    <t>SPACEBOY MINI RUCKSACK</t>
  </si>
  <si>
    <t>DOLLY GIRL MINI BACKPACK</t>
  </si>
  <si>
    <t>DOLLY GIRL MINI RUCKSACK</t>
  </si>
  <si>
    <t>I LOVE LONDON MINI BACKPACK</t>
  </si>
  <si>
    <t>I LOVE LONDON MINI RUCKSACK</t>
  </si>
  <si>
    <t>SPACEBOY ROCKET LOLLY MAKERS</t>
  </si>
  <si>
    <t>HOME SWEET HOME CUSHION COVER</t>
  </si>
  <si>
    <t>POSTE FRANCE CUSHION COVER</t>
  </si>
  <si>
    <t>BELLE JARDINIERE CUSHION COVER</t>
  </si>
  <si>
    <t>BUTTERFLY CUSHION COVER</t>
  </si>
  <si>
    <t>LA JARDIN BOTANIQUE CUSHION COVER</t>
  </si>
  <si>
    <t>LE JARDIN BOTANIQUE CUSHION COVER</t>
  </si>
  <si>
    <t>FOOT STOOL HOME SWEET HOME</t>
  </si>
  <si>
    <t>HANGING HEART BONHEUR</t>
  </si>
  <si>
    <t>HOME SWEET HOME HANGING HEART</t>
  </si>
  <si>
    <t>SHELF WITH 4 HOOKS HOME SWEET HOME</t>
  </si>
  <si>
    <t>RUSTIC MIRROR WITH LACE HEART</t>
  </si>
  <si>
    <t>HOME SWEEET HOME 3 PEG HANGER</t>
  </si>
  <si>
    <t>HOME SWEET HOME 3 PEG HANGER</t>
  </si>
  <si>
    <t>LETTER HOLDER HOME SWEET HOME</t>
  </si>
  <si>
    <t>HOME SWEET HOME BLACKBOARD</t>
  </si>
  <si>
    <t>HOME SWEET HOME 2 DRAWER CABINET</t>
  </si>
  <si>
    <t>HOME SWEET HOME KEY HOLDER</t>
  </si>
  <si>
    <t>SET OF 2 TRAYS HOME SWEET HOME</t>
  </si>
  <si>
    <t>PHOTO FRAME LINEN AND LACE SMALL</t>
  </si>
  <si>
    <t>PHOTO FRAME LINEN AND LACE LARGE</t>
  </si>
  <si>
    <t>CURIO CABINET LINEN AND LACE</t>
  </si>
  <si>
    <t>TRELLIS COAT RACK</t>
  </si>
  <si>
    <t>HEART MIRROR ANTIQUE WHITE</t>
  </si>
  <si>
    <t>DECORATIVE VINTAGE COFFEE BOX</t>
  </si>
  <si>
    <t>DECROTIVEVINTAGE COFFEE GRINDER BOX</t>
  </si>
  <si>
    <t>VINTAGE COFFEE GRINDER BOX</t>
  </si>
  <si>
    <t>ZINC BOX SIGN HOME</t>
  </si>
  <si>
    <t>HOME SWEET HOME HOOK</t>
  </si>
  <si>
    <t>CHAMBRE HOOK</t>
  </si>
  <si>
    <t>BATHROOM HOOK</t>
  </si>
  <si>
    <t>LAVENDER TOILETTE BOTTLE</t>
  </si>
  <si>
    <t>HOME SWEET HOME BOTTLE</t>
  </si>
  <si>
    <t>PANTRY HOOK TEA STRAINER</t>
  </si>
  <si>
    <t>PANTRY HOOK SPATULA</t>
  </si>
  <si>
    <t>PANTRY HOOK BALLOON WHISK</t>
  </si>
  <si>
    <t>PANTRY 3 HOOK ROLLING PIN HANGER</t>
  </si>
  <si>
    <t>GINGHAM RECIPE BOOK BOX</t>
  </si>
  <si>
    <t>STORAGE TIN HOME SWEET HOME</t>
  </si>
  <si>
    <t>METAL SIGN DROP YOUR PANTS</t>
  </si>
  <si>
    <t>STOOL HOME SWEET HOME</t>
  </si>
  <si>
    <t>IVORY RETRO KITCHEN WALL CLOCK</t>
  </si>
  <si>
    <t>RED RETRO KITCHEN WALL CLOCK</t>
  </si>
  <si>
    <t>BLUE RETRO KITCHEN WALL CLOCK</t>
  </si>
  <si>
    <t>NATURAL HANGING QUILTED HEARTS</t>
  </si>
  <si>
    <t>PRETTY HANGING QUILTED HEARTS</t>
  </si>
  <si>
    <t>HANGING QUILTED PATCHWORK APPLES</t>
  </si>
  <si>
    <t>3 RAFFIA RIBBONS 50'S CHRISTMAS</t>
  </si>
  <si>
    <t>3 RAFFIA RIBBONS VINTAGE CHRISTMAS</t>
  </si>
  <si>
    <t>GIFT BAG LARGE VINTAGE CHRISTMAS</t>
  </si>
  <si>
    <t>VINTAGE CHRISTMAS GIFT BAG LARGE</t>
  </si>
  <si>
    <t>50'S CHRISTMAS GIFT BAG LARGE</t>
  </si>
  <si>
    <t>GIFT BAG LARGE 50'S CHRISTMAS</t>
  </si>
  <si>
    <t>GIFT BAG LARGE SPOT</t>
  </si>
  <si>
    <t>RED SPOT GIFT BAG LARGE</t>
  </si>
  <si>
    <t>HAND WARMER RED LOVE HEART</t>
  </si>
  <si>
    <t>PAINT YOUR OWN EGGS IN CRATE</t>
  </si>
  <si>
    <t>HAND PAINTED HANGING EASTER EGG</t>
  </si>
  <si>
    <t>12 HANGING EGGS HAND PAINTED</t>
  </si>
  <si>
    <t>Next Day Carriage</t>
  </si>
  <si>
    <t>ICE CREAM BUBBLES</t>
  </si>
  <si>
    <t>BLUE BUNNY EASTER EGG BASKET</t>
  </si>
  <si>
    <t>PINK BUNNY EASTER EGG BASKET</t>
  </si>
  <si>
    <t>CREAM BUNNY EASTER EGG BASKET</t>
  </si>
  <si>
    <t>SET OF 6 EASTER RAINBOW CHICKS</t>
  </si>
  <si>
    <t>SQUARE MINI PORTRAIT FRAME</t>
  </si>
  <si>
    <t>HEART MINI PORTRAIT FRAME</t>
  </si>
  <si>
    <t>OVAL MINI PORTRAIT FRAME</t>
  </si>
  <si>
    <t>SET OF 3 MINI HANGING PORTRAITS</t>
  </si>
  <si>
    <t>THREE MINI HANGING FRAMES</t>
  </si>
  <si>
    <t>SMALL PARLOUR FRAME</t>
  </si>
  <si>
    <t>SMALL PARLOUR PICTURE FRAME</t>
  </si>
  <si>
    <t>MEDIUM PARLOUR FRAME</t>
  </si>
  <si>
    <t>MEDIUM PARLOUR PICTURE FRAME</t>
  </si>
  <si>
    <t>LARGE PARLOUR FRAME</t>
  </si>
  <si>
    <t>LARGE PARLOUR PICTURE FRAME</t>
  </si>
  <si>
    <t>DOLLY CABINET 3 DRAWERS</t>
  </si>
  <si>
    <t>DOLLY CABINET 2 DRAWERS</t>
  </si>
  <si>
    <t>SWEETHEART WALL TIDY</t>
  </si>
  <si>
    <t>SWEETHEART BIRD HOUSE</t>
  </si>
  <si>
    <t>ROCOCO WALL MIROR</t>
  </si>
  <si>
    <t>ROCOCO WALL MIRROR WHITE</t>
  </si>
  <si>
    <t>VINTAGE ZINC WATERING CAN</t>
  </si>
  <si>
    <t>VINTAGE ZINC WATERING CAN SMALL</t>
  </si>
  <si>
    <t>TUSCAN VILLA BIRD FEEDER</t>
  </si>
  <si>
    <t>TUSCAN VILLA FEEDING STATION</t>
  </si>
  <si>
    <t>TUSCAN VILLA DOVECOTE</t>
  </si>
  <si>
    <t>TUSCAN VILLA DOVECOTE BIRD FEEDER</t>
  </si>
  <si>
    <t>VINTAGE ZINC PLANTER</t>
  </si>
  <si>
    <t>TUSCAN VILLA BIRD TABLE</t>
  </si>
  <si>
    <t>CARD HOLDER LOVE BIRD SMALL</t>
  </si>
  <si>
    <t>CARD HOLDER LOVE BIRD LARGE</t>
  </si>
  <si>
    <t>SIX DRAWER OFFICE TIDY</t>
  </si>
  <si>
    <t>NINE DRAWER OFFICE TIDY</t>
  </si>
  <si>
    <t>WOODLAND SMALL RED FELT HEART</t>
  </si>
  <si>
    <t>WOODLAND SMALL BLUE FELT HEART</t>
  </si>
  <si>
    <t>WOODLAND SMALL PINK FELT HEART</t>
  </si>
  <si>
    <t>WOODLAND LARGE RED FELT HEART</t>
  </si>
  <si>
    <t>WOODLAND LARGE BLUE FELT HEART</t>
  </si>
  <si>
    <t>WOODLAND LARGE PINK FELT HEART</t>
  </si>
  <si>
    <t>WIRE EGG BASKET</t>
  </si>
  <si>
    <t>MINI LIGHTS WOODLAND MUSHROOMS</t>
  </si>
  <si>
    <t>PEARLISED IVORY HEART SMALL</t>
  </si>
  <si>
    <t>PEARLISED IVORY HEART LARGE</t>
  </si>
  <si>
    <t>HANGING BUTTERFLY T-LIGHT HOLDER</t>
  </si>
  <si>
    <t>HEART TRELLIS TRIPLE T-LIGHT HOLDER</t>
  </si>
  <si>
    <t>HEART TRELLISTRIPLE T-LIGHT HOLDER</t>
  </si>
  <si>
    <t>BOTANICAL GARDENS WALL CLOCK</t>
  </si>
  <si>
    <t>ANTIQUE HEART SHELF UNIT</t>
  </si>
  <si>
    <t>SWEET HEART CAKE CARRIER</t>
  </si>
  <si>
    <t>GARLAND, VINTAGE BELLS</t>
  </si>
  <si>
    <t>VINTAGE BELLS GARLAND</t>
  </si>
  <si>
    <t>T-LIGHT HOLDER HANGING LOVE BIRD</t>
  </si>
  <si>
    <t>VINTAGE JINGLE BELLS HEART</t>
  </si>
  <si>
    <t>VINTAGE JINGLE BELLS WREATH</t>
  </si>
  <si>
    <t>VINTAGE DOILY TRAVEL SEWING KIT</t>
  </si>
  <si>
    <t>VINTAGE DOILY DELUXE SEWING KIT</t>
  </si>
  <si>
    <t>SET OF 3 PANTRY WOODEN SPOONS</t>
  </si>
  <si>
    <t>PANTRY KITCHEN THERMOMETER</t>
  </si>
  <si>
    <t>CLASSIC CHROME BICYCLE BELL</t>
  </si>
  <si>
    <t>CLASSIC CROME BICYCLE BELL</t>
  </si>
  <si>
    <t>CLASSIC BICYCLE CLIPS</t>
  </si>
  <si>
    <t>SET 12 VINTAGE DOILY CHALK</t>
  </si>
  <si>
    <t>KEY RING BASEBALL BOOT ASSORTED</t>
  </si>
  <si>
    <t>KEY RING BASEBALL BOOT UNION JACK</t>
  </si>
  <si>
    <t>PLAYING CARDS VINTAGE DOILEY</t>
  </si>
  <si>
    <t>PLAYING CARDS VINTAGE DOILY</t>
  </si>
  <si>
    <t>PLAYING CARDS KEEP CALM &amp; CARRY ON</t>
  </si>
  <si>
    <t>PLAYING CARDS JUBILEE UNION JACK</t>
  </si>
  <si>
    <t>PLAYING CARDS I LOVE LONDON</t>
  </si>
  <si>
    <t>MINI PLAYING CARDS SPACEBOY</t>
  </si>
  <si>
    <t>MINI PLAYING CARDS BUFFALO BILL</t>
  </si>
  <si>
    <t>MINI PLAYING CARDS DOLLY GIRL</t>
  </si>
  <si>
    <t>MINI PLAYING CARDS FUN FAIR</t>
  </si>
  <si>
    <t>MINI PLAYING CARDS GYMKHANA</t>
  </si>
  <si>
    <t>EMBROIDERED RIBBON REEL EMILY</t>
  </si>
  <si>
    <t>EMBROIDERED RIBBON REEL ROSIE</t>
  </si>
  <si>
    <t>EMBROIDERED RIBBON REEL SUSIE</t>
  </si>
  <si>
    <t>EMBROIDERED RIBBON REEL SALLY</t>
  </si>
  <si>
    <t>EMBROIDERED RIBBON REEL DAISY</t>
  </si>
  <si>
    <t>EMBROIDERED RIBBON REEL SOPHIE</t>
  </si>
  <si>
    <t>EMBROIDERED RIBBON REEL REBECCA</t>
  </si>
  <si>
    <t>EMBROIDERED RIBBON REEL RACHEL</t>
  </si>
  <si>
    <t>EMBROIDERED RIBBON REEL CLAIRE</t>
  </si>
  <si>
    <t>EMBROIDERED RIBBON REEL RUBY</t>
  </si>
  <si>
    <t>CAT AND BIRD WALL ART</t>
  </si>
  <si>
    <t>WALL ART CAT AND BIRD</t>
  </si>
  <si>
    <t>DOG AND BALL WALL ART</t>
  </si>
  <si>
    <t>WALL ART DOG AND BALL</t>
  </si>
  <si>
    <t>TREASURE AHOY WALL ART</t>
  </si>
  <si>
    <t>WALL ART TREASURE AHOY</t>
  </si>
  <si>
    <t>HORSE &amp; PONY WALL ART</t>
  </si>
  <si>
    <t>WALL ART HORSE &amp; PONY</t>
  </si>
  <si>
    <t>BUFFALO BILL WALL ART</t>
  </si>
  <si>
    <t>WALL ART BUFFALO BILL</t>
  </si>
  <si>
    <t>DOG LICENCE WALL ART</t>
  </si>
  <si>
    <t>WALL ART DOG LICENCE</t>
  </si>
  <si>
    <t>ANIMALS AND NATURE WALL ART</t>
  </si>
  <si>
    <t>WALL ART ANIMALS AND NATURE</t>
  </si>
  <si>
    <t>SPACEBOY WALL ART</t>
  </si>
  <si>
    <t>WALL ART SPACEBOY</t>
  </si>
  <si>
    <t>DOLLY GIRL WALL ART</t>
  </si>
  <si>
    <t>WALL ART DOLLY GIRL</t>
  </si>
  <si>
    <t>WALL ART ONLY ONE PERSON</t>
  </si>
  <si>
    <t>WALL ART,ONLY ONE PERSON</t>
  </si>
  <si>
    <t>WALL ART BIG LOVE</t>
  </si>
  <si>
    <t>WALL ART WORK REST AND PLAY</t>
  </si>
  <si>
    <t>WALL ART GARDEN HAVEN</t>
  </si>
  <si>
    <t>STOP FOR TEA WALL ART</t>
  </si>
  <si>
    <t>WALL ART STOP FOR TEA</t>
  </si>
  <si>
    <t>BICYCLE SAFTEY WALL ART</t>
  </si>
  <si>
    <t>WALL ART BICYCLE SAFETY</t>
  </si>
  <si>
    <t>WALL ART BICYCLE SAFTEY</t>
  </si>
  <si>
    <t>VILLAGE SHOW WALL ART</t>
  </si>
  <si>
    <t>WALL ART VILLAGE SHOW</t>
  </si>
  <si>
    <t>I LOVE LONDON WALL ART</t>
  </si>
  <si>
    <t>WALL ART I LOVE LONDON</t>
  </si>
  <si>
    <t>WALL ART VINTAGE HEART</t>
  </si>
  <si>
    <t>WALL ART , LOVES' SECRET</t>
  </si>
  <si>
    <t>WALL ART LOVES' SECRET</t>
  </si>
  <si>
    <t>WALL ART , THE MAGIC FOREST</t>
  </si>
  <si>
    <t>WALL ART THE MAGIC FOREST</t>
  </si>
  <si>
    <t>WALL ART ,PUDDINGS</t>
  </si>
  <si>
    <t>WALL ART CLASSIC PUDDINGS</t>
  </si>
  <si>
    <t>70'S ALPHABET WALL ART</t>
  </si>
  <si>
    <t>WALL ART 70'S ALPHABET</t>
  </si>
  <si>
    <t>KEEP CALM WALL ART</t>
  </si>
  <si>
    <t>WALL ART KEEP CALM</t>
  </si>
  <si>
    <t>WALL ART MID CENTURY MODERN</t>
  </si>
  <si>
    <t>WRAP RED DOILEY</t>
  </si>
  <si>
    <t>WRAP RED VINTAGE DOILY</t>
  </si>
  <si>
    <t>WRAP PAISLEY PARK</t>
  </si>
  <si>
    <t>WRAP FLOWER SHOP</t>
  </si>
  <si>
    <t>WRAP MAGIC FOREST</t>
  </si>
  <si>
    <t>WRAP BIRD GARDEN</t>
  </si>
  <si>
    <t>WRAP ALPHABET POSTER</t>
  </si>
  <si>
    <t>PACK OF 12 PAISLEY PARK TISSUES</t>
  </si>
  <si>
    <t>BICYCLE PUNCTURE REPAIR KIT</t>
  </si>
  <si>
    <t>LANDMARK FRAME CAMDEN TOWN</t>
  </si>
  <si>
    <t>LANDMARK FRAME OXFORD STREET</t>
  </si>
  <si>
    <t>LANDMARK FRAME NOTTING HILL</t>
  </si>
  <si>
    <t>LANDMARK FRAME COVENT GARDEN</t>
  </si>
  <si>
    <t>LANDMARK FRAME BAKER STREET</t>
  </si>
  <si>
    <t>LANDMARK FRAME LONDON BRIDGE</t>
  </si>
  <si>
    <t>WOODLAND BUNNIES LOLLY MAKERS</t>
  </si>
  <si>
    <t>SET OF 6 RIBBONS COUNTRY STYLE</t>
  </si>
  <si>
    <t>SET OF 6 RIBBONS PARTY</t>
  </si>
  <si>
    <t>SET OF 6 RIBBONS PERFECTLY PRETTY</t>
  </si>
  <si>
    <t>EGG CUP MILKMAID INGRID</t>
  </si>
  <si>
    <t>EGG CUP MILKMAID HELGA</t>
  </si>
  <si>
    <t>EGG CUP MILKMAID HEIDI</t>
  </si>
  <si>
    <t>EGG CUP HENRIETTA HEN PINK</t>
  </si>
  <si>
    <t>EGG CUP HENRIETTA HEN CREAM</t>
  </si>
  <si>
    <t>TRADTIONAL ALPHABET STAMP SET</t>
  </si>
  <si>
    <t>TRADITIONAL PICK UP STICKS GAME</t>
  </si>
  <si>
    <t>TRADITIONAL NAUGHTS &amp; CROSSES</t>
  </si>
  <si>
    <t>PACKING CHARGE</t>
  </si>
  <si>
    <t>SNACK TRAY PAISLEY PARK</t>
  </si>
  <si>
    <t>SNACK TRAY RED VINTAGE DOILY</t>
  </si>
  <si>
    <t>SNACK TRAY RED GINGHAM</t>
  </si>
  <si>
    <t>Sale error</t>
  </si>
  <si>
    <t>SNACK TRAY I LOVE LONDON</t>
  </si>
  <si>
    <t>SNACK TRAY HAPPY FOREST</t>
  </si>
  <si>
    <t>JUMBO BAG PAISLEY PARK</t>
  </si>
  <si>
    <t>VINTAGE DOILY JUMBO BAG RED</t>
  </si>
  <si>
    <t>LUNCH BAG PAISLEY PARK</t>
  </si>
  <si>
    <t>re-adjustment</t>
  </si>
  <si>
    <t>PAPER BUNTING PAISLEY PARK</t>
  </si>
  <si>
    <t>PAPER BUNTING VINTAGE PARTY</t>
  </si>
  <si>
    <t>SET 10 CARDS SNOWY SNOWDROPS 17100</t>
  </si>
  <si>
    <t>SET 10 CARDS 3 WISE MEN 17107</t>
  </si>
  <si>
    <t>SET 10 CARD KRAFT REINDEER 17084</t>
  </si>
  <si>
    <t>SET 10 MINI SANTA &amp; SNOWMAN 17087</t>
  </si>
  <si>
    <t>SET 10 CARDS 12 DAYS OF XMAS 17059</t>
  </si>
  <si>
    <t>SET 10 CARDS HATS &amp; STOCKINGS 17081</t>
  </si>
  <si>
    <t>SET 10 CARDS RUDOLPHS NOSE 17097</t>
  </si>
  <si>
    <t>SET 10 CARDS SNOWY ROBIN 17099</t>
  </si>
  <si>
    <t>SET 10 CARDS CHRISTMAS ROBIN 17095</t>
  </si>
  <si>
    <t>SET 10 CARDS RED RIDING HOOD 17214</t>
  </si>
  <si>
    <t>SET 10 MINICARDS CUTE SNOWMAN 17071</t>
  </si>
  <si>
    <t>SET 10 XMAS CARDS &amp; BADGES 17070</t>
  </si>
  <si>
    <t>SET 10 CARDS 12 DAYS WRAP 17058</t>
  </si>
  <si>
    <t>SET 10 CARDS PRINTED GRAPHIC 17219</t>
  </si>
  <si>
    <t>SET 10 CARDS JINGLE BELLS 17217</t>
  </si>
  <si>
    <t>SET 10 CARDS SWIRLY XMAS TREE 17104</t>
  </si>
  <si>
    <t>SET 10 CARDS POINSETTIA 17093</t>
  </si>
  <si>
    <t>SET 10 CARDS PERFECT POST 17090</t>
  </si>
  <si>
    <t>SET 10 CARDS DAVID'S MADONNA 17074</t>
  </si>
  <si>
    <t>SET 10 CARD CHRISTMAS WELCOME 17112</t>
  </si>
  <si>
    <t>SET 10 CARD PERFECT NATIVITY 17089</t>
  </si>
  <si>
    <t>SET 6 CARDS SPARKLY REINDEER 17262</t>
  </si>
  <si>
    <t>SET 10 CARDS DINKY TREE 17076</t>
  </si>
  <si>
    <t>SET 10 CARDS XMAS GRAPHIC 17218</t>
  </si>
  <si>
    <t>SET 10 CARDS TRIANGLE ICONS 17220</t>
  </si>
  <si>
    <t>SET 10 CARDS DRESSING UP 17077</t>
  </si>
  <si>
    <t>SET 10 CARDS HANGING BAUBLES 17080</t>
  </si>
  <si>
    <t>SET 10 CARDS CHEERFUL ROBIN 17065</t>
  </si>
  <si>
    <t>SET 10 CARDS WORLD CHILDREN 17067</t>
  </si>
  <si>
    <t>SET 10 CARDS XMAS CHOIR 17068</t>
  </si>
  <si>
    <t>SET 10 CARDS CHRISTMAS HOLLY 17259</t>
  </si>
  <si>
    <t>SET 10 CARDS WISHING TREE 17116</t>
  </si>
  <si>
    <t>SET 10 CARDS OUT OF ORDER 17216</t>
  </si>
  <si>
    <t>SET 10 CARDS ROBIN WATERPUMP 17096</t>
  </si>
  <si>
    <t>SET 10 CARDS MAGICAL TREE 17086</t>
  </si>
  <si>
    <t>SET 10 CARDS SCOTTIE DOG 17211</t>
  </si>
  <si>
    <t>SET 10 CARDS CHRISTMAS BAUBLE 16954</t>
  </si>
  <si>
    <t>SET 10 CARDS CHRISTMAS TREE 16955</t>
  </si>
  <si>
    <t>SET 10 CHRISTMAS CARDS HOHOHO 16956</t>
  </si>
  <si>
    <t>SET 10 CARDS JINGLE BELLS 16957</t>
  </si>
  <si>
    <t>SET 10 CARDS DECK THE HALLS 16960</t>
  </si>
  <si>
    <t>SET 10 CARDS FILIGREE BAUBLE 16961</t>
  </si>
  <si>
    <t>SET 10 CARD CHRISTMAS STAMPS 16963</t>
  </si>
  <si>
    <t>SET 10 CARD SNOWMAN 16965</t>
  </si>
  <si>
    <t>HENRIETTA HEN MUG</t>
  </si>
  <si>
    <t>MILK MAIDS MUG</t>
  </si>
  <si>
    <t>FLOWER SHOP DESIGN MUG</t>
  </si>
  <si>
    <t>LUNCH BAG RED VINTAGE DOILY</t>
  </si>
  <si>
    <t>KEEP CALM BIRTHDAY WRAP</t>
  </si>
  <si>
    <t>WRAP KEEP CALM BIRTHDAY</t>
  </si>
  <si>
    <t>WRAP A PRETTY THANK YOU</t>
  </si>
  <si>
    <t>PAISLEY PARK CARD</t>
  </si>
  <si>
    <t>DOILY THANK YOU CARD</t>
  </si>
  <si>
    <t>A PRETTY THANK YOU CARD</t>
  </si>
  <si>
    <t>High Resolution Image</t>
  </si>
  <si>
    <t>PAPER CRAFT , LITTLE BIRDIE</t>
  </si>
  <si>
    <t>HAND OPEN SHAPE GOLD</t>
  </si>
  <si>
    <t>HAND OPEN SHAPE DECO.WHITE</t>
  </si>
  <si>
    <t>SET OF 3 BLACK FLYING DUCKS</t>
  </si>
  <si>
    <t>SET OF 3 COLOURED FLYING DUCKS</t>
  </si>
  <si>
    <t>SET OF 3 GOLD FLYING DUCKS</t>
  </si>
  <si>
    <t>SET OF 3 PINK FLYING DUCKS</t>
  </si>
  <si>
    <t>BLUE VICTORIAN FABRIC OVAL BOX</t>
  </si>
  <si>
    <t>RED VICTORIAN FABRIC OVAL BOX</t>
  </si>
  <si>
    <t>ENAMEL BLUE RIM BISCUIT BIN</t>
  </si>
  <si>
    <t>COLOURFUL FLOWER FRUIT BOWL</t>
  </si>
  <si>
    <t>GOLD PRINT PAPER BAG</t>
  </si>
  <si>
    <t>WOODEN BOX ADVENT CALENDAR</t>
  </si>
  <si>
    <t>RASTA IN BATH W SPLIFF ASHTRAY</t>
  </si>
  <si>
    <t>SET OF 3 BIRD LIGHT PINK FEATHER</t>
  </si>
  <si>
    <t>TURQUOISE CHRISTMAS TREE</t>
  </si>
  <si>
    <t>DUSTY PINK CHRISTMAS TREE 30CM</t>
  </si>
  <si>
    <t>BLACKCHRISTMAS TREE 30CM</t>
  </si>
  <si>
    <t>PINK/WHITE CHRISTMAS TREE 30CM</t>
  </si>
  <si>
    <t>DUSTY PINK CHRISTMAS TREE 60CM</t>
  </si>
  <si>
    <t>BLACK CHRISTMAS TREE 60CM</t>
  </si>
  <si>
    <t>WHITE CHRISTMAS TREE 60CM</t>
  </si>
  <si>
    <t>PINK/WHITE CHRISTMAS TREE 60CM</t>
  </si>
  <si>
    <t>BLACK CHRISTMAS TREE 120CM</t>
  </si>
  <si>
    <t>PINK AND WHITE CHRISTMAS TREE 120CM</t>
  </si>
  <si>
    <t>Found by jackie</t>
  </si>
  <si>
    <t>PINK FLUFFY CHRISTMAS DECORATION</t>
  </si>
  <si>
    <t>BLACK FEATHER CHRISTMAS DECORATION</t>
  </si>
  <si>
    <t>thrown away</t>
  </si>
  <si>
    <t>PINK FEATHER CHRISTMAS DECORATION</t>
  </si>
  <si>
    <t>PINK CHRISTMAS FLOCK DROPLET</t>
  </si>
  <si>
    <t>BLACK CHRISTMAS FLOCK DROPLET</t>
  </si>
  <si>
    <t>Thrown away.</t>
  </si>
  <si>
    <t>WHITE CHRISTMAS FLOCK DROPLET</t>
  </si>
  <si>
    <t>IVORY STRING CURTAIN WITH POLE</t>
  </si>
  <si>
    <t>PINK STRING CURTAIN WITH POLE</t>
  </si>
  <si>
    <t>PINK AND BLACK STRING CURTAIN</t>
  </si>
  <si>
    <t>PINK/BLUE STRING CURTAIN</t>
  </si>
  <si>
    <t>VINTAGE BEAD PINK JEWEL BOX</t>
  </si>
  <si>
    <t>VINTAGE BEAD PINK EVENING BAG</t>
  </si>
  <si>
    <t>VINTAGE BEAD PINK SHADE</t>
  </si>
  <si>
    <t>VINTAGE BEAD PINK PURSE</t>
  </si>
  <si>
    <t>VINTAGE BEAD COSMETIC BAG</t>
  </si>
  <si>
    <t>VINTAGE BEAD PINK JEWEL STAND</t>
  </si>
  <si>
    <t>VINTAGE BEAD PINK SCARF</t>
  </si>
  <si>
    <t>VINTAGE BEAD NOTEBOOK</t>
  </si>
  <si>
    <t>ENAMEL PINK TEA CONTAINER</t>
  </si>
  <si>
    <t>ENAMEL BLUE RIM TEA CONTAINER</t>
  </si>
  <si>
    <t>ENAMEL PINK COFFEE CONTAINER</t>
  </si>
  <si>
    <t>ENAMEL BLUE RIM COFFEE CONTAINER</t>
  </si>
  <si>
    <t>ACRYLIC JEWEL SNOWFLAKE, PINK</t>
  </si>
  <si>
    <t>ACRYLIC JEWEL ANGEL,PINK</t>
  </si>
  <si>
    <t>ACRYLIC JEWEL SNOWFLAKE,PINK</t>
  </si>
  <si>
    <t>PINK ACRYLIC JEWEL SNOWFLAKE</t>
  </si>
  <si>
    <t>ACRYLIC JEWEL ICICLE, BLUE</t>
  </si>
  <si>
    <t>ACRYLIC JEWEL ICICLE, PINK</t>
  </si>
  <si>
    <t>ACRYLIC HANGING JEWEL,BLUE</t>
  </si>
  <si>
    <t>ACRYLIC HANGING JEWEL,PINK</t>
  </si>
  <si>
    <t>WOOLLY HAT SOCK GLOVE ADVENT STRING</t>
  </si>
  <si>
    <t>4 GOLD FLOCK CHRISTMAS BALLS</t>
  </si>
  <si>
    <t>4 PINK FLOCK CHRISTMAS BALLS</t>
  </si>
  <si>
    <t>RABBIT EASTER DECORATION</t>
  </si>
  <si>
    <t>PINK FLOWERS RABBIT EASTER</t>
  </si>
  <si>
    <t>MULTICOLOUR EASTER RABBIT</t>
  </si>
  <si>
    <t>MULTICOLOUR RABBIT EGG WARMER</t>
  </si>
  <si>
    <t>PINK/FLOWER RABBIT EGG WARMER</t>
  </si>
  <si>
    <t>WHITE/PINK CHICK DECORATION</t>
  </si>
  <si>
    <t>WHITE/PINK CHICK EASTER DECORATION</t>
  </si>
  <si>
    <t>PINK CHICK EGG WARMER + EGG CUP</t>
  </si>
  <si>
    <t>BLUE KNITTED HEN</t>
  </si>
  <si>
    <t>PEACH KNITTED HEN</t>
  </si>
  <si>
    <t>YELLOW FELT HANGING HEART W FLOWER</t>
  </si>
  <si>
    <t>BLUE FELT HANGING HEART W FLOWER</t>
  </si>
  <si>
    <t>BLUE FELT HANGING HEART WITH FLOWER</t>
  </si>
  <si>
    <t>PINK FELT HANGING HEART W FLOWER</t>
  </si>
  <si>
    <t>FOUR RABBIT EASTER DECORATIONS</t>
  </si>
  <si>
    <t>EASTER BUNNY HANGING GARLAND</t>
  </si>
  <si>
    <t>EASTER BUNNY WREATH</t>
  </si>
  <si>
    <t>CANDY HEART HANGING DECORATION</t>
  </si>
  <si>
    <t>HANGING FAIRY CAKE DECORATION</t>
  </si>
  <si>
    <t>PINK STOCKING CHRISTMAS DECORATION</t>
  </si>
  <si>
    <t>FOLKART STAR CHRISTMAS DECORATIONS</t>
  </si>
  <si>
    <t>counted</t>
  </si>
  <si>
    <t>SMALL FOLKART STAR CHRISTMAS DEC</t>
  </si>
  <si>
    <t>SMALLFOLKART BAUBLE CHRISTMAS DEC</t>
  </si>
  <si>
    <t>FOLKART ZINC STAR CHRISTMAS DEC</t>
  </si>
  <si>
    <t>FOLKART ZINC HEART CHRISTMAS DEC</t>
  </si>
  <si>
    <t>FOLKART CLIP ON STARS</t>
  </si>
  <si>
    <t>FOLKART HEART NAPKIN RINGS</t>
  </si>
  <si>
    <t>found some more on shelf</t>
  </si>
  <si>
    <t>FOLKART CHRISTMAS TREE T-LIGHT HOLD</t>
  </si>
  <si>
    <t>FOLK ART METAL STAR T-LIGHT HOLDER</t>
  </si>
  <si>
    <t>FOLK ART METAL HEART T-LIGHT HOLDER</t>
  </si>
  <si>
    <t>ZINC FOLKART SLEIGH BELLS</t>
  </si>
  <si>
    <t>ROSE FOLKART HEART DECORATIONS</t>
  </si>
  <si>
    <t>DAISY FOLKART HEART DECORATION</t>
  </si>
  <si>
    <t>ASSTD MULTICOLOUR CIRCLES MUG</t>
  </si>
  <si>
    <t>BIG POLKADOT MUG</t>
  </si>
  <si>
    <t>RETRO "TEA FOR ONE"</t>
  </si>
  <si>
    <t>MULTICOLOUR SPRING FLOWER MUG</t>
  </si>
  <si>
    <t>POLKADOT COFFEE CUP &amp; SAUCER PINK</t>
  </si>
  <si>
    <t>POLKADOT MUG PINK</t>
  </si>
  <si>
    <t>ORANGE FLOWER MUG</t>
  </si>
  <si>
    <t>damages/dotcom?</t>
  </si>
  <si>
    <t>RETRO COFFEE MUGS ASSORTED</t>
  </si>
  <si>
    <t>sold as set/6 by dotcom</t>
  </si>
  <si>
    <t>PINK CHERRY BLOSSOM CUP &amp; SAUCER</t>
  </si>
  <si>
    <t>ICON MUG REVOLUTIONARY</t>
  </si>
  <si>
    <t>WHITE WITH BLACK CATS PLATE</t>
  </si>
  <si>
    <t>YELLOW BREAKFAST CUP AND SAUCER</t>
  </si>
  <si>
    <t>BLUE BREAKFAST CUP AND SAUCER</t>
  </si>
  <si>
    <t>PINK BREAKFAST CUP AND SAUCER</t>
  </si>
  <si>
    <t>MINI CAKE STAND WITH HANGING CAKES</t>
  </si>
  <si>
    <t>CERAMIC CAKE DESIGN SPOTTED PLATE</t>
  </si>
  <si>
    <t>CERAMIC CAKE DESIGN SPOTTED MUG</t>
  </si>
  <si>
    <t>CERAMIC CAKE STAND + HANGING CAKES</t>
  </si>
  <si>
    <t>CERAMIC CAKE BOWL + HANGING CAKES</t>
  </si>
  <si>
    <t>FUNKY MONKEY MUG</t>
  </si>
  <si>
    <t>PET MUG, GOLDFISH</t>
  </si>
  <si>
    <t>ROBOT MUG IN DISPLAY BOX</t>
  </si>
  <si>
    <t>PIG MUG IN TWO COLOUR DESIGNS</t>
  </si>
  <si>
    <t>HARDMAN MUG 3 ASSORTED</t>
  </si>
  <si>
    <t>MULTICOLOUR POLKADOT PLATE</t>
  </si>
  <si>
    <t>SET/4 2 TONE EGG SHAPE MIXING BOWLS</t>
  </si>
  <si>
    <t>SET/4 COLOURFUL MIXING BOWLS</t>
  </si>
  <si>
    <t>CONDIMENT TRAY 4 BOWLS AND 4 SPOONS</t>
  </si>
  <si>
    <t>CUBIC MUG FLOCK BLUE ON BROWN</t>
  </si>
  <si>
    <t>sold as set by dotcom</t>
  </si>
  <si>
    <t>CUBIC MUG FLOCK PINK ON BROWN</t>
  </si>
  <si>
    <t>CUBIC MUG PINK POLKADOT</t>
  </si>
  <si>
    <t>YELLOW/ORANGE FLOWER DESIGN PLATE</t>
  </si>
  <si>
    <t>YELLOW PINK FLOWER DESIGN BIG BOWL</t>
  </si>
  <si>
    <t>YELLOW/PINK FLOWER DESIGN BIG MUG</t>
  </si>
  <si>
    <t>BLUE/YELLOW FLOWER DESIGN BIG MUG</t>
  </si>
  <si>
    <t>GREEN/BLUE FLOWER DESIGN BIG MUG</t>
  </si>
  <si>
    <t>PINK/GREEN FLOWER DESIGN BIG MUG</t>
  </si>
  <si>
    <t>YELLOW/PINK CERAMIC CANDLE HOLDER</t>
  </si>
  <si>
    <t>BLUE/YELLOW CERAMIC CANDLE HOLDER</t>
  </si>
  <si>
    <t>GREEN/BLUE CERAMIC CANDLE HOLDER</t>
  </si>
  <si>
    <t>PURPLE/BLUE CERAMIC CANDLE HOLDER</t>
  </si>
  <si>
    <t>FAIRY CAKE BIRTHDAY CANDLE SET</t>
  </si>
  <si>
    <t>TEA TIME TEAPOT IN GIFT BOX</t>
  </si>
  <si>
    <t>TEA TIME TEA SET IN GIFT BOX</t>
  </si>
  <si>
    <t>TEA TIME CAKE STAND IN GIFT BOX</t>
  </si>
  <si>
    <t>NEW ENGLAND MUG W GIFT BOX</t>
  </si>
  <si>
    <t>WHITE BAMBOO RIBS LAMPSHADE</t>
  </si>
  <si>
    <t>BLUE ORGANDY ROUND LAMPSHADE W BEA</t>
  </si>
  <si>
    <t>CHINESE DRAGON PAPER LANTERNS</t>
  </si>
  <si>
    <t>damaged stock</t>
  </si>
  <si>
    <t>RED DAISY PAPER LAMPSHADE</t>
  </si>
  <si>
    <t>PINK GAUZE BUTTERFLY LAMPSHADE</t>
  </si>
  <si>
    <t>LILAC GAUZE BUTTERFLY LAMPSHADE</t>
  </si>
  <si>
    <t>BLUE CRUSOE CHECK LAMPSHADE</t>
  </si>
  <si>
    <t>BLUE WHITE PLASTIC RINGS LAMPSHADE</t>
  </si>
  <si>
    <t>PURPLE/COPPER HANGING LAMPSHADE</t>
  </si>
  <si>
    <t>CANNABIS LEAF BEAD CURTAIN</t>
  </si>
  <si>
    <t>ASSORTED CIRCULAR MOBILE</t>
  </si>
  <si>
    <t>ASS COL CIRCLE MOBILE</t>
  </si>
  <si>
    <t>ASSORTED COLOURED CIRCLE MOBILE</t>
  </si>
  <si>
    <t>PINK/PURPLE CIRCLE CURTAIN</t>
  </si>
  <si>
    <t>LILAC FEATHERS CURTAIN</t>
  </si>
  <si>
    <t>PINK FEATHERS CURTAIN</t>
  </si>
  <si>
    <t>M/COLOUR POM-POM CURTAIN</t>
  </si>
  <si>
    <t>FOLDING SHOE TIDY</t>
  </si>
  <si>
    <t>Dotcom sales</t>
  </si>
  <si>
    <t>POLYESTER FILLER PAD 45x45cm</t>
  </si>
  <si>
    <t>POLYESTER FILLER PAD 65CMx65CM</t>
  </si>
  <si>
    <t>POLYESTER FILLER PAD 45x30cm</t>
  </si>
  <si>
    <t>POLYESTER FILLER PAD 40x40cm</t>
  </si>
  <si>
    <t>POLYESTER FILLER PAD 30CMx30CM</t>
  </si>
  <si>
    <t>GREEN POP ART MAO CUSHION COVER</t>
  </si>
  <si>
    <t>FUNKY MONKEY CUSHION COVER</t>
  </si>
  <si>
    <t>ELVIS WALLHANGING / CURTAIN</t>
  </si>
  <si>
    <t>BLUE CHENILLE SHAGGY CUSHION COVER</t>
  </si>
  <si>
    <t>SUNSET COLOUR CHUNKY KNITTED THROW</t>
  </si>
  <si>
    <t>WOVEN BUBBLE GUM CUSHION COVER</t>
  </si>
  <si>
    <t>WOVEN BERRIES CUSHION COVER</t>
  </si>
  <si>
    <t>WOVEN FROST CUSHION COVER</t>
  </si>
  <si>
    <t>WOVEN SUNSET CUSHION COVER</t>
  </si>
  <si>
    <t>WOVEN CANDY CUSHION COVER</t>
  </si>
  <si>
    <t>WOVEN ROSE GARDEN CUSHION COVER</t>
  </si>
  <si>
    <t>WINE BOTTLE DRESSING LT.BLUE</t>
  </si>
  <si>
    <t>WINE BOTTLE DRESSING DARK BLUE</t>
  </si>
  <si>
    <t>LIGHT DECORATION BATTERY OPERATED</t>
  </si>
  <si>
    <t>SET/6 BEAD COASTERS GAUZE BAG GOLD</t>
  </si>
  <si>
    <t>SMALL POP BOX FUNKY MONKEY</t>
  </si>
  <si>
    <t>SMALL POP BOX,FUNKY MONKEY</t>
  </si>
  <si>
    <t>FUSCHIA TABLE RUN FLOWER</t>
  </si>
  <si>
    <t>BLUE TABLE RUN FLOWER</t>
  </si>
  <si>
    <t>FUSCHIA FLOWER PURSE WITH BEADS</t>
  </si>
  <si>
    <t>BLUE FLOWER DES PURSE</t>
  </si>
  <si>
    <t>FUSCHIA VOILE POINTY SHOE DEC</t>
  </si>
  <si>
    <t>BLUE VOILE LAMPSHADE</t>
  </si>
  <si>
    <t>PAIR PADDED HANGERS PINK CHECK</t>
  </si>
  <si>
    <t>PINK GREEN EMBROIDERY COSMETIC BAG</t>
  </si>
  <si>
    <t>BLUE GREEN EMBROIDERY COSMETIC BAG</t>
  </si>
  <si>
    <t>ASSORTED COLOUR SUCTION CUP HOOK</t>
  </si>
  <si>
    <t>ASSORTED COLOUR LIZARD SUCTION HOOK</t>
  </si>
  <si>
    <t>ASSORTED MONKEY SUCTION CUP HOOK</t>
  </si>
  <si>
    <t>ASSORTED SHAPES PHOTO CLIP SILVER</t>
  </si>
  <si>
    <t>RAINBOW PEGS PHOTO CLIP STRING</t>
  </si>
  <si>
    <t>HANGING PHOTO CLIP ROPE LADDER</t>
  </si>
  <si>
    <t>50CM METAL STRING WITH 7 CLIPS</t>
  </si>
  <si>
    <t>ASS FLORAL PRINT MULTI SCREWDRIVER</t>
  </si>
  <si>
    <t>ASS FLORAL PRINT SPIRIT LEVEL</t>
  </si>
  <si>
    <t>SET/3 FLORAL GARDEN TOOLS IN BAG</t>
  </si>
  <si>
    <t>ENGLISH ROSE SPIRIT LEVEL</t>
  </si>
  <si>
    <t>ENGLISH ROSE GARDEN SECATEURS</t>
  </si>
  <si>
    <t>ICON PLACEMAT POP ART ELVIS</t>
  </si>
  <si>
    <t>did a credit and did not tick ret</t>
  </si>
  <si>
    <t>TEA TIME TEA TOWELS</t>
  </si>
  <si>
    <t>TEA TIME OVEN GLOVE</t>
  </si>
  <si>
    <t>RETRO LONGBOARD IRONING BOARD COVER</t>
  </si>
  <si>
    <t>incorrectly credited C550456 see 47</t>
  </si>
  <si>
    <t>reverse previous adjustment</t>
  </si>
  <si>
    <t>TEA TIME PARTY BUNTING</t>
  </si>
  <si>
    <t>TEA TIME KITCHEN APRON</t>
  </si>
  <si>
    <t>TEA TIME TABLE CLOTH</t>
  </si>
  <si>
    <t>ENGLISH ROSE SCENTED HANGING FLOWER</t>
  </si>
  <si>
    <t>ENGLISH ROSE SCENTED HANGING HEART</t>
  </si>
  <si>
    <t>ENGLISH ROSE SMALL SCENTED FLOWER</t>
  </si>
  <si>
    <t>TEA TIME BREAKFAST BASKET</t>
  </si>
  <si>
    <t>TEA TIME DES TEA COSY</t>
  </si>
  <si>
    <t>PINK FAIRY CAKE CUSHION COVER</t>
  </si>
  <si>
    <t>CONGRATULATIONS BUNTING</t>
  </si>
  <si>
    <t>BLUE HAPPY BIRTHDAY BUNTING</t>
  </si>
  <si>
    <t>PINK HAPPY BIRTHDAY BUNTING</t>
  </si>
  <si>
    <t>SCOTTIES CHILDRENS APRON</t>
  </si>
  <si>
    <t>PINK FAIRY CAKE CHILDRENS APRON</t>
  </si>
  <si>
    <t>CAROUSEL PONIES BABY BIB</t>
  </si>
  <si>
    <t>SCOTTIE DOGS BABY BIB</t>
  </si>
  <si>
    <t>CAROUSEL DESIGN WASHBAG</t>
  </si>
  <si>
    <t>SCOTTIES DESIGN WASHBAG</t>
  </si>
  <si>
    <t>PINK PARTY BAGS</t>
  </si>
  <si>
    <t>BLUE PARTY BAGS</t>
  </si>
  <si>
    <t>DOORMAT 3 SMILEY CATS</t>
  </si>
  <si>
    <t>DOORMAT MULTICOLOUR STRIPE</t>
  </si>
  <si>
    <t>DOORMAT TOPIARY</t>
  </si>
  <si>
    <t>DOORMAT UNION FLAG</t>
  </si>
  <si>
    <t>DOORMAT BLACK FLOCK</t>
  </si>
  <si>
    <t>DOORMAT ENGLISH ROSE</t>
  </si>
  <si>
    <t>DOORMAT FAIRY CAKE</t>
  </si>
  <si>
    <t>DOORMAT NEW ENGLAND</t>
  </si>
  <si>
    <t>DOORMAT WELCOME PUPPIES</t>
  </si>
  <si>
    <t>DOORMAT FRIENDSHIP</t>
  </si>
  <si>
    <t>DOORMAT HEARTS</t>
  </si>
  <si>
    <t>AFGHAN SLIPPER SOCK PAIR</t>
  </si>
  <si>
    <t>FEATHER PEN,HOT PINK</t>
  </si>
  <si>
    <t>FEATHER PEN,COAL BLACK</t>
  </si>
  <si>
    <t>FEATHER PEN,LIGHT PINK</t>
  </si>
  <si>
    <t>SUMMER FUN DESIGN SHOWER CAP</t>
  </si>
  <si>
    <t>adjust</t>
  </si>
  <si>
    <t>STRIPY DESIGN SHOWER CAP</t>
  </si>
  <si>
    <t>SOMBRERO</t>
  </si>
  <si>
    <t>BLUE CHECK BAG W HANDLE 34X20CM</t>
  </si>
  <si>
    <t>ELEPHANT CLIP W SUCTION CUP</t>
  </si>
  <si>
    <t>PINK RETRO BIG FLOWER BAG</t>
  </si>
  <si>
    <t>TURQ ICE CREAM BUM BAG</t>
  </si>
  <si>
    <t>PINK/YELLOW FLOWERS HANDBAG</t>
  </si>
  <si>
    <t>PURPLE/TURQ FLOWERS HANDBAG</t>
  </si>
  <si>
    <t>BLUE STRIPES SHOULDER BAG</t>
  </si>
  <si>
    <t>LOVE HEART POCKET WARMER</t>
  </si>
  <si>
    <t>HI TEC ALPINE HAND WARMER</t>
  </si>
  <si>
    <t>WHITE HANGING BEADS CANDLE HOLDER</t>
  </si>
  <si>
    <t>SMALL SINGLE FLAME CANDLE HOLDER</t>
  </si>
  <si>
    <t>WHITE METAL LANTERN</t>
  </si>
  <si>
    <t>WHITE MOROCCAN METAL LANTERN</t>
  </si>
  <si>
    <t>STANDING FAIRY POLE SUPPORT</t>
  </si>
  <si>
    <t>ANTIQUE SILVER BOOK MARK WITH BEADS</t>
  </si>
  <si>
    <t>SILVER BOOK MARK WITH BEADS</t>
  </si>
  <si>
    <t>METAL BASE FOR CANDLES</t>
  </si>
  <si>
    <t>PHOTO CLIP LINE</t>
  </si>
  <si>
    <t>PINK GLASS CANDLEHOLDER</t>
  </si>
  <si>
    <t>PINK/WHITE "KEEP CLEAN" BULLET BIN</t>
  </si>
  <si>
    <t>BLACK ORANGE SQUEEZER</t>
  </si>
  <si>
    <t>HANGING JAM JAR T-LIGHT HOLDER</t>
  </si>
  <si>
    <t>HANGING JAM JAR T-LIGHT HOLDERS</t>
  </si>
  <si>
    <t>COLOUR GLASS. STAR T-LIGHT HOLDER</t>
  </si>
  <si>
    <t>COLOURED GLASS STAR T-LIGHT HOLDER</t>
  </si>
  <si>
    <t>CD WALL TIDY BLUE OFFICE</t>
  </si>
  <si>
    <t>CD WALL TIDY RED FLOWERS</t>
  </si>
  <si>
    <t>A4 WALL TIDY BLUE OFFICE</t>
  </si>
  <si>
    <t>A4 WALL TIDY RED FLOWERS</t>
  </si>
  <si>
    <t>SQUARE METAL CANDLEHOLDER BASE</t>
  </si>
  <si>
    <t>LILAC VOTIVE CANDLE</t>
  </si>
  <si>
    <t>BAG OF SILVER STONES</t>
  </si>
  <si>
    <t>COFFEE SCENT PILLAR CANDLE</t>
  </si>
  <si>
    <t>COLUMBIAN CANDLE ROUND</t>
  </si>
  <si>
    <t>found box</t>
  </si>
  <si>
    <t>COLUMBIAN CANDLE RECTANGLE</t>
  </si>
  <si>
    <t>COLUMBIAN CUBE CANDLE</t>
  </si>
  <si>
    <t>BEST DAD CANDLE LETTERS</t>
  </si>
  <si>
    <t>throw away</t>
  </si>
  <si>
    <t>LAVENDER SCENT CAKE CANDLE</t>
  </si>
  <si>
    <t>FENG SHUI PILLAR CANDLE</t>
  </si>
  <si>
    <t>SET/6 PURPLE BUTTERFLY T-LIGHTS</t>
  </si>
  <si>
    <t>SET/6 TURQUOISE BUTTERFLY T-LIGHTS</t>
  </si>
  <si>
    <t>SET/6 PINK BUTTERFLY T-LIGHTS</t>
  </si>
  <si>
    <t>PINK CLEAR GLASS CANDLE PLATE</t>
  </si>
  <si>
    <t>SET OF 6 HALLOWEEN GHOST T-LIGHTS</t>
  </si>
  <si>
    <t>SET/12 TAPER CANDLES</t>
  </si>
  <si>
    <t>IVORY SCULPTED RND CANDLE</t>
  </si>
  <si>
    <t>thrown away-can't sell</t>
  </si>
  <si>
    <t>GRAND CHOCOLATECANDLE</t>
  </si>
  <si>
    <t>thrown away-can't sell.</t>
  </si>
  <si>
    <t>VINTAGE CREAM 3 BASKET CAKE STAND</t>
  </si>
  <si>
    <t>BLACK SILOUETTE CANDLE PLATE</t>
  </si>
  <si>
    <t>BLACK SIL'T SQU CANDLE PLATE</t>
  </si>
  <si>
    <t>SET/4 GARDEN ROSE DINNER CANDLE</t>
  </si>
  <si>
    <t>PINK PILLAR CANDLE SILVER FLOCK</t>
  </si>
  <si>
    <t>IVORY PILLAR CANDLE SILVER FLOCK</t>
  </si>
  <si>
    <t>IVORY PILLAR CANDLE GOLD FLOCK</t>
  </si>
  <si>
    <t>4 PURPLE FLOCK DINNER CANDLES</t>
  </si>
  <si>
    <t>4 PINK DINNER CANDLE SILVER FLOCK</t>
  </si>
  <si>
    <t>4 BLUE DINNER CANDLES SILVER FLOCK</t>
  </si>
  <si>
    <t>4 IVORY DINNER CANDLES SILVER FLOCK</t>
  </si>
  <si>
    <t>4 ROSE PINK DINNER CANDLES</t>
  </si>
  <si>
    <t>4 SKY BLUE DINNER CANDLES</t>
  </si>
  <si>
    <t>4 BURGUNDY WINE DINNER CANDLES</t>
  </si>
  <si>
    <t>Had been put aside.</t>
  </si>
  <si>
    <t>ROSE SCENT CANDLE IN JEWELLED BOX</t>
  </si>
  <si>
    <t>Wet pallet-thrown away</t>
  </si>
  <si>
    <t>OCEAN SCENT CANDLE IN JEWELLED BOX</t>
  </si>
  <si>
    <t>VANILLA SCENT CANDLE JEWELLED BOX</t>
  </si>
  <si>
    <t>ROSE SCENT CANDLE JEWELLED DRAWER</t>
  </si>
  <si>
    <t>OCEAN SCENT CANDLE JEWELLED DRAWER</t>
  </si>
  <si>
    <t>???missing</t>
  </si>
  <si>
    <t>SET/3 ROSE CANDLE IN JEWELLED BOX</t>
  </si>
  <si>
    <t>wet pallet</t>
  </si>
  <si>
    <t>????missing</t>
  </si>
  <si>
    <t>SET/3 OCEAN SCENT CANDLE JEWEL BOX</t>
  </si>
  <si>
    <t>SET/3 VANILLA SCENTED CANDLE IN BOX</t>
  </si>
  <si>
    <t>SMALL ZINC/GLASS CANDLEHOLDER</t>
  </si>
  <si>
    <t>LARGE ZINC GLASS CANDLEHOLDER</t>
  </si>
  <si>
    <t>3 WICK CHRISTMAS BRIAR CANDLE</t>
  </si>
  <si>
    <t>SET/3 CHRISTMAS DECOUPAGE CANDLES</t>
  </si>
  <si>
    <t>dotcomstock</t>
  </si>
  <si>
    <t>SET OF 2 CHRISTMAS DECOUPAGE CANDLE</t>
  </si>
  <si>
    <t>CHRISTMAS DECOUPAGE CANDLE</t>
  </si>
  <si>
    <t>CUPID DESIGN SCENTED CANDLES</t>
  </si>
  <si>
    <t>CUPID SCENTED CANDLE IN GLASS</t>
  </si>
  <si>
    <t>BLUE DAISY MOBILE</t>
  </si>
  <si>
    <t>STRING OF 8 BUTTERFLIES,PINK</t>
  </si>
  <si>
    <t>LARGE CIRCULAR MIRROR MOBILE</t>
  </si>
  <si>
    <t>METAL TUBE CHIME ON BAMBOO</t>
  </si>
  <si>
    <t>PAINTED SEA SHELL METAL WINDCHIME</t>
  </si>
  <si>
    <t>ASSTD COL BUTTERFLY/CRYSTAL W/CHIME</t>
  </si>
  <si>
    <t>DOLPHIN WINDMILL</t>
  </si>
  <si>
    <t>UNION FLAG WINDSOCK</t>
  </si>
  <si>
    <t>FLAG OF ST GEORGE CHAIR</t>
  </si>
  <si>
    <t>BLUE NETTING STORAGE HANGER</t>
  </si>
  <si>
    <t>MAGAZINE RACK GEBRA ASSORTED</t>
  </si>
  <si>
    <t>MOROCCAN TEA GLASS</t>
  </si>
  <si>
    <t>S/4 ICON COASTER,ELVIS LIVES</t>
  </si>
  <si>
    <t>TUMBLER BAROQUE</t>
  </si>
  <si>
    <t>TUMBLER, BAROQUE</t>
  </si>
  <si>
    <t>TUMBLER NEW ENGLAND</t>
  </si>
  <si>
    <t>TUMBLER, NEW ENGLAND</t>
  </si>
  <si>
    <t>Water damaged</t>
  </si>
  <si>
    <t>SMOKEY GREY COLOUR D.O.F. GLASS</t>
  </si>
  <si>
    <t>SMOKEY GREY COLOUR GLASS</t>
  </si>
  <si>
    <t>RETRO TIN ASHTRAY,REVOLUTIONARY</t>
  </si>
  <si>
    <t>RETRO PILL BOX KEY CHAIN,THE KING</t>
  </si>
  <si>
    <t>RETRO PILL BOX , REVOLUTIONARY</t>
  </si>
  <si>
    <t>RETRO MOD TRAY</t>
  </si>
  <si>
    <t>CORONA MEXICAN TRAY</t>
  </si>
  <si>
    <t>ENGLISH ROSE METAL WASTE BIN</t>
  </si>
  <si>
    <t>PAINTED LIGHTBULB STAR+ MOON</t>
  </si>
  <si>
    <t>PAINTED LIGHTBULB RAINBOW DESIGN</t>
  </si>
  <si>
    <t>SILICON STAR BULB BLUE</t>
  </si>
  <si>
    <t>SILICON CUBE 25W, BLUE</t>
  </si>
  <si>
    <t>UBO-LIGHT TRIOBASE BLUE</t>
  </si>
  <si>
    <t>UBO-LIGHT TRIOBASE PURPLE</t>
  </si>
  <si>
    <t>HEART SHAPE WIRELESS DOORBELL</t>
  </si>
  <si>
    <t>ST GEORGE SET OF 10 PARTY LIGHTS</t>
  </si>
  <si>
    <t>BLACK CHAMPAGNE GLASS</t>
  </si>
  <si>
    <t>BLACK WINE GLASS</t>
  </si>
  <si>
    <t>damages/credits from ASOS.</t>
  </si>
  <si>
    <t>RETRO PLASTIC 70'S TRAY</t>
  </si>
  <si>
    <t>RETRO PLASTIC POLKA TRAY</t>
  </si>
  <si>
    <t>RETRO PLASTIC DAISY TRAY</t>
  </si>
  <si>
    <t>RETRO PLASTIC ELEPHANT TRAY</t>
  </si>
  <si>
    <t>ART LIGHTS,FUNK MONKEY</t>
  </si>
  <si>
    <t>FLAMINGO LIGHTS</t>
  </si>
  <si>
    <t>BLACK CHERRY LIGHTS</t>
  </si>
  <si>
    <t>Unsaleable, destroyed.</t>
  </si>
  <si>
    <t>PINK CHERRY LIGHTS</t>
  </si>
  <si>
    <t>WHITE CHERRY LIGHTS</t>
  </si>
  <si>
    <t>PINK FLOCK GLASS CANDLEHOLDER</t>
  </si>
  <si>
    <t>LIGHT PINK FLOCK GLASS CANDLEHOLDER</t>
  </si>
  <si>
    <t>BLUE FLOCK GLASS CANDLEHOLDER</t>
  </si>
  <si>
    <t>FROSTED WHITE BASE</t>
  </si>
  <si>
    <t>FLOWER BLUE CLOCK WITH SUCKER</t>
  </si>
  <si>
    <t>FLOWER PURPLE CLOCK W/SUCKER</t>
  </si>
  <si>
    <t>FLOWER PURPLE CLOCK WITH SUCKER</t>
  </si>
  <si>
    <t>ROUND BLUE CLOCK WITH SUCKER</t>
  </si>
  <si>
    <t>ROUND PURPLE CLOCK WITH SUCKER</t>
  </si>
  <si>
    <t>ROUND ARTICULATED PINK CLOCK W/SUCK</t>
  </si>
  <si>
    <t>SILVER RECORD COVER FRAME</t>
  </si>
  <si>
    <t>VINYL RECORD FRAME SILVER</t>
  </si>
  <si>
    <t>BATHROOM SCALES, TROPICAL BEACH</t>
  </si>
  <si>
    <t>BATHROOM SCALES RUBBER DUCKS</t>
  </si>
  <si>
    <t>BATHROOM SCALES FOOTPRINTS IN SAND</t>
  </si>
  <si>
    <t>HEART BUTTONS JEWELLERY BOX</t>
  </si>
  <si>
    <t>WOODEN PICTURE FRAME WHITE FINISH</t>
  </si>
  <si>
    <t>WOOD 2 DRAWER CABINET WHITE FINISH</t>
  </si>
  <si>
    <t>3 DRAWER ANTIQUE WHITE WOOD CABINET</t>
  </si>
  <si>
    <t>WOOD S/3 CABINET ANT WHITE FINISH</t>
  </si>
  <si>
    <t>cracked</t>
  </si>
  <si>
    <t>crushed ctn</t>
  </si>
  <si>
    <t>WOODEN FRAME ANTIQUE WHITE</t>
  </si>
  <si>
    <t>LAUNDRY 15C METAL SIGN</t>
  </si>
  <si>
    <t>WASHROOM METAL SIGN</t>
  </si>
  <si>
    <t>AIRLINE LOUNGE,METAL SIGN</t>
  </si>
  <si>
    <t>KITCHEN METAL SIGN</t>
  </si>
  <si>
    <t>TOILET METAL SIGN</t>
  </si>
  <si>
    <t>AREA PATROLLED METAL SIGN</t>
  </si>
  <si>
    <t>FBA</t>
  </si>
  <si>
    <t>HOT BATHS METAL SIGN</t>
  </si>
  <si>
    <t>FANNY'S REST STOPMETAL SIGN</t>
  </si>
  <si>
    <t>historic computer difference?....se</t>
  </si>
  <si>
    <t>N0 SINGING METAL SIGN</t>
  </si>
  <si>
    <t>NO SINGING METAL SIGN</t>
  </si>
  <si>
    <t>OLD DOC RUSSEL METAL SIGN</t>
  </si>
  <si>
    <t>METAL SIGN,CUPCAKE SINGLE HOOK</t>
  </si>
  <si>
    <t>METAL SIGN CUPCAKE SINGLE HOOK</t>
  </si>
  <si>
    <t>PINK MARSHMALLOW SCARF KNITTING KIT</t>
  </si>
  <si>
    <t>FRAPPUCINO SCARF KNITTING KIT</t>
  </si>
  <si>
    <t>MIDNIGHT GLAMOUR SCARF KNITTING KIT</t>
  </si>
  <si>
    <t>MAGIC TREE -PAPER FLOWERS</t>
  </si>
  <si>
    <t>MAGIC SHEEP WOOL GROWING FROM PAPER</t>
  </si>
  <si>
    <t>FLAG OF ST GEORGE CAR FLAG</t>
  </si>
  <si>
    <t>RED WOOLLY HOTTIE WHITE HEART.</t>
  </si>
  <si>
    <t>KNITTED UNION FLAG HOT WATER BOTTLE</t>
  </si>
  <si>
    <t>ENGLISH ROSE HOT WATER BOTTLE</t>
  </si>
  <si>
    <t>CHARLIE+LOLA RED HOT WATER BOTTLE</t>
  </si>
  <si>
    <t>CHARLIE LOLA BLUE HOT WATER BOTTLE</t>
  </si>
  <si>
    <t>CHARLIE+LOLA PINK HOT WATER BOTTLE</t>
  </si>
  <si>
    <t>CHARLIE + LOLA RED HOT WATER BOTTLE</t>
  </si>
  <si>
    <t>FLAG OF ST GEORGE</t>
  </si>
  <si>
    <t>PINK HEART SHAPE EGG FRYING PAN</t>
  </si>
  <si>
    <t>ASS COLOUR GLOWING TIARAS</t>
  </si>
  <si>
    <t>WORLD WAR 2 GLIDERS ASSTD DESIGNS</t>
  </si>
  <si>
    <t>SET/4 WHITE RETRO STORAGE CUBES</t>
  </si>
  <si>
    <t>YELLOW/BLUE RETRO RADIO</t>
  </si>
  <si>
    <t>PINK/PURPLE RETRO RADIO</t>
  </si>
  <si>
    <t>ASSORTED COLOUR METAL CAT</t>
  </si>
  <si>
    <t>GLOW IN DARK DOLPHINS</t>
  </si>
  <si>
    <t>HAPPY BIRTHDAY CARD STRIPEY TEDDY</t>
  </si>
  <si>
    <t>HAPPY BIRTHDAY CARD TEDDY/CAKE</t>
  </si>
  <si>
    <t>3 BLACK CATS W HEARTS BLANK CARD</t>
  </si>
  <si>
    <t>CAT WITH SUNGLASSES BLANK CARD</t>
  </si>
  <si>
    <t>CHAMPAGNE TRAY BLANK CARD</t>
  </si>
  <si>
    <t>ASSORTED FLOWER COLOUR "LEIS"</t>
  </si>
  <si>
    <t>BOX/12 CHICK &amp; EGG IN BASKET</t>
  </si>
  <si>
    <t>HEN HOUSE W FAMILY IN BARN &amp; NEST</t>
  </si>
  <si>
    <t>HEN HOUSE W CHICK IN NEST</t>
  </si>
  <si>
    <t>HEN HOUSE W CHICK STANDING</t>
  </si>
  <si>
    <t>HEN HOUSE WITH CHICK STANDING</t>
  </si>
  <si>
    <t>EASTER BUNNY WITH BASKET ON BACK</t>
  </si>
  <si>
    <t>PACK OF 12 CHRISTMAS FUN CARDS</t>
  </si>
  <si>
    <t>PACK/12 XMAS FUN CARD</t>
  </si>
  <si>
    <t>DECOUPAGE,GREETING CARD,</t>
  </si>
  <si>
    <t>FOLK ART GREETING CARD,pack/12</t>
  </si>
  <si>
    <t>FAWN AND MUSHROOM GREETING CARD</t>
  </si>
  <si>
    <t>PACK/12 BLUE FOLKART CARDS</t>
  </si>
  <si>
    <t>GREETING CARD,SQUARE, DOUGHNUTS</t>
  </si>
  <si>
    <t>GREETING CARD, STICKY GORDON</t>
  </si>
  <si>
    <t>GREETING CARD, TWO SISTERS.</t>
  </si>
  <si>
    <t>GREETING CARD, OVERCROWDED POOL.</t>
  </si>
  <si>
    <t>ASSTD DESIGN BUBBLE GUM RING</t>
  </si>
  <si>
    <t>CHERRY BLOSSOM DECORATIVE FLASK</t>
  </si>
  <si>
    <t>S/3 PINK SQUARE PLANTERS ROSES</t>
  </si>
  <si>
    <t>BLUE TV TRAY TABLE</t>
  </si>
  <si>
    <t>ORANGE TV TRAY TABLE</t>
  </si>
  <si>
    <t>SMALL PINK MAGIC CHRISTMAS TREE</t>
  </si>
  <si>
    <t>ROTATING SILVER ANGELS T-LIGHT HLDR</t>
  </si>
  <si>
    <t>Damages/samples</t>
  </si>
  <si>
    <t>SILVER CHRISTMAS TREE BAUBLE STAND</t>
  </si>
  <si>
    <t>POMPOM CURTAIN</t>
  </si>
  <si>
    <t>FLOOR LAMP SHADE WOOD BASE</t>
  </si>
  <si>
    <t>TABLE LAMP WHITE SHADE WOOD BASE</t>
  </si>
  <si>
    <t>SET OF 20 KIDS COOKIE CUTTERS</t>
  </si>
  <si>
    <t>SET OF 3 HEART COOKIE CUTTERS</t>
  </si>
  <si>
    <t>SET OF 3 BUTTERFLY COOKIE CUTTERS</t>
  </si>
  <si>
    <t>BIRD ON BRANCH CANVAS SCREEN</t>
  </si>
  <si>
    <t>WISE MAN STAR SHAPE EGG PAN</t>
  </si>
  <si>
    <t>PURPLE DRESS JEWELLERY STAND</t>
  </si>
  <si>
    <t>CREAM CUPID HEARTS COAT HANGER</t>
  </si>
  <si>
    <t>incorrectly made-thrown away.</t>
  </si>
  <si>
    <t>PINK FLOCK SUEDE CUSHION COVER</t>
  </si>
  <si>
    <t>BLUE FLOCK CUSHION COVER</t>
  </si>
  <si>
    <t>Dagamed</t>
  </si>
  <si>
    <t>PINK/BLUE DISC/MIRROR STRING</t>
  </si>
  <si>
    <t>MEDIUM PINK BUDDHA HEAD</t>
  </si>
  <si>
    <t>METAL RABBIT LADDER EASTER</t>
  </si>
  <si>
    <t>SET/3 RABBITS FLOWER SKIPPPING ROPE</t>
  </si>
  <si>
    <t>PINK METAL CHICKEN HEART</t>
  </si>
  <si>
    <t>YELLOW METAL CHICKEN HEART</t>
  </si>
  <si>
    <t>12 PINK HEN+CHICKS IN BASKET</t>
  </si>
  <si>
    <t>3 PINK HEN+CHICKS IN BASKET</t>
  </si>
  <si>
    <t>15 PINK FLUFFY CHICKS IN BOX</t>
  </si>
  <si>
    <t>TOP SECRET PEN SET</t>
  </si>
  <si>
    <t>BUTTONS AND STRIPES NOTEBOOK</t>
  </si>
  <si>
    <t>BLACK FLOWER CANDLE PLATE</t>
  </si>
  <si>
    <t>STRIPES DESIGN MONKEY DOLL</t>
  </si>
  <si>
    <t>BLUE CIRCLES DESIGN MONKEY DOLL</t>
  </si>
  <si>
    <t>CAMOUFLAGE DESIGN TEDDY</t>
  </si>
  <si>
    <t>STRIPES DESIGN TEDDY</t>
  </si>
  <si>
    <t>BLUE CIRCLES DESIGN TEDDY</t>
  </si>
  <si>
    <t>SET OF 4 ENGLISH ROSE PLACEMATS</t>
  </si>
  <si>
    <t>SET OF 4 FAIRY CAKE PLACEMATS</t>
  </si>
  <si>
    <t>SET OF 4 POLKADOT PLACEMATS</t>
  </si>
  <si>
    <t>SET OF 4 CAROUSEL PLACEMATS</t>
  </si>
  <si>
    <t>SET OF 4 ENGLISH ROSE COASTERS</t>
  </si>
  <si>
    <t>SET OF 4 POLKADOT COASTERS</t>
  </si>
  <si>
    <t>SET OF 4 GREEN CAROUSEL COASTERS</t>
  </si>
  <si>
    <t>TOMATO CHARLIE+LOLA COASTER SET</t>
  </si>
  <si>
    <t>CARROT CHARLIE+LOLA COASTER SET</t>
  </si>
  <si>
    <t>PACK 20 ENGLISH ROSE PAPER NAPKINS</t>
  </si>
  <si>
    <t>PINK PARTY SUNGLASSES</t>
  </si>
  <si>
    <t>FLAMES SUNGLASSES PINK LENSES</t>
  </si>
  <si>
    <t>PINK KNITTED EGG COSY</t>
  </si>
  <si>
    <t>returned</t>
  </si>
  <si>
    <t>BLUE KNITTED EGG COSY</t>
  </si>
  <si>
    <t>FAIRY CAKE NOTEBOOK A5 SIZE</t>
  </si>
  <si>
    <t>ENGLISH ROSE NOTEBOOK A6 SIZE</t>
  </si>
  <si>
    <t>FAIRY CAKES NOTEBOOK A6 SIZE</t>
  </si>
  <si>
    <t>ENGLISH ROSE NOTEBOOK A7 SIZE</t>
  </si>
  <si>
    <t>FAIRY CAKES NOTEBOOK A7 SIZE</t>
  </si>
  <si>
    <t>KNITTED RABBIT DOLL</t>
  </si>
  <si>
    <t>CROCHET BEAR RED/BLUE KEYRING</t>
  </si>
  <si>
    <t>CROCHET WHITE RABBIT KEYRING</t>
  </si>
  <si>
    <t>CROCHET LILAC/RED BEAR KEYRING</t>
  </si>
  <si>
    <t>CROCHET DOG KEYRING</t>
  </si>
  <si>
    <t>3D DOG PICTURE PLAYING CARDS</t>
  </si>
  <si>
    <t>3D SHEET OF DOG STICKERS</t>
  </si>
  <si>
    <t>3D SHEET OF CAT STICKERS</t>
  </si>
  <si>
    <t>PINK/WHITE RIBBED MELAMINE JUG</t>
  </si>
  <si>
    <t>PINK &amp; WHITE BREAKFAST TRAY</t>
  </si>
  <si>
    <t>BLUE &amp; WHITE BREAKFAST TRAY</t>
  </si>
  <si>
    <t>GIRLS ALPHABET IRON ON PATCHES</t>
  </si>
  <si>
    <t>PACK 3 IRON ON DOG PATCHES</t>
  </si>
  <si>
    <t>PACK 3 FIRE ENGINE/CAR PATCHES</t>
  </si>
  <si>
    <t>PACK 4 FLOWER/BUTTERFLY PATCHES</t>
  </si>
  <si>
    <t>PACK 6 HEART/ICE-CREAM PATCHES</t>
  </si>
  <si>
    <t>PINK DOG CANNISTER</t>
  </si>
  <si>
    <t>BLUE CAT BISCUIT BARREL PINK HEART</t>
  </si>
  <si>
    <t>MOUSE TOY WITH PINK T-SHIRT</t>
  </si>
  <si>
    <t>DOG TOY WITH PINK CROCHET SKIRT</t>
  </si>
  <si>
    <t>PINK GINGHAM CAT WITH SCARF</t>
  </si>
  <si>
    <t>CROCHET ROSE PURSE WITH SUEDE BACK</t>
  </si>
  <si>
    <t>CROCHET ROSE DES CLOTHES HANGER</t>
  </si>
  <si>
    <t>LARGE TORTILLA DESIGN RED BOWL</t>
  </si>
  <si>
    <t>SMALL DOLLY MIX DESIGN ORANGE BOWL</t>
  </si>
  <si>
    <t>SMALL LICORICE DES PINK BOWL</t>
  </si>
  <si>
    <t>SMALL MARSHMALLOWS PINK BOWL</t>
  </si>
  <si>
    <t>SMALL CHOCOLATES PINK BOWL</t>
  </si>
  <si>
    <t>MIXED NUTS LIGHT GREEN BOWL</t>
  </si>
  <si>
    <t>BISCUITS SMALL BOWL LIGHT BLUE</t>
  </si>
  <si>
    <t>RETRO BROWN BALL ASHTRAY</t>
  </si>
  <si>
    <t>RETRO PINK BALL ASHTRAY</t>
  </si>
  <si>
    <t>BOYS ALPHABET IRON ON PATCHES</t>
  </si>
  <si>
    <t>NEW BAROQUE JEWELLERY BOX</t>
  </si>
  <si>
    <t>TALL ROCOCO CANDLE HOLDER</t>
  </si>
  <si>
    <t>PINK NEW BAROQUE FLOCK CANDLESTICK</t>
  </si>
  <si>
    <t>BLUE NEW BAROQUE FLOCK CANDLESTICK</t>
  </si>
  <si>
    <t>PINK BAROQUE FLOCK CANDLE HOLDER</t>
  </si>
  <si>
    <t>SILVER ROCCOCO CHANDELIER</t>
  </si>
  <si>
    <t>NEW BAROQUE BLACK BOXES</t>
  </si>
  <si>
    <t>BLUE GINGHAM ROSE CUSHION COVER</t>
  </si>
  <si>
    <t>PINK NEW BAROQUECANDLESTICK CANDLE</t>
  </si>
  <si>
    <t>BLUE NEW BAROQUE CANDLESTICK CANDLE</t>
  </si>
  <si>
    <t>WHITE 3 FRAME BIRDS AND TREE</t>
  </si>
  <si>
    <t>FRUIT TREE AND BIRDS WALL PLAQUE</t>
  </si>
  <si>
    <t>DECORATIVE HANGING SHELVING UNIT</t>
  </si>
  <si>
    <t>KITCHEN FLOWER POTS WALL PLAQUE</t>
  </si>
  <si>
    <t>SMALL KITCHEN FLOWER POTS PLAQUE</t>
  </si>
  <si>
    <t>WHITE STITCHED CUSHION COVER</t>
  </si>
  <si>
    <t>WHITE TRAVEL ALARM CLOCK</t>
  </si>
  <si>
    <t>WHITE STITCHED WALL CLOCK</t>
  </si>
  <si>
    <t>BLACK STITCHED WALL CLOCK</t>
  </si>
  <si>
    <t>PINK STITCHED WALL CLOCK</t>
  </si>
  <si>
    <t>WHITE SQUARE TABLE CLOCK</t>
  </si>
  <si>
    <t>BLACK SQUARE TABLE CLOCK</t>
  </si>
  <si>
    <t>PINK SQUARE TABLE CLOCK</t>
  </si>
  <si>
    <t>GRASS HOPPER WOODEN WALL CLOCK</t>
  </si>
  <si>
    <t>SQUARE CHERRY BLOSSOM CABINET</t>
  </si>
  <si>
    <t>PINK FLY SWAT</t>
  </si>
  <si>
    <t>BLUE FLY SWAT</t>
  </si>
  <si>
    <t>FLYING PIG WATERING CAN</t>
  </si>
  <si>
    <t>FROG KING WATERING CAN</t>
  </si>
  <si>
    <t>CLASSICAL ROSE SMALL VASE</t>
  </si>
  <si>
    <t>CLASSICAL ROSE TABLE LAMP</t>
  </si>
  <si>
    <t>CLASSICAL ROSE CANDLESTAND</t>
  </si>
  <si>
    <t>BEACH HUT KEY CABINET</t>
  </si>
  <si>
    <t>BEACH HUT MIRROR</t>
  </si>
  <si>
    <t>BEACH HUT SHELF W 3 DRAWERS</t>
  </si>
  <si>
    <t>BEACH HUT DESIGN BLACKBOARD</t>
  </si>
  <si>
    <t>S/2 BEACH HUT TREASURE CHESTS</t>
  </si>
  <si>
    <t>PACK 20 DOLLY PEGS</t>
  </si>
  <si>
    <t>BOX OF 24 COCKTAIL PARASOLS</t>
  </si>
  <si>
    <t>PINK FLOCK PHOTO FRAME</t>
  </si>
  <si>
    <t>CHERRY BLOSSOM TABLE CLOCK</t>
  </si>
  <si>
    <t>RED PEONY TABLE CLOCK</t>
  </si>
  <si>
    <t>SILVER JEWELLED MIRROR TRINKET TRAY</t>
  </si>
  <si>
    <t>PINK JEWELLED MIRROR TRINKET TRAY</t>
  </si>
  <si>
    <t>PINK JEWELLED PHOTO FRAME</t>
  </si>
  <si>
    <t>PINK OVAL JEWELLED MIRROR</t>
  </si>
  <si>
    <t>SILVER OVAL SHAPE TRINKET BOX</t>
  </si>
  <si>
    <t>PINK OVAL SHAPE TRINKET BOX</t>
  </si>
  <si>
    <t>SET OF 6 ICE CREAM SKITTLES</t>
  </si>
  <si>
    <t>CHERRY BLOSSOM CANVAS ART PICTURE</t>
  </si>
  <si>
    <t>FREESTYLE CANVAS ART PICTURE</t>
  </si>
  <si>
    <t>3 BIRDS CANVAS SCREEN</t>
  </si>
  <si>
    <t>CUTE BIRD CEATURE SCREEN</t>
  </si>
  <si>
    <t>CUTE RABBIT CEATURE SCREEN</t>
  </si>
  <si>
    <t>CITRUS GARLAND FELT FLOWERS</t>
  </si>
  <si>
    <t>ORANGE FELT VASE + FLOWERS</t>
  </si>
  <si>
    <t>S/6 SEW ON CROCHET FLOWERS</t>
  </si>
  <si>
    <t>PINK HANGING GINGHAM EASTER HEN</t>
  </si>
  <si>
    <t>BLUE HANGING GINGHAM EASTER HEN</t>
  </si>
  <si>
    <t>PINK EASTER HENS+FLOWER</t>
  </si>
  <si>
    <t>FOLK FELT HANGING MULTICOL GARLAND</t>
  </si>
  <si>
    <t>PINK SMALL GLASS CAKE STAND</t>
  </si>
  <si>
    <t>BLACK SMALL GLASS CAKE STAND</t>
  </si>
  <si>
    <t>BLACK MEDIUM GLASS CAKE STAND</t>
  </si>
  <si>
    <t>S/15 SILVER GLASS BAUBLES IN BAG</t>
  </si>
  <si>
    <t>COLOUR GLASS T-LIGHT HOLDER HANGING</t>
  </si>
  <si>
    <t>SMALL HANGING GLASS+ZINC LANTERN</t>
  </si>
  <si>
    <t>Display</t>
  </si>
  <si>
    <t>ZINC FINISH 15CM PLANTER POTS</t>
  </si>
  <si>
    <t>SILVER ROCOCO CANDLE STICK</t>
  </si>
  <si>
    <t>RED ROSE AND LACE C/COVER</t>
  </si>
  <si>
    <t>ENCHANTED BIRD PLANT CAGE</t>
  </si>
  <si>
    <t>ENCHANTED BIRD COATHANGER 5 HOOK</t>
  </si>
  <si>
    <t>SUNSET CHECK HAMMOCK</t>
  </si>
  <si>
    <t>OCEAN STRIPE HAMMOCK</t>
  </si>
  <si>
    <t>PINK HAWAIIAN PICNIC HAMPER FOR 2</t>
  </si>
  <si>
    <t>BLUE SAVANNAH PICNIC HAMPER FOR 2</t>
  </si>
  <si>
    <t>PINK FOXGLOVE ARTIIFCIAL FLOWER</t>
  </si>
  <si>
    <t>PURPLE FOXGLOVE ARTIIFCIAL FLOWER</t>
  </si>
  <si>
    <t>SPRIG LAVENDER ARTIFICIAL FLOWER</t>
  </si>
  <si>
    <t>LARGE WHITE/PINK ROSE ART FLOWER</t>
  </si>
  <si>
    <t>wet damaged</t>
  </si>
  <si>
    <t>MEDIUM WHITE/PINK ROSE ART FLOWER</t>
  </si>
  <si>
    <t>SMALL WHITE/PINK ROSE ART FLOWER</t>
  </si>
  <si>
    <t>PINK HYDRANGEA ART FLOWER</t>
  </si>
  <si>
    <t>WHITE HYDRANGEA ART FLOWER</t>
  </si>
  <si>
    <t>WHITE ANEMONE ARTIFICIAL FLOWER</t>
  </si>
  <si>
    <t>PURPLE ANEMONE ARTIFICIAL FLOWER</t>
  </si>
  <si>
    <t>PINK ALLIUM ARTIFICIAL FLOWER</t>
  </si>
  <si>
    <t>WHITE ALLIUM ARTIFICIAL FLOWER</t>
  </si>
  <si>
    <t>CREAM DELPHINIUM ARTIFICIAL FLOWER</t>
  </si>
  <si>
    <t>BLUE DELPHINIUM ARTIFICIAL FLOWER</t>
  </si>
  <si>
    <t>CREAM CLIMBING HYDRANGA ART FLOWER</t>
  </si>
  <si>
    <t>BLUE CLIMBING HYDRANGA ART FLOWER</t>
  </si>
  <si>
    <t>PINK CANDYSTUFT ARTIFICIAL FLOWER</t>
  </si>
  <si>
    <t>WHITE CANDYSTUFT ARTIFICIAL FLOWER</t>
  </si>
  <si>
    <t>WHITE CHRYSANTHEMUMS ART FLOWER</t>
  </si>
  <si>
    <t>PINK CHRYSANTHEMUMS ART FLOWER</t>
  </si>
  <si>
    <t>SET OF 4 DIAMOND NAPKIN RINGS</t>
  </si>
  <si>
    <t>DANISH ROSE BEDSIDE CABINET</t>
  </si>
  <si>
    <t>DANISH ROSE DECORATIVE PLATE</t>
  </si>
  <si>
    <t>DANISH ROSE PHOTO FRAME</t>
  </si>
  <si>
    <t>DANISH ROSE ROUND SEWING BOX</t>
  </si>
  <si>
    <t>DANISH ROSE TRINKET TRAYS</t>
  </si>
  <si>
    <t>DANISH ROSE DELUXE COASTER</t>
  </si>
  <si>
    <t>DANISH ROSE FOLDING CHAIR</t>
  </si>
  <si>
    <t>DANISH ROSE UMBRELLA STAND</t>
  </si>
  <si>
    <t>ASSTD DESIGN 3D PAPER STICKERS</t>
  </si>
  <si>
    <t>ASS DES PHONE SPONGE CRAFT STICKER</t>
  </si>
  <si>
    <t>JUNGLE POPSICLES ICE LOLLY HOLDERS</t>
  </si>
  <si>
    <t>JUNGLE POPSICLES ICE LOLLY MOULDS</t>
  </si>
  <si>
    <t>ZINC WILLIE WINKIE CANDLE STICK</t>
  </si>
  <si>
    <t>ZINC METAL HEART DECORATION</t>
  </si>
  <si>
    <t>SWEETHEART KEY CABINET</t>
  </si>
  <si>
    <t>SWEETHEART CARRY-ALL BASKET</t>
  </si>
  <si>
    <t>HELLO SAILOR BATHROOM SET</t>
  </si>
  <si>
    <t>WHITE SOAP RACK WITH 2 BOTTLES</t>
  </si>
  <si>
    <t>SCENTED CANDLE IN DIGITALIS TIN</t>
  </si>
  <si>
    <t>FLORAL BATHROOM SET</t>
  </si>
  <si>
    <t>HELLO SAILOR BLUE SOAP HOLDER</t>
  </si>
  <si>
    <t>FAIRY SOAP SOAP HOLDER</t>
  </si>
  <si>
    <t>HOT BATHS SOAP HOLDER</t>
  </si>
  <si>
    <t>GIRLY PINK TOOL SET</t>
  </si>
  <si>
    <t>LARGE TAHITI BEACH BAG</t>
  </si>
  <si>
    <t>SMALL TAHITI BEACH BAG</t>
  </si>
  <si>
    <t>BLUE MONTE CARLO HANDBAG</t>
  </si>
  <si>
    <t>PINK MONTE CARLO HANDBAG</t>
  </si>
  <si>
    <t>PINK RIVIERA HANDBAG</t>
  </si>
  <si>
    <t>SILVER DISCO HANDBAG</t>
  </si>
  <si>
    <t>BLUE DISCO HANDBAG</t>
  </si>
  <si>
    <t>PINK DISCO HANDBAG</t>
  </si>
  <si>
    <t>wet?</t>
  </si>
  <si>
    <t>NEW BAROQUE BLACK PHOTO ALBUM</t>
  </si>
  <si>
    <t>BLUE GEISHA GIRL</t>
  </si>
  <si>
    <t>GREEN GEISHA GIRL</t>
  </si>
  <si>
    <t>TEATIME FUNKY FLOWER BACKPACK FOR 2</t>
  </si>
  <si>
    <t>FUNKY FLOWER PICNIC BAG FOR 4</t>
  </si>
  <si>
    <t>BLUE TRAVEL FIRST AID KIT</t>
  </si>
  <si>
    <t>GREEN SQUARE COMPACT MIRROR</t>
  </si>
  <si>
    <t>BLUE SQUARE COMPACT MIRROR</t>
  </si>
  <si>
    <t>GREEN HEART COMPACT MIRROR</t>
  </si>
  <si>
    <t>BLUE HEART COMPACT MIRROR</t>
  </si>
  <si>
    <t>PINK ROUND COMPACT MIRROR</t>
  </si>
  <si>
    <t>GREEN ROUND COMPACT MIRROR</t>
  </si>
  <si>
    <t>BLUE ROUND COMPACT MIRROR</t>
  </si>
  <si>
    <t>WHITE WIRE EGG HOLDER</t>
  </si>
  <si>
    <t>BLUE WIRE SPIRAL CANDLE HOLDER</t>
  </si>
  <si>
    <t>GREEN WIRE STANDING CANDLE HOLDER</t>
  </si>
  <si>
    <t>ANT WHITE WIRE HEART SPIRAL</t>
  </si>
  <si>
    <t>YELLOW FLOWERS FELT HANDBAG KIT</t>
  </si>
  <si>
    <t>PINK BUTTERFLY CUSHION COVER</t>
  </si>
  <si>
    <t>PINK B'FLY C/COVER W BOBBLES</t>
  </si>
  <si>
    <t>PINK YELLOW PATCH CUSHION COVER</t>
  </si>
  <si>
    <t>PINK PAISLEY CUSHION COVER</t>
  </si>
  <si>
    <t>PINK ROSE WASHBAG</t>
  </si>
  <si>
    <t>GREEN ROSE WASHBAG</t>
  </si>
  <si>
    <t>SOFT PINK ROSE TOWEL</t>
  </si>
  <si>
    <t>MINT GREEN ROSE TOWEL</t>
  </si>
  <si>
    <t>HAND TOWEL PINK FLOWER AND DAISY</t>
  </si>
  <si>
    <t>HAND TOWEL PALE BLUE W FLOWERS</t>
  </si>
  <si>
    <t>WHITE HAND TOWEL WITH BUTTERFLY</t>
  </si>
  <si>
    <t>BLUE CUSHION COVER WITH FLOWER</t>
  </si>
  <si>
    <t>PINK FLOWER FABRIC PONY</t>
  </si>
  <si>
    <t>CREAM AND PINK FLOWERS PONY</t>
  </si>
  <si>
    <t>PINK BUTTERFLY WASHBAG</t>
  </si>
  <si>
    <t>PINK BUTTERFLY HANDBAG W BOBBLES</t>
  </si>
  <si>
    <t>WAKE UP COCKEREL CALENDAR SIGN</t>
  </si>
  <si>
    <t>PSYCHEDELIC METAL SIGN CALENDAR</t>
  </si>
  <si>
    <t>LA PALMIERA WALL THERMOMETER</t>
  </si>
  <si>
    <t>PSYCHEDELIC WALL THERMOMETER</t>
  </si>
  <si>
    <t>WAKE UP COCKEREL TILE COASTER</t>
  </si>
  <si>
    <t>LA PALMIERA TILE COASTER</t>
  </si>
  <si>
    <t>FLOWERS TILE COASTER</t>
  </si>
  <si>
    <t>PSYCHEDELIC TILE COASTER</t>
  </si>
  <si>
    <t>WAKE UP COCKEREL TILE HOOK</t>
  </si>
  <si>
    <t>LA PALMIERA TILE HOOK</t>
  </si>
  <si>
    <t>FLOWERS TILE HOOK</t>
  </si>
  <si>
    <t>PSYCHEDELIC TILE HOOK</t>
  </si>
  <si>
    <t>ASSTD FRUIT+FLOWERS FRIDGE MAGNETS</t>
  </si>
  <si>
    <t>code mix up? 84930</t>
  </si>
  <si>
    <t>PINK SCOTTIE DOG W FLOWER PATTERN</t>
  </si>
  <si>
    <t>BLUE SCOTTIE DOG W FLOWER PATTERN</t>
  </si>
  <si>
    <t>michel oops</t>
  </si>
  <si>
    <t>SET OF 6 KASHMIR FOLKART BAUBLES</t>
  </si>
  <si>
    <t>MULTI COLOUR SILVER T-LIGHT HOLDER</t>
  </si>
  <si>
    <t>ANTIQUE SILVER TEA GLASS ETCHED</t>
  </si>
  <si>
    <t>ANTIQUE SILVER T-LIGHT GLASS</t>
  </si>
  <si>
    <t>ANTIQUE SILVER TEA GLASS ENGRAVED</t>
  </si>
  <si>
    <t>SILVER HANGING T-LIGHT HOLDER</t>
  </si>
  <si>
    <t>ASSORTED COLOUR T-LIGHT HOLDER</t>
  </si>
  <si>
    <t>SET OF 4 PISTACHIO LOVEBIRD COASTER</t>
  </si>
  <si>
    <t>SET OF 4 BLACK LOVEBIRD COASTERS</t>
  </si>
  <si>
    <t>CLEAR LOVE BIRD T-LIGHT HOLDER</t>
  </si>
  <si>
    <t>BLACK LOVE BIRD T-LIGHT HOLDER</t>
  </si>
  <si>
    <t>MIRROR LOVE BIRD T-LIGHT HOLDER</t>
  </si>
  <si>
    <t>PINK PAINTED KASHMIRI CHAIR</t>
  </si>
  <si>
    <t>BLUE PAINTED KASHMIRI CHAIR</t>
  </si>
  <si>
    <t>SET OF 16 VINTAGE ROSE CUTLERY</t>
  </si>
  <si>
    <t>SET OF 16 VINTAGE IVORY CUTLERY</t>
  </si>
  <si>
    <t>SET OF 16 VINTAGE PISTACHIO CUTLERY</t>
  </si>
  <si>
    <t>SET OF 16 VINTAGE RED CUTLERY</t>
  </si>
  <si>
    <t>SET OF 16 VINTAGE BLACK CUTLERY</t>
  </si>
  <si>
    <t>SET OF 16 VINTAGE SKY BLUE CUTLERY</t>
  </si>
  <si>
    <t>BOX OF 6 ASSORTED COLOUR TEASPOONS</t>
  </si>
  <si>
    <t>SINGLE HEART ZINC T-LIGHT HOLDER</t>
  </si>
  <si>
    <t>HANGING HEART ZINC T-LIGHT HOLDER</t>
  </si>
  <si>
    <t>LARGE HEART FLOWERS HOOK</t>
  </si>
  <si>
    <t>SMALL HEART FLOWERS HOOK</t>
  </si>
  <si>
    <t>S/2 ZINC HEART DESIGN PLANTERS</t>
  </si>
  <si>
    <t>HEART SHAPED MIRROR</t>
  </si>
  <si>
    <t>RECTANGULAR SHAPED MIRROR</t>
  </si>
  <si>
    <t>WIRE FLOWER T-LIGHT HOLDER</t>
  </si>
  <si>
    <t>HANGING HEART JAR T-LIGHT HOLDER</t>
  </si>
  <si>
    <t>GREEN PEONY CUSHION COVER</t>
  </si>
  <si>
    <t>RED PEONY CUSHION COVER</t>
  </si>
  <si>
    <t>ORIENTAL RED CUSHION COVER</t>
  </si>
  <si>
    <t>SET OF 72 GREEN PAPER DOILIES</t>
  </si>
  <si>
    <t>SET OF 36 TEATIME PAPER DOILIES</t>
  </si>
  <si>
    <t>SET OF 72 PINK HEART PAPER DOILIES</t>
  </si>
  <si>
    <t>75 GREEN FAIRY CAKE CASES</t>
  </si>
  <si>
    <t>60 GOLD AND SILVER FAIRY CAKE CASES</t>
  </si>
  <si>
    <t>60 TEATIME FAIRY CAKE CASES</t>
  </si>
  <si>
    <t>72 SWEETHEART FAIRY CAKE CASES</t>
  </si>
  <si>
    <t>75 GREEN PETIT FOUR CASES</t>
  </si>
  <si>
    <t>75 BLACK PETIT FOUR CASES</t>
  </si>
  <si>
    <t>CHILDRENS CUTLERY POLKADOT GREEN</t>
  </si>
  <si>
    <t>GREEN 3 PIECE POLKADOT CUTLERY SET</t>
  </si>
  <si>
    <t>CHILDRENS CUTLERY RETROSPOT RED</t>
  </si>
  <si>
    <t>RED 3 PIECE RETROSPOT CUTLERY SET</t>
  </si>
  <si>
    <t>BLUE 3 PIECE POLKADOT CUTLERY SET</t>
  </si>
  <si>
    <t>CHILDRENS CUTLERY POLKADOT BLUE</t>
  </si>
  <si>
    <t>CHILDRENS CUTLERY POLKADOT PINK</t>
  </si>
  <si>
    <t>PINK 3 PIECE POLKADOT CUTLERY SET</t>
  </si>
  <si>
    <t>SET 4 NURSERY DES ROUND BOXES</t>
  </si>
  <si>
    <t>SET OF 3 CONEY ISLAND OVAL BOXES</t>
  </si>
  <si>
    <t>BLACK/BLUE POLKADOT UMBRELLA</t>
  </si>
  <si>
    <t>RED RETROSPOT UMBRELLA</t>
  </si>
  <si>
    <t>SET OF 12 VINTAGE POSTCARD SET</t>
  </si>
  <si>
    <t>SET OF 6 VINTAGE NOTELETS KIT</t>
  </si>
  <si>
    <t>ENVELOPE 50 ROMANTIC IMAGES</t>
  </si>
  <si>
    <t>ENVELOPE 50 BLOSSOM IMAGES</t>
  </si>
  <si>
    <t>ENVELOPE 50 CURIOUS IMAGES</t>
  </si>
  <si>
    <t>YULETIDE IMAGES S/6 PAPER BOXES</t>
  </si>
  <si>
    <t>ROMANTIC IMAGES NOTEBOOK SET</t>
  </si>
  <si>
    <t>BLOSSOM IMAGES NOTEBOOK SET</t>
  </si>
  <si>
    <t>CURIOUS IMAGES NOTEBOOK SET</t>
  </si>
  <si>
    <t>ROUND PINK HEART MIRROR</t>
  </si>
  <si>
    <t>EAU DE NILE JEWELLED PHOTOFRAME</t>
  </si>
  <si>
    <t>PINK LARGE JEWELED PHOTOFRAME</t>
  </si>
  <si>
    <t>PINK SMALL JEWELLED PHOTOFRAME</t>
  </si>
  <si>
    <t>EAU DE NILE HEART SHAPE PHOTO FRAME</t>
  </si>
  <si>
    <t>barcode problem</t>
  </si>
  <si>
    <t>PINK HEART SHAPE PHOTO FRAME</t>
  </si>
  <si>
    <t>EAU DE NILE JEWELLED T-LIGHT HOLDER</t>
  </si>
  <si>
    <t>FRENCH CHATEAU LARGE PLATTER</t>
  </si>
  <si>
    <t>FRENCH CHATEAU LARGE FRUIT BOWL</t>
  </si>
  <si>
    <t>FRENCH CHATEAU SMALL FRUITBOWL</t>
  </si>
  <si>
    <t>FRENCH CHATEAU OVAL PLATTER</t>
  </si>
  <si>
    <t>ROMANTIC IMAGES SCRAP BOOK SET</t>
  </si>
  <si>
    <t>BLOSSOM IMAGES SCRAP BOOK SET</t>
  </si>
  <si>
    <t>CURIOUS IMAGES SCRAP BOOK SET</t>
  </si>
  <si>
    <t>ROMANTIC IMAGES GIFT WRAP SET</t>
  </si>
  <si>
    <t>BLOSSOM IMAGES GIFT WRAP SET</t>
  </si>
  <si>
    <t>CURIOUS IMAGES GIFT WRAP SET</t>
  </si>
  <si>
    <t>YULETIDE IMAGES GIFT WRAP SET</t>
  </si>
  <si>
    <t>3 GARDENIA MORRIS BOXED CANDLES</t>
  </si>
  <si>
    <t>3 WHITE CHOC MORRIS BOXED CANDLES</t>
  </si>
  <si>
    <t>3 ROSE MORRIS BOXED CANDLES</t>
  </si>
  <si>
    <t>GARDENIA 3 WICK MORRIS BOXED CANDLE</t>
  </si>
  <si>
    <t>CHOCOLATE 3 WICK MORRIS BOX CANDLE</t>
  </si>
  <si>
    <t>ROSE 3 WICK MORRIS BOX CANDLE</t>
  </si>
  <si>
    <t>GARDENIA 1 WICK MORRIS BOXED CANDLE</t>
  </si>
  <si>
    <t>CHOCOLATE 1 WICK MORRIS BOX CANDLE</t>
  </si>
  <si>
    <t>damages wax</t>
  </si>
  <si>
    <t>ROSE 1 WICK MORRIS BOXED CANDLE</t>
  </si>
  <si>
    <t>6 CHOCOLATE LOVE HEART T-LIGHTS</t>
  </si>
  <si>
    <t>SET/4 RED MINI ROSE CANDLE IN BOWL</t>
  </si>
  <si>
    <t>S/4 IVORY MINI ROSE CANDLE IN BOWL</t>
  </si>
  <si>
    <t>S/4 BLACK MINI ROSE CANDLE IN BOWL</t>
  </si>
  <si>
    <t>S/4 PINK FLOWER CANDLES IN BOWL</t>
  </si>
  <si>
    <t>SET/4 BLUE FLOWER CANDLES IN BOWL</t>
  </si>
  <si>
    <t>ANTIQUE LILY FAIRY LIGHTS</t>
  </si>
  <si>
    <t>GREEN CHRISTMAS TREE STRING 20LIGHT</t>
  </si>
  <si>
    <t>WHITE BEADED GARLAND STRING 20LIGHT</t>
  </si>
  <si>
    <t>15CM CHRISTMAS GLASS BALL 20 LIGHTS</t>
  </si>
  <si>
    <t>TRADITIONAL CHRISTMAS RIBBONS</t>
  </si>
  <si>
    <t>LUSH GREENS RIBBONS</t>
  </si>
  <si>
    <t>ROMANTIC PINKS RIBBONS</t>
  </si>
  <si>
    <t>BRIGHT BLUES RIBBONS</t>
  </si>
  <si>
    <t>SCANDINAVIAN REDS RIBBONS</t>
  </si>
  <si>
    <t>BABY BOOM RIBBONS</t>
  </si>
  <si>
    <t>CHOCOLATE BOX RIBBONS</t>
  </si>
  <si>
    <t>URBAN BLACK RIBBONS</t>
  </si>
  <si>
    <t>FRENCH ENAMEL CANDLEHOLDER</t>
  </si>
  <si>
    <t>FRENCH ENAMEL POT W LID</t>
  </si>
  <si>
    <t>FRENCH ENAMEL UTENSIL HOLDER</t>
  </si>
  <si>
    <t>FRENCH ENAMEL WATER BASIN</t>
  </si>
  <si>
    <t>WHITE JEWELLED HEART DECORATION</t>
  </si>
  <si>
    <t>PEARL CRYSTAL PUMPKIN T-LIGHT HLDR</t>
  </si>
  <si>
    <t>CREAM SWEETHEART MAGAZINE RACK</t>
  </si>
  <si>
    <t>CREAM SWEETHEART LETTER RACK</t>
  </si>
  <si>
    <t>CREAM SWEETHEART TRAYS</t>
  </si>
  <si>
    <t>CREAM SWEETHEART MINI CHEST</t>
  </si>
  <si>
    <t>CREAM SWEETHEART WALL CABINET</t>
  </si>
  <si>
    <t>CREAM SWEETHEART SHELF + HOOKS</t>
  </si>
  <si>
    <t>BLUE CHARLIE+LOLA PERSONAL DOORSIGN</t>
  </si>
  <si>
    <t>RED CHARLIE+LOLA PERSONAL DOORSIGN</t>
  </si>
  <si>
    <t>CHARLIE+LOLA"EXTREMELY BUSY" SIGN</t>
  </si>
  <si>
    <t>CHARLIE+LOLA MY ROOM DOOR SIGN</t>
  </si>
  <si>
    <t>SCANDINAVIAN 3 HEARTS NAPKIN RING</t>
  </si>
  <si>
    <t>HOLLY TOP CHRISTMAS STOCKING</t>
  </si>
  <si>
    <t>CANDY SPOT HEART DECORATION</t>
  </si>
  <si>
    <t>CANDY SPOT CUSHION COVER</t>
  </si>
  <si>
    <t>CANDY SPOT HAND BAG</t>
  </si>
  <si>
    <t>CANDY SPOT BUNNY</t>
  </si>
  <si>
    <t>CANDY SPOT TEA COSY</t>
  </si>
  <si>
    <t>CANDY SPOT EGG WARMER HARE</t>
  </si>
  <si>
    <t>CANDY SPOT EGG WARMER RABBIT</t>
  </si>
  <si>
    <t>THREE CANVAS LUGGAGE TAGS</t>
  </si>
  <si>
    <t>HILDA CANDY SPOT RABBIT</t>
  </si>
  <si>
    <t>label mix up</t>
  </si>
  <si>
    <t>BLUE FLYING SINGING CANARY</t>
  </si>
  <si>
    <t>JUMBO BAG BAROQUE BLACK WHITE</t>
  </si>
  <si>
    <t>SILVER T-LIGHT SETTING</t>
  </si>
  <si>
    <t>stock creditted wrongly</t>
  </si>
  <si>
    <t>????damages????</t>
  </si>
  <si>
    <t>SILVER GLASS T-LIGHT SET</t>
  </si>
  <si>
    <t>CUT GLASS HEXAGON T-LIGHT HOLDER</t>
  </si>
  <si>
    <t>check?</t>
  </si>
  <si>
    <t>CUT GLASS T-LIGHT HOLDER OCTAGON</t>
  </si>
  <si>
    <t>PINK BOUDOIR T-LIGHT HOLDER</t>
  </si>
  <si>
    <t>SILVER GLITTER FLOWER VOTIVE HOLDER</t>
  </si>
  <si>
    <t>BLACK ENCHANTED FOREST PLACEMAT</t>
  </si>
  <si>
    <t>IVORY ENCHANTED FOREST PLACEMAT</t>
  </si>
  <si>
    <t>RED ENCHANTED FOREST PLACEMAT</t>
  </si>
  <si>
    <t>S/4 BLACK DISCO PARTITION PANEL</t>
  </si>
  <si>
    <t>BLACK CANDELABRA T-LIGHT HOLDER</t>
  </si>
  <si>
    <t>WATERING CAN SINGLE HOOK PISTACHIO</t>
  </si>
  <si>
    <t>CREAM HANGING HEART T-LIGHT HOLDER</t>
  </si>
  <si>
    <t>wrongly marked carton 22804</t>
  </si>
  <si>
    <t>BLUE JUICY FRUIT PHOTO FRAME</t>
  </si>
  <si>
    <t>GREEN JUICY FRUIT PHOTO FRAME</t>
  </si>
  <si>
    <t>SMALL ROUND CUT GLASS CANDLESTICK</t>
  </si>
  <si>
    <t>LARGE ROUND CUTGLASS CANDLESTICK</t>
  </si>
  <si>
    <t>SMALL SQUARE CUT GLASS CANDLESTICK</t>
  </si>
  <si>
    <t>BEADED CRYSTAL HEART GREEN SMALL</t>
  </si>
  <si>
    <t>BEADED CRYSTAL HEART BLUE SMALL</t>
  </si>
  <si>
    <t>BEADED CRYSTAL HEART PINK SMALL</t>
  </si>
  <si>
    <t>BEADED PEARL HEART WHITE LARGE</t>
  </si>
  <si>
    <t>BEADED CRYSTAL HEART GREEN LARGE</t>
  </si>
  <si>
    <t>BEADED CRYSTAL HEART BLUE LARGE</t>
  </si>
  <si>
    <t>BEADED CRYSTAL HEART PINK LARGE</t>
  </si>
  <si>
    <t>BEADED PEARL HEART WHITE ON STICK</t>
  </si>
  <si>
    <t>BEADED CRYSTAL HEART GREEN ON STICK</t>
  </si>
  <si>
    <t>BEADED CRYSTAL HEART BLUE ON STICK</t>
  </si>
  <si>
    <t>BEADED CRYSTAL HEART PINK ON STICK</t>
  </si>
  <si>
    <t>CHARLIE + LOLA BISCUITS TINS</t>
  </si>
  <si>
    <t>CHARLIE AND LOLA TABLE TINS</t>
  </si>
  <si>
    <t>CHARLIE AND LOLA FIGURES TINS</t>
  </si>
  <si>
    <t>YELLOW DRAGONFLY HELICOPTER</t>
  </si>
  <si>
    <t>BLUE DRAGONFLY HELICOPTER</t>
  </si>
  <si>
    <t>RED DRAGONFLY HELICOPTER</t>
  </si>
  <si>
    <t>YELLOW SHARK HELICOPTER</t>
  </si>
  <si>
    <t>BLUE SHARK HELICOPTER</t>
  </si>
  <si>
    <t>RED SHARK HELICOPTER</t>
  </si>
  <si>
    <t>JARDIN ETCHED GLASS FRUITBOWL</t>
  </si>
  <si>
    <t>JARDIN ETCHED GLASS BUTTER DISH</t>
  </si>
  <si>
    <t>JARDIN ETCHED GLASS CHEESE DISH</t>
  </si>
  <si>
    <t>JARDIN ETCHED GLASS LARGE BELL JAR</t>
  </si>
  <si>
    <t>JARDIN ETCHED GLASS SMALL BELL JAR</t>
  </si>
  <si>
    <t>LADIES &amp; GENTLEMEN METAL SIGN</t>
  </si>
  <si>
    <t>HAND OVER THE CHOCOLATE SIGN</t>
  </si>
  <si>
    <t>BLACK TEA,COFFEE,SUGAR JARS</t>
  </si>
  <si>
    <t>WHITE TEA,COFFEE,SUGAR JARS</t>
  </si>
  <si>
    <t>WHITE BIRD GARDEN DESIGN MUG</t>
  </si>
  <si>
    <t>BLACK BIRD GARDEN DESIGN MUG</t>
  </si>
  <si>
    <t>ACRYLIC GEOMETRIC LAMP</t>
  </si>
  <si>
    <t>samples/damages</t>
  </si>
  <si>
    <t>WHITE BAROQUE WALL CLOCK</t>
  </si>
  <si>
    <t>BLACK BAROQUE WALL CLOCK</t>
  </si>
  <si>
    <t>BLACK GRAND BAROQUE PHOTO FRAME</t>
  </si>
  <si>
    <t>BLACK BAROQUE CARRIAGE CLOCK</t>
  </si>
  <si>
    <t>IVORY LOVE BIRD CANDLE</t>
  </si>
  <si>
    <t>BLACK LOVE BIRD CANDLE</t>
  </si>
  <si>
    <t>EAU DE NIL LOVE BIRD CANDLE</t>
  </si>
  <si>
    <t>PINK LOVE BIRD CANDLE</t>
  </si>
  <si>
    <t>SET/6 IVORY BIRD T-LIGHT CANDLES</t>
  </si>
  <si>
    <t>SET/6 BLACK BIRD T-LIGHT CANDLES</t>
  </si>
  <si>
    <t>SET/6 EAU DE NIL BIRD T-LIGHTS</t>
  </si>
  <si>
    <t>SET/6 PINK BIRD T-LIGHT CANDLES</t>
  </si>
  <si>
    <t>?sold as sets?</t>
  </si>
  <si>
    <t>Dotcom set</t>
  </si>
  <si>
    <t>HYACINTH BULB T-LIGHT CANDLES</t>
  </si>
  <si>
    <t>wrongly sold as sets</t>
  </si>
  <si>
    <t>SET/6 FROG PRINCE T-LIGHT CANDLES</t>
  </si>
  <si>
    <t>S/4 CACTI CANDLES</t>
  </si>
  <si>
    <t>? sold as sets?</t>
  </si>
  <si>
    <t>Amazon sold sets</t>
  </si>
  <si>
    <t>CACTI T-LIGHT CANDLES</t>
  </si>
  <si>
    <t>dotcom sold sets</t>
  </si>
  <si>
    <t>wrongly sold sets</t>
  </si>
  <si>
    <t>SEWING SUSAN 21 NEEDLE SET</t>
  </si>
  <si>
    <t>BASKET OF FLOWERS SEWING KIT</t>
  </si>
  <si>
    <t>VICTORIAN SEWING KIT</t>
  </si>
  <si>
    <t>GREEN BITTY LIGHT CHAIN</t>
  </si>
  <si>
    <t>PINK BITTY LIGHT CHAIN</t>
  </si>
  <si>
    <t>RED HEARTS LIGHT CHAIN</t>
  </si>
  <si>
    <t>PINK HEARTS LIGHT CHAIN</t>
  </si>
  <si>
    <t>CHARLIE &amp; LOLA WASTEPAPER BIN BLUE</t>
  </si>
  <si>
    <t>CHARLIE &amp; LOLA WASTEPAPER BIN FLORA</t>
  </si>
  <si>
    <t>S/4 VALENTINE DECOUPAGE HEART BOX</t>
  </si>
  <si>
    <t>SET 4 VALENTINE DECOUPAGE HEART BOX</t>
  </si>
  <si>
    <t>Found in w/hse</t>
  </si>
  <si>
    <t>PINK HORSE SOCK PUPPET</t>
  </si>
  <si>
    <t>PINK HORSE SOCK PUPPET KIT</t>
  </si>
  <si>
    <t>FROG SOCK PUPPET</t>
  </si>
  <si>
    <t>EASTER BUNNY GARLAND OF FLOWERS</t>
  </si>
  <si>
    <t>BUNNY EGG GARLAND</t>
  </si>
  <si>
    <t>S/12 MINI RABBIT EASTER</t>
  </si>
  <si>
    <t>GREEN METAL SWINGING BUNNY</t>
  </si>
  <si>
    <t>PINK METAL SWINGING BUNNY</t>
  </si>
  <si>
    <t>HANGING BUTTERFLY EGG</t>
  </si>
  <si>
    <t>HANGING SPRING FLOWER EGG LARGE</t>
  </si>
  <si>
    <t>HANGING SPRING FLOWER EGG SMALL</t>
  </si>
  <si>
    <t>HANGING HEART BASKET</t>
  </si>
  <si>
    <t>SET OF 12 MINI BUNNIES IN A BUCKET</t>
  </si>
  <si>
    <t>ASSORTED FARMYARD ANIMALS IN BUCKET</t>
  </si>
  <si>
    <t>LARGE HANGING IVORY &amp; RED WOOD BIRD</t>
  </si>
  <si>
    <t>SMALL HANGING IVORY/RED WOOD BIRD</t>
  </si>
  <si>
    <t>BUNNY EGG BOX</t>
  </si>
  <si>
    <t>HANGING WOOD AND FELT HEART</t>
  </si>
  <si>
    <t>HANGING WOOD AND FELT BUTTERFLY</t>
  </si>
  <si>
    <t>HANGING WOOD AND FELT FLOWER</t>
  </si>
  <si>
    <t>lost??</t>
  </si>
  <si>
    <t>PINK FELT EASTER RABBIT GARLAND</t>
  </si>
  <si>
    <t>CREAM FELT EASTER EGG BASKET</t>
  </si>
  <si>
    <t>PINK FELT EASTER EGG BASKET</t>
  </si>
  <si>
    <t>SET/12 FUNKY FELT FLOWER PEG IN BAG</t>
  </si>
  <si>
    <t>S/4 GROOVY CAT MAGNETS</t>
  </si>
  <si>
    <t>MINI PAINTED GARDEN DECORATION</t>
  </si>
  <si>
    <t>MINI ZINC GARDEN DECORATIONS</t>
  </si>
  <si>
    <t>TUB 24 PINK FLOWER PEGS</t>
  </si>
  <si>
    <t>ASSORTED CHEESE FRIDGE MAGNETS</t>
  </si>
  <si>
    <t>ASSORTED CAKES FRIDGE MAGNETS</t>
  </si>
  <si>
    <t>ASSORTED COLOUR SILK GLASSES CASE</t>
  </si>
  <si>
    <t>BLING KEY RING STAND</t>
  </si>
  <si>
    <t>SET OF 6 3D KIT CARDS FOR KIDS</t>
  </si>
  <si>
    <t>OPIUM SCENTED VOTIVE CANDLE</t>
  </si>
  <si>
    <t>CINNAMON SCENTED VOTIVE CANDLE</t>
  </si>
  <si>
    <t>STRAWBRY SCENTED VOTIVE CANDLE</t>
  </si>
  <si>
    <t>JASMINE VOTIVE CANDLE</t>
  </si>
  <si>
    <t>ORANGE VOTIVE CANDLE</t>
  </si>
  <si>
    <t>CINAMMON SET OF 9 T-LIGHTS</t>
  </si>
  <si>
    <t>ORANGE SCENTED SET/9 T-LIGHTS</t>
  </si>
  <si>
    <t>SET/3 POLKADOT STACKING TINS</t>
  </si>
  <si>
    <t>SET OF 3 BABUSHKA STACKING TINS</t>
  </si>
  <si>
    <t>mix up with c</t>
  </si>
  <si>
    <t>SET/3 DECOUPAGE STACKING TINS</t>
  </si>
  <si>
    <t>RASPBERRY ANT COPPER FLOWER NECKLAC</t>
  </si>
  <si>
    <t>MIDNIGHT BLUE COPPER FLOWER NECKLAC</t>
  </si>
  <si>
    <t>COPPER/OLIVE GREEN FLOWER NECKLACE</t>
  </si>
  <si>
    <t>ANTIQUE RASPBERRY FLOWER EARRINGS</t>
  </si>
  <si>
    <t>ANTIQUE MID BLUE FLOWER EARRINGS</t>
  </si>
  <si>
    <t>ANTIQUE OPAL WHITE FLOWER EARRINGS</t>
  </si>
  <si>
    <t>ANTIQUE OLIVE GREEN FLOWER EARRINGS</t>
  </si>
  <si>
    <t>FLOWER BURST SILVER RING CRYSTAL</t>
  </si>
  <si>
    <t>ROSE COLOUR PAIR HEART HAIR SLIDES</t>
  </si>
  <si>
    <t>MIDNIGHT BLUE PAIR HEART HAIR SLIDE</t>
  </si>
  <si>
    <t>CRYSTAL PAIR HEART HAIR SLIDES</t>
  </si>
  <si>
    <t>GREEN PAIR HEART HAIR SLIDES</t>
  </si>
  <si>
    <t>JADE GREEN ENAMEL HAIR COMB</t>
  </si>
  <si>
    <t>MIDNIGHT BLUE GLASS/SILVER BRACELET</t>
  </si>
  <si>
    <t>BLACK/WHITE GLASS/SILVER BRACELET</t>
  </si>
  <si>
    <t>AMBER GLASS/SILVER BRACELET</t>
  </si>
  <si>
    <t>MIDNIGHT BLUE CRYSTAL DROP EARRINGS</t>
  </si>
  <si>
    <t>BLACK CRYSTAL DROP EARRINGS</t>
  </si>
  <si>
    <t>GREEN CRYSTAL DROP EARRINGS</t>
  </si>
  <si>
    <t>PURPLE CRYSTAL DROP EARRINGS</t>
  </si>
  <si>
    <t>AMBER CRYSTAL DROP EARRINGS</t>
  </si>
  <si>
    <t>MIDNIGHT BLUE DROP CRYSTAL NECKLACE</t>
  </si>
  <si>
    <t>stock check</t>
  </si>
  <si>
    <t>BLACK DROP CRYSTAL NECKLACE</t>
  </si>
  <si>
    <t>MIDNIGHT BLUE VINTAGE EARRINGS</t>
  </si>
  <si>
    <t>BLACK VINTAGE EARRINGS</t>
  </si>
  <si>
    <t>GREEN VINTAGE EARRINGS</t>
  </si>
  <si>
    <t>PURPLE VINTAGE EARRINGS</t>
  </si>
  <si>
    <t>SILVER M.O.P. ORBIT NECKLACE</t>
  </si>
  <si>
    <t>SILVER/MOP ORBIT NECKLACE</t>
  </si>
  <si>
    <t>GOLD M PEARL ORBIT NECKLACE</t>
  </si>
  <si>
    <t>GOLD M.O.P. ORBIT NECKLACE</t>
  </si>
  <si>
    <t>SILVER AND BLACK ORBIT NECKLACE</t>
  </si>
  <si>
    <t>SILVER/BLACK ORBIT NECKLACE</t>
  </si>
  <si>
    <t>SILVER/M.O.P PENDANT ORBIT NECKLACE</t>
  </si>
  <si>
    <t>GOLD/M.O.P PENDANT ORBIT NECKLACE</t>
  </si>
  <si>
    <t>SILVER/BLACK PENDANT ORBIT NECKLACE</t>
  </si>
  <si>
    <t>SILVER M.O.P ORBIT DROP EARRINGS</t>
  </si>
  <si>
    <t>GOLD M.O.P ORBIT DROP EARRINGS</t>
  </si>
  <si>
    <t>SILVER BLACK ORBIT DROP EARRINGS</t>
  </si>
  <si>
    <t>SILVER M.O.P ORBIT BRACELET</t>
  </si>
  <si>
    <t>GOLD M.O.P ORBIT BRACELET</t>
  </si>
  <si>
    <t>SILVER BLACK ORBIT BRACELET</t>
  </si>
  <si>
    <t>FILIGREE DIAMANTE CHAIN</t>
  </si>
  <si>
    <t>LASER CUT MULTI STRAND NECKLACE</t>
  </si>
  <si>
    <t>EDWARDIAN DROP EARRINGS JET BLACK</t>
  </si>
  <si>
    <t>FILIGREE DIAMANTE EARRINGS</t>
  </si>
  <si>
    <t>NEW BAROQUE B'FLY NECKLACE RED</t>
  </si>
  <si>
    <t>NEW BAROQUE B'FLY NECKLACE GREEN</t>
  </si>
  <si>
    <t>NEW BAROQUE B'FLY NECKLACE PINK</t>
  </si>
  <si>
    <t>NEW BAROQUE B'FLY NECKLACE MONTANA</t>
  </si>
  <si>
    <t>NEW BAROQUE B'FLY NECKLACE CRYSTAL</t>
  </si>
  <si>
    <t>BAROQUE BUTTERFLY EARRINGS BLACK</t>
  </si>
  <si>
    <t>BAROQUE BUTTERFLY EARRINGS RED</t>
  </si>
  <si>
    <t>BAROQUE BUTTERFLY EARRINGS PINK</t>
  </si>
  <si>
    <t>BAROQUE BUTTERFLY EARRINGS MONTANA</t>
  </si>
  <si>
    <t>BAROQUE BUTTERFLY EARRINGS CRYSTAL</t>
  </si>
  <si>
    <t>GLASS BEAD HOOP NECKLACE BLACK</t>
  </si>
  <si>
    <t>GLASS BEAD HOOP NECKLACE MONTANA</t>
  </si>
  <si>
    <t>GLASS BEAD HOOP NECKLACE GREEN</t>
  </si>
  <si>
    <t>GLASS BEAD HOOP NECKLACE AMETHYST</t>
  </si>
  <si>
    <t>GLASS BEAD HOOP EARRINGS BLACK</t>
  </si>
  <si>
    <t>GLASS BEAD HOOP EARRINGS MONTANA</t>
  </si>
  <si>
    <t>GLASS BEAD HOOP EARRINGS GREEN</t>
  </si>
  <si>
    <t>GLASS BEAD HOOP EARRINGS AMETHYST</t>
  </si>
  <si>
    <t>NEW BAROQUE LARGE NECKLACE BLK/WHIT</t>
  </si>
  <si>
    <t>NEW BAROQUE SMALL NECKLACE BLACK</t>
  </si>
  <si>
    <t>SPOTTED WHITE NATURAL SEED NECKLACE</t>
  </si>
  <si>
    <t>RED KUKUI COCONUT SEED NECKLACE</t>
  </si>
  <si>
    <t>BROWN KUKUI COCONUT SEED NECKLACE</t>
  </si>
  <si>
    <t>BILI NUT AND WOOD NECKLACE</t>
  </si>
  <si>
    <t>IVORY SHELL HEART NECKLACE</t>
  </si>
  <si>
    <t>IVORY SHELL HEART EARRINGS</t>
  </si>
  <si>
    <t>WHITE SILVER NECKLACE SHELL GLASS</t>
  </si>
  <si>
    <t>PEARL &amp; SHELL 42"NECKL. GREEN</t>
  </si>
  <si>
    <t>PEARL &amp; SHELL 42"NECKL. IVORY</t>
  </si>
  <si>
    <t>FLOWER GARLAND NECKLACE RED</t>
  </si>
  <si>
    <t>FLOWER GLASS GARLAND NECKL.36"GREEN</t>
  </si>
  <si>
    <t>FLOWER GLASS GARLAND NECKL.36"BLUE</t>
  </si>
  <si>
    <t>FLOWER GLASS GARLAND NECKL.36"BLACK</t>
  </si>
  <si>
    <t>FLOWER GLASS GARLD NECKL36"AMETHYST</t>
  </si>
  <si>
    <t>FLOWER GLASS GARLD NECKL36"TURQUOIS</t>
  </si>
  <si>
    <t>TINY CRYSTAL BRACELET RED</t>
  </si>
  <si>
    <t>TINY CRYSTAL BRACELET GREEN</t>
  </si>
  <si>
    <t>TINY CRYSTAL BRACELET BLUE</t>
  </si>
  <si>
    <t>GLASS AND PAINTED BEADS BRACELET TO</t>
  </si>
  <si>
    <t>GLASS AND PAINTED BEADS BRACELET OL</t>
  </si>
  <si>
    <t>GLASS AND BEADS BRACELET IVORY</t>
  </si>
  <si>
    <t>FIRE POLISHED GLASS BRACELET RED</t>
  </si>
  <si>
    <t>FIRE POLISHED GLASS BRACELET MONTAN</t>
  </si>
  <si>
    <t>FIRE POLISHED GLASS BRACELET BLACK</t>
  </si>
  <si>
    <t>FIRE POLISHED GLASS BRACELET GREEN</t>
  </si>
  <si>
    <t>MURANO STYLE GLASS BRACELET RED</t>
  </si>
  <si>
    <t>MURANO STYLE GLASS BRACELET BLACK</t>
  </si>
  <si>
    <t>MURANO STYLE GLASS BRACELET GOLD</t>
  </si>
  <si>
    <t>PEARL AND CHERRY QUARTZ BRACLET</t>
  </si>
  <si>
    <t>FRESHWATER PEARL BRACELET GOLD</t>
  </si>
  <si>
    <t>FRESHWATER PEARL BRACELET IVORY</t>
  </si>
  <si>
    <t>COPPER AND BRASS BAG CHARM</t>
  </si>
  <si>
    <t>WHITE WITH METAL BAG CHARM</t>
  </si>
  <si>
    <t>GREEN WITH METAL BAG CHARM</t>
  </si>
  <si>
    <t>IVORY GOLD METAL BAG CHARM</t>
  </si>
  <si>
    <t>CRACKED GLAZE NECKLACE IVORY</t>
  </si>
  <si>
    <t>CRACKED GLAZE NECKLACE RED</t>
  </si>
  <si>
    <t>CRACKED GLAZE NECKLACE BROWN</t>
  </si>
  <si>
    <t>CRACKED GLAZE EARRINGS IVORY</t>
  </si>
  <si>
    <t>CRACKED GLAZE EARRINGS RED</t>
  </si>
  <si>
    <t>CRACKED GLAZE EARRINGS BROWN</t>
  </si>
  <si>
    <t>CHUNKY CRACKED GLAZE NECKLACE IVORY</t>
  </si>
  <si>
    <t>crushed boxes</t>
  </si>
  <si>
    <t>DIAMANTE RING ASSORTED IN BOX.</t>
  </si>
  <si>
    <t>CRYSTAL STUD EARRINGS CLEAR DISPLAY</t>
  </si>
  <si>
    <t>CRYSTAL STUD EARRINGS ASSORTED COL</t>
  </si>
  <si>
    <t>DIAMANTE HAIR GRIP PACK/2 CRYSTAL</t>
  </si>
  <si>
    <t>DIAMANTE HAIR GRIP PACK/2 BLACK DIA</t>
  </si>
  <si>
    <t>DIAMANTE HAIR GRIP PACK/2 MONTANA</t>
  </si>
  <si>
    <t>DIAMANTE HAIR GRIP PACK/2 PERIDOT</t>
  </si>
  <si>
    <t>DIAMANTE HAIR GRIP PACK/2 RUBY</t>
  </si>
  <si>
    <t>DIAMANTE HAIR GRIP PACK/2 LT ROSE</t>
  </si>
  <si>
    <t>FIRE POLISHED GLASS NECKL GOLD</t>
  </si>
  <si>
    <t>FIRE POLISHED GLASS NECKL BRONZE</t>
  </si>
  <si>
    <t>FIRE POLISHED GLASS NECKL GREEN</t>
  </si>
  <si>
    <t>CARNIVAL BRACELET</t>
  </si>
  <si>
    <t>WHITE VINT ART DECO CRYSTAL NECKLAC</t>
  </si>
  <si>
    <t>BLACK VINT ART DEC CRYSTAL NECKLACE</t>
  </si>
  <si>
    <t>WHITE VINTAGE CRYSTAL EARRINGS</t>
  </si>
  <si>
    <t>BLACK VINTAGE CRYSTAL EARRINGS</t>
  </si>
  <si>
    <t>WHITE VINTAGE CRYSTAL BRACELET</t>
  </si>
  <si>
    <t>BLACK VINT ART DEC CRYSTAL BRACELET</t>
  </si>
  <si>
    <t>PINK VINTAGE VICTORIAN EARRINGS</t>
  </si>
  <si>
    <t>BROWN VINTAGE VICTORIAN EARRINGS</t>
  </si>
  <si>
    <t>RUBY GLASS NECKLACE 42"</t>
  </si>
  <si>
    <t>RUBY GLASS CLUSTER NECKLACE</t>
  </si>
  <si>
    <t>RUBY GLASS CLUSTER BRACELET</t>
  </si>
  <si>
    <t>RUBY GLASS CLUSTER EARRINGS</t>
  </si>
  <si>
    <t>RUBY DROP CHANDELIER EARRINGS</t>
  </si>
  <si>
    <t>VINTAGE ENAMEL &amp; CRYSTAL EARRINGS</t>
  </si>
  <si>
    <t>BLACK DIAMOND CLUSTER NECKLACE</t>
  </si>
  <si>
    <t>MONTANA DIAMOND CLUSTER NECKLACE</t>
  </si>
  <si>
    <t>MONTANA DIAMOND CLUSTER EARRINGS</t>
  </si>
  <si>
    <t>BLACK DIAMOND CLUSTER EARRINGS</t>
  </si>
  <si>
    <t>PINK/WHITE GLASS DEMI CHOKER</t>
  </si>
  <si>
    <t>VINTAGE ENAMEL &amp; CRYSTAL NECKLACE</t>
  </si>
  <si>
    <t>LILY BROOCH AMETHYST COLOUR</t>
  </si>
  <si>
    <t>LILY BROOCH WHITE/SILVER COLOUR</t>
  </si>
  <si>
    <t>LILY BROOCH OLIVE COLOUR</t>
  </si>
  <si>
    <t>DIAMANTE BOW BROOCH GREEN COLOUR</t>
  </si>
  <si>
    <t>DIAMANTE BOW BROOCH RED COLOUR</t>
  </si>
  <si>
    <t>DIAMANTE BOW BROOCH BLACK COLOUR</t>
  </si>
  <si>
    <t>CRYSTAL CZECH CROSS PHONE CHARM</t>
  </si>
  <si>
    <t>PINK CRYSTAL GUITAR PHONE CHARM</t>
  </si>
  <si>
    <t>CRYSTAL STILETTO PHONE CHARM</t>
  </si>
  <si>
    <t>CRYSTAL FROG PHONE CHARM</t>
  </si>
  <si>
    <t>CRYSTAL SEA HORSE PHONE CHARM</t>
  </si>
  <si>
    <t>PINK CRYSTAL SKULL PHONE CHARM</t>
  </si>
  <si>
    <t>BLUE CRYSTAL BOOT PHONE CHARM</t>
  </si>
  <si>
    <t>CLEAR CRYSTAL STAR PHONE CHARM</t>
  </si>
  <si>
    <t>NECKLACE+BRACELET SET FRUIT SALAD</t>
  </si>
  <si>
    <t>NECKLACE+BRACELET SET BLUE BLOSSOM</t>
  </si>
  <si>
    <t>NECKLACE+BRACELET PINK BUTTERFLY</t>
  </si>
  <si>
    <t>NECKLACE+BRACELET SET BLUE HIBISCUS</t>
  </si>
  <si>
    <t>NECKLACE+BRACELET SET PINK DAISY</t>
  </si>
  <si>
    <t>WHITE FRANGIPANI NECKLACE</t>
  </si>
  <si>
    <t>WHITE FRANGIPANI HAIR CLIP</t>
  </si>
  <si>
    <t>PURPLE FRANGIPANI NECKLACE</t>
  </si>
  <si>
    <t>PURPLE FRANGIPANI HAIRCLIP</t>
  </si>
  <si>
    <t>BLUE BLOSSOM HAIR CLIP</t>
  </si>
  <si>
    <t>PINK DOLLY HAIR CLIPS</t>
  </si>
  <si>
    <t>SUMMER DAISIES BAG CHARM</t>
  </si>
  <si>
    <t>SUMMER BUTTERFLIES BAG CHARM</t>
  </si>
  <si>
    <t>FRUIT SALAD BAG CHARM</t>
  </si>
  <si>
    <t>PINK DAISY BAG CHARM</t>
  </si>
  <si>
    <t>METALIC LEAVES BAG CHARMS</t>
  </si>
  <si>
    <t>PINK MURANO TWIST BRACELET</t>
  </si>
  <si>
    <t>BLUE MURANO TWIST BRACELET</t>
  </si>
  <si>
    <t>GREEN MURANO TWIST BRACELET</t>
  </si>
  <si>
    <t>WHITE MURANO TWIST BRACELET</t>
  </si>
  <si>
    <t>PINK CRYSTAL+GLASS BRACELET</t>
  </si>
  <si>
    <t>JADE CRYSTAL+GLASS BRACELET</t>
  </si>
  <si>
    <t>TURQUOISE CRYSTAL+GLASS BRACELET</t>
  </si>
  <si>
    <t>PINK HEART OF GLASS BRACELET</t>
  </si>
  <si>
    <t>TURQUOISE HEART OF GLASS BRACELET</t>
  </si>
  <si>
    <t>GREEN HEART OF GLASS BRACELET</t>
  </si>
  <si>
    <t>WHITE HEART OF GLASS BRACELET</t>
  </si>
  <si>
    <t>PINK MURANO TWIST NECKLACE</t>
  </si>
  <si>
    <t>BLUE MURANO TWIST NECKLACE</t>
  </si>
  <si>
    <t>GREEN MURANO TWIST NECKLACE</t>
  </si>
  <si>
    <t>PINK BERTIE GLASS BEAD BAG CHARM</t>
  </si>
  <si>
    <t>AQUA BERTIE GLASS BEAD BAG CHARM</t>
  </si>
  <si>
    <t>TURQUOISE BERTIE GLASS BEAD CHARM</t>
  </si>
  <si>
    <t>PURPLE BERTIE GLASS BEAD BAG CHARM</t>
  </si>
  <si>
    <t>AMBER BERTIE GLASS BEAD BAG CHARM</t>
  </si>
  <si>
    <t>PINK BERTIE MOBILE PHONE CHARM</t>
  </si>
  <si>
    <t>AMBER BERTIE MOBILE PHONE CHARM</t>
  </si>
  <si>
    <t>PINK BEADS+HAND PHONE CHARM</t>
  </si>
  <si>
    <t>PINK LEAVES AND BEADS PHONE CHARM</t>
  </si>
  <si>
    <t>BLUE LEAVES AND BEADS PHONE CHARM</t>
  </si>
  <si>
    <t>GREEN LEAVES AND BEADS PHONE CHARM</t>
  </si>
  <si>
    <t>PURPLE LEAVES AND BEADS PHONE CHAR</t>
  </si>
  <si>
    <t>PINK GLASS TASSLE BAG CHARM</t>
  </si>
  <si>
    <t>TURQUOISE GLASS TASSLE BAG CHARM</t>
  </si>
  <si>
    <t>GREEN GLASS TASSLE BAG CHARM</t>
  </si>
  <si>
    <t>AMBER GLASS TASSLE BAG CHARM</t>
  </si>
  <si>
    <t>PURPLE GLASS TASSLE BAG CHARM</t>
  </si>
  <si>
    <t>RED GLASS TASSLE BAG CHARM</t>
  </si>
  <si>
    <t>WHITE STONE/CRYSTAL EARRINGS</t>
  </si>
  <si>
    <t>TURQ STONE/CRYSTAL EARRINGS</t>
  </si>
  <si>
    <t>GREEN STONE/CRYSTAL EARRINGS</t>
  </si>
  <si>
    <t>RED STONE/CRYSTAL EARRINGS</t>
  </si>
  <si>
    <t>PINK/AMETHYST/GOLD NECKLACE</t>
  </si>
  <si>
    <t>LIGHT TOPAZ TEAL/AQUA COL NECKLACE</t>
  </si>
  <si>
    <t>TEAL/FUSCHIA COL BEAD NECKLACE</t>
  </si>
  <si>
    <t>OLD ROSE COMBO BEAD NECKLACE</t>
  </si>
  <si>
    <t>ORANGE/WHT/FUSCHIA STONES NECKLACE</t>
  </si>
  <si>
    <t>ORANGE/FUSCHIA STONES NECKLACE</t>
  </si>
  <si>
    <t>PALE PINK/AMETHYST STONE NECKLACE</t>
  </si>
  <si>
    <t>PINK COMBO MINI CRYSTALS NECKLACE</t>
  </si>
  <si>
    <t>WHITE/PINK MINI CRYSTALS NECKLACE</t>
  </si>
  <si>
    <t>PINK SWEETIE NECKLACE</t>
  </si>
  <si>
    <t>GREEN PENDANT TRIPLE SHELL NECKLACE</t>
  </si>
  <si>
    <t>IVORY PENDANT TRIPLE SHELL NECKLACE</t>
  </si>
  <si>
    <t>TURQ PENDANT TRIPLE SHELL NECKLACE</t>
  </si>
  <si>
    <t>ROSE PENDANT TRIPLE SHELL NECKLACE</t>
  </si>
  <si>
    <t>ORANGE PENDANT TRIPLE SHELL NECKLAC</t>
  </si>
  <si>
    <t>GREEN PENDANT SHELL NECKLACE</t>
  </si>
  <si>
    <t>MOP PENDANT SHELL NECKLACE</t>
  </si>
  <si>
    <t>SILVER BRACELET W PASTEL FLOWER</t>
  </si>
  <si>
    <t>SILVER DROP EARRINGS WITH FLOWER</t>
  </si>
  <si>
    <t>SILVER HOOP EARRINGS WITH FLOWER</t>
  </si>
  <si>
    <t>FINE SILVER NECKLACE W PASTEL FLOWE</t>
  </si>
  <si>
    <t>CHUNKY SILVER NECKLACE PASTEL FLOWE</t>
  </si>
  <si>
    <t>LONG SILVER NECKLACE PASTEL FLOWER</t>
  </si>
  <si>
    <t>SILVER FLOWR PINK SHELL NECKLACE</t>
  </si>
  <si>
    <t>SILVER/NATURAL SHELL NECKLACE</t>
  </si>
  <si>
    <t>SILVER/NAT SHELL NECKLACE W PENDANT</t>
  </si>
  <si>
    <t>BLUE/GREEN SHELL NECKLACE W PENDANT</t>
  </si>
  <si>
    <t>BLUE/NAT SHELL NECKLACE W PENDANT</t>
  </si>
  <si>
    <t>LAZER CUT NECKLACE W PASTEL BEADS</t>
  </si>
  <si>
    <t>RESIN NECKLACE W PASTEL BEADS</t>
  </si>
  <si>
    <t>RESIN BRACELET W PASTEL BEADS</t>
  </si>
  <si>
    <t>RIVIERA NECKLACE</t>
  </si>
  <si>
    <t>ST TROPEZ NECKLACE</t>
  </si>
  <si>
    <t>COTE D'AZURE NECKLACE</t>
  </si>
  <si>
    <t>PURPLE BOUDICCA LARGE BRACELET</t>
  </si>
  <si>
    <t>RED BOUDICCA LARGE BRACELET</t>
  </si>
  <si>
    <t>TURQ+RED BOUDICCA LARGE BRACELET</t>
  </si>
  <si>
    <t>PINK BOUDICCA LARGE BRACELET</t>
  </si>
  <si>
    <t>ANT COPPER RED BOUDICCA BRACELET</t>
  </si>
  <si>
    <t>ANT COPPER TURQ BOUDICCA BRACELET</t>
  </si>
  <si>
    <t>ANT COPPER LIME BOUDICCA BRACELET</t>
  </si>
  <si>
    <t>ANT COPPER PINK BOUDICCA BRACELET</t>
  </si>
  <si>
    <t>ANT SILVER TURQUOISE BOUDICCA RING</t>
  </si>
  <si>
    <t>ANT SILVER LIME GREEN BOUDICCA RING</t>
  </si>
  <si>
    <t>ANT SILVER FUSCHIA BOUDICCA RING</t>
  </si>
  <si>
    <t>ANT SILVER PURPLE BOUDICCA RING</t>
  </si>
  <si>
    <t>PINK ROSEBUD &amp; PEARL NECKLACE</t>
  </si>
  <si>
    <t>WHITE ROSEBUD &amp; PEARL NECKLACE</t>
  </si>
  <si>
    <t>PINK ROSEBUD PEARL BRACELET</t>
  </si>
  <si>
    <t>WHITE ROSEBUD PEARL BRACELET</t>
  </si>
  <si>
    <t>PINK ROSEBUD PEARL EARRINGS</t>
  </si>
  <si>
    <t>WHITE ROSEBUD PEARL EARRINGS</t>
  </si>
  <si>
    <t>PINK &amp; WHITE ROSEBUD RING</t>
  </si>
  <si>
    <t>BEADED LOVE HEART JEWELLERY SET</t>
  </si>
  <si>
    <t>2 DAISIES HAIR COMB</t>
  </si>
  <si>
    <t>DAISY HAIR COMB</t>
  </si>
  <si>
    <t>DAISY HAIR BAND</t>
  </si>
  <si>
    <t>PAIR BUTTERFLY HAIR CLIPS</t>
  </si>
  <si>
    <t>BUTTERFLY HAIR BAND</t>
  </si>
  <si>
    <t>WHITE GLASS CHUNKY CHARM BRACELET</t>
  </si>
  <si>
    <t>PINK GLASS CHUNKY CHARM BRACELET</t>
  </si>
  <si>
    <t>BLUE GLASS CHUNKY CHARM BRACELET</t>
  </si>
  <si>
    <t>TIGRIS EYE CHUNKY CHARM BRACELET</t>
  </si>
  <si>
    <t>CLASSIC DIAMANTE NECKLACE JET</t>
  </si>
  <si>
    <t>DIAMANTE NECKLACE BLACK</t>
  </si>
  <si>
    <t>DIAMANTE NECKLACE</t>
  </si>
  <si>
    <t>DIAMANTE NECKLACE PURPLE</t>
  </si>
  <si>
    <t>DIAMANTE NECKLACE GREEN</t>
  </si>
  <si>
    <t>CLASSIC DIAMANTE EARRINGS JET</t>
  </si>
  <si>
    <t>DROP DIAMANTE EARRINGS BLACK DIAMON</t>
  </si>
  <si>
    <t>DROP DIAMANTE EARRINGS CRYSTAL</t>
  </si>
  <si>
    <t>DROP DIAMANTE EARRINGS PURPLE</t>
  </si>
  <si>
    <t>DROP DIAMANTE EARRINGS GREEN</t>
  </si>
  <si>
    <t>AMBER CHUNKY GLASS+BEAD NECKLACE</t>
  </si>
  <si>
    <t>PURPLE CHUNKY GLASS+BEAD NECKLACE</t>
  </si>
  <si>
    <t>AMBER FINE BEAD NECKLACE W TASSEL</t>
  </si>
  <si>
    <t>PURPLE FINE BEAD NECKLACE W TASSEL</t>
  </si>
  <si>
    <t>BLACK FINE BEAD NECKLACE W TASSEL</t>
  </si>
  <si>
    <t>BLACK+WHITE NECKLACE W TASSEL</t>
  </si>
  <si>
    <t>PURPLE AMETHYST NECKLACE W TASSEL</t>
  </si>
  <si>
    <t>AMBER GLASS/SHELL/PEARL NECKLACE</t>
  </si>
  <si>
    <t>AMETHYST GLASS/SHELL/PEARL NECKLACE</t>
  </si>
  <si>
    <t>BLACK GLASS/SHELL/PEARL NECKLACE</t>
  </si>
  <si>
    <t>AMBER 3 BEAD DROP EARRINGS</t>
  </si>
  <si>
    <t>AMETHYST 3 BEAD DROP EARRINGS</t>
  </si>
  <si>
    <t>BLACK 3 BEAD DROP EARRINGS</t>
  </si>
  <si>
    <t>AMBER DROP EARRINGS W LONG BEADS</t>
  </si>
  <si>
    <t>AMETHYST DROP EARRINGS W LONG BEADS</t>
  </si>
  <si>
    <t>BLACK DROP EARRINGS W LONG BEADS</t>
  </si>
  <si>
    <t>AMBER CHUNKY BEAD BRACELET W STRAP</t>
  </si>
  <si>
    <t>AMETHYST CHUNKY BEAD BRACELET W STR</t>
  </si>
  <si>
    <t>BLACK CHUNKY BEAD BRACELET W STRAP</t>
  </si>
  <si>
    <t>AMBER DIAMANTE EXPANDABLE RING</t>
  </si>
  <si>
    <t>AMETHYST DIAMANTE EXPANDABLE RING</t>
  </si>
  <si>
    <t>BLACK DIAMANTE EXPANDABLE RING</t>
  </si>
  <si>
    <t>CRYSTAL DIAMANTE EXPANDABLE RING</t>
  </si>
  <si>
    <t>AMETHYST HOOP EARRING FLORAL LEAF</t>
  </si>
  <si>
    <t>CRYSTAL HOOP EARRING FLORAL LEAF</t>
  </si>
  <si>
    <t>BLUE DROP EARRINGS W BEAD CLUSTER</t>
  </si>
  <si>
    <t>GREEN DROP EARRINGS W BEAD CLUSTER</t>
  </si>
  <si>
    <t>DROP EARRINGS W FLOWER &amp; LEAF</t>
  </si>
  <si>
    <t>SILVER 2 STRAND NECKLACE-LEAF CHARM</t>
  </si>
  <si>
    <t>SILVER/CRYSTAL DROP EARRINGS W LEAF</t>
  </si>
  <si>
    <t>GOLD/AMBER DROP EARRINGS W LEAF</t>
  </si>
  <si>
    <t>SILVER/AMETHYST DROP EARRINGS LEAF</t>
  </si>
  <si>
    <t>SILVER LARIAT 40CM</t>
  </si>
  <si>
    <t>JADE DROP EARRINGS W FILIGREE</t>
  </si>
  <si>
    <t>SILVER LARIAT BLACK STONE EARRINGS</t>
  </si>
  <si>
    <t>PURPLE GEMSTONE BRACELET</t>
  </si>
  <si>
    <t>BLACK GEMSTONE BRACELET</t>
  </si>
  <si>
    <t>PURPLE GEMSTONE NECKLACE 45CM</t>
  </si>
  <si>
    <t>BLACK GEMSTONE NECKLACE 45CM</t>
  </si>
  <si>
    <t>BLACK GLASS BRACELET W HEART CHARMS</t>
  </si>
  <si>
    <t>VINTAGE ROSE BEAD BRACELET RASPBERR</t>
  </si>
  <si>
    <t>VINTAGE ROSE BEAD BRACELET BLACK</t>
  </si>
  <si>
    <t>5 STRAND GLASS NECKLACE BLACK</t>
  </si>
  <si>
    <t>5 STRAND GLASS NECKLACE AMETHYST</t>
  </si>
  <si>
    <t>5 STRAND GLASS NECKLACE CRYSTAL</t>
  </si>
  <si>
    <t>5 STRAND GLASS NECKLACE AMBER</t>
  </si>
  <si>
    <t>PURPLE SWEETHEART BRACELET</t>
  </si>
  <si>
    <t>BLACK SWEETHEART BRACELET</t>
  </si>
  <si>
    <t>BLUE SWEETHEART BRACELET</t>
  </si>
  <si>
    <t>PINK SWEETHEART BRACELET</t>
  </si>
  <si>
    <t>GREEN SWEETHEART BRACELET</t>
  </si>
  <si>
    <t>PURPLE ENAMEL FLOWER RING</t>
  </si>
  <si>
    <t>BLACK ENAMEL FLOWER RING</t>
  </si>
  <si>
    <t>RED ENAMEL FLOWER RING</t>
  </si>
  <si>
    <t>GREEN ENAMEL FLOWER RING</t>
  </si>
  <si>
    <t>PURPLE ENAMEL FLOWER HAIR TIE</t>
  </si>
  <si>
    <t>WHITE ENAMEL FLOWER HAIR TIE</t>
  </si>
  <si>
    <t>GREEN ENAMEL FLOWER HAIR TIE</t>
  </si>
  <si>
    <t>PINK ENAMEL FLOWER HAIR TIE</t>
  </si>
  <si>
    <t>PAIR OF ENAMEL BUTTERFLY HAIRCLIP</t>
  </si>
  <si>
    <t>LARGE MINT DIAMANTE HAIRSLIDE</t>
  </si>
  <si>
    <t>LARGE CRYSTAL DIAMANTE HAIRSLIDE</t>
  </si>
  <si>
    <t>GOLD DIAMANTE STAR BROOCH</t>
  </si>
  <si>
    <t>CRYSTAL DIAMANTE STAR BROOCH</t>
  </si>
  <si>
    <t>PAIR OF PINK FLOWER CLUSTER SLIDE</t>
  </si>
  <si>
    <t>PURPLE ENAMEL+GLASS HAIR COMB</t>
  </si>
  <si>
    <t>GREEN ENAMEL+GLASS HAIR COMB</t>
  </si>
  <si>
    <t>PINK ENAMEL+GLASS HAIR COMB</t>
  </si>
  <si>
    <t>GREY ACRYLIC FACETED BANGLE</t>
  </si>
  <si>
    <t>CLEAR ACRYLIC FACETED BANGLE</t>
  </si>
  <si>
    <t>RED ACRYLIC FACETED BANGLE</t>
  </si>
  <si>
    <t>PURPLE ACRYLIC FACETED BANGLE</t>
  </si>
  <si>
    <t>DIAMOND LAS VEGAS NECKLACE 45CM</t>
  </si>
  <si>
    <t>JET BLACK LAS VEGAS NECKLACE 45CM</t>
  </si>
  <si>
    <t>JET BLACK LAS VEGAS BRACELET ROUND</t>
  </si>
  <si>
    <t>PURPLE LAS VEGAS BRACELET ROUND</t>
  </si>
  <si>
    <t>LETTER "A" BLING KEY RING</t>
  </si>
  <si>
    <t>LETTER "B" BLING KEY RING</t>
  </si>
  <si>
    <t>LETTER "C" BLING KEY RING</t>
  </si>
  <si>
    <t>LETTER "D" BLING KEY RING</t>
  </si>
  <si>
    <t>LETTER "E" BLING KEY RING</t>
  </si>
  <si>
    <t>LETTER "F" BLING KEY RING</t>
  </si>
  <si>
    <t>LETTER "G" BLING KEY RING</t>
  </si>
  <si>
    <t>LETTER "H" BLING KEY RING</t>
  </si>
  <si>
    <t>LETTER "I" BLING KEY RING</t>
  </si>
  <si>
    <t>LETTER "J" BLING KEY RING</t>
  </si>
  <si>
    <t>LETTER "K" BLING KEY RING</t>
  </si>
  <si>
    <t>LETTER "L" BLING KEY RING</t>
  </si>
  <si>
    <t>LETTER "M" BLING KEY RING</t>
  </si>
  <si>
    <t>LETTER "N" BLING KEY RING</t>
  </si>
  <si>
    <t>LETTER "O" BLING KEY RING</t>
  </si>
  <si>
    <t>LETTER "P" BLING KEY RING</t>
  </si>
  <si>
    <t>LETTER "R" BLING KEY RING</t>
  </si>
  <si>
    <t>LETTER "S" BLING KEY RING</t>
  </si>
  <si>
    <t>LETTER "T" BLING KEY RING</t>
  </si>
  <si>
    <t>LETTER "U" BLING KEY RING</t>
  </si>
  <si>
    <t>LETTER "V" BLING KEY RING</t>
  </si>
  <si>
    <t>LETTER "W" BLING KEY RING</t>
  </si>
  <si>
    <t>LETTER "Y" BLING KEY RING</t>
  </si>
  <si>
    <t>LETTER "Z" BLING KEY RING</t>
  </si>
  <si>
    <t>Dotcomgiftshop Gift Voucher £10.00</t>
  </si>
  <si>
    <t>Dotcomgiftshop Gift Voucher £20.00</t>
  </si>
  <si>
    <t>to push order througha s stock was</t>
  </si>
  <si>
    <t>Dotcomgiftshop Gift Voucher £30.00</t>
  </si>
  <si>
    <t>Dotcomgiftshop Gift Voucher £40.00</t>
  </si>
  <si>
    <t>Dotcomgiftshop Gift Voucher £50.00</t>
  </si>
  <si>
    <t>AMAZON FEE</t>
  </si>
  <si>
    <t>Adjust bad debt</t>
  </si>
  <si>
    <t>Bank Charges</t>
  </si>
  <si>
    <t>CARRIAGE</t>
  </si>
  <si>
    <t>CRUK Commission</t>
  </si>
  <si>
    <t>Discount</t>
  </si>
  <si>
    <t>BOXED GLASS ASHTRAY</t>
  </si>
  <si>
    <t>ebay</t>
  </si>
  <si>
    <t>HAYNES CAMPER SHOULDER BAG</t>
  </si>
  <si>
    <t>OOH LA LA DOGS COLLAR</t>
  </si>
  <si>
    <t>CAMOUFLAGE DOG COLLAR</t>
  </si>
  <si>
    <t>SUNJAR LED NIGHT NIGHT LIGHT</t>
  </si>
  <si>
    <t>BOYS PARTY BAG</t>
  </si>
  <si>
    <t>GIRLS PARTY BAG</t>
  </si>
  <si>
    <t>Manual</t>
  </si>
  <si>
    <t>PADS TO MATCH ALL CUSHIONS</t>
  </si>
  <si>
    <t>Scatter Plot (Top 25)</t>
  </si>
  <si>
    <t>DASHBOARD - PRODUCTS PERFORMANCE</t>
  </si>
  <si>
    <t>Customer Display</t>
  </si>
  <si>
    <t>12346</t>
  </si>
  <si>
    <t>12347</t>
  </si>
  <si>
    <t>12348</t>
  </si>
  <si>
    <t>12349</t>
  </si>
  <si>
    <t>12350</t>
  </si>
  <si>
    <t>12352</t>
  </si>
  <si>
    <t>12353</t>
  </si>
  <si>
    <t>12354</t>
  </si>
  <si>
    <t>12355</t>
  </si>
  <si>
    <t>12356</t>
  </si>
  <si>
    <t>12357</t>
  </si>
  <si>
    <t>12358</t>
  </si>
  <si>
    <t>12359</t>
  </si>
  <si>
    <t>12360</t>
  </si>
  <si>
    <t>12361</t>
  </si>
  <si>
    <t>12362</t>
  </si>
  <si>
    <t>12363</t>
  </si>
  <si>
    <t>12364</t>
  </si>
  <si>
    <t>12365</t>
  </si>
  <si>
    <t>12367</t>
  </si>
  <si>
    <t>12370</t>
  </si>
  <si>
    <t>12371</t>
  </si>
  <si>
    <t>12372</t>
  </si>
  <si>
    <t>12373</t>
  </si>
  <si>
    <t>12374</t>
  </si>
  <si>
    <t>12375</t>
  </si>
  <si>
    <t>12377</t>
  </si>
  <si>
    <t>12378</t>
  </si>
  <si>
    <t>12379</t>
  </si>
  <si>
    <t>12380</t>
  </si>
  <si>
    <t>12381</t>
  </si>
  <si>
    <t>12383</t>
  </si>
  <si>
    <t>12384</t>
  </si>
  <si>
    <t>12386</t>
  </si>
  <si>
    <t>12388</t>
  </si>
  <si>
    <t>12390</t>
  </si>
  <si>
    <t>12391</t>
  </si>
  <si>
    <t>12393</t>
  </si>
  <si>
    <t>12394</t>
  </si>
  <si>
    <t>12395</t>
  </si>
  <si>
    <t>12397</t>
  </si>
  <si>
    <t>12398</t>
  </si>
  <si>
    <t>12399</t>
  </si>
  <si>
    <t>12401</t>
  </si>
  <si>
    <t>12402</t>
  </si>
  <si>
    <t>12403</t>
  </si>
  <si>
    <t>12405</t>
  </si>
  <si>
    <t>12406</t>
  </si>
  <si>
    <t>12407</t>
  </si>
  <si>
    <t>12408</t>
  </si>
  <si>
    <t>12409</t>
  </si>
  <si>
    <t>12410</t>
  </si>
  <si>
    <t>12412</t>
  </si>
  <si>
    <t>12413</t>
  </si>
  <si>
    <t>12414</t>
  </si>
  <si>
    <t>12415</t>
  </si>
  <si>
    <t>12417</t>
  </si>
  <si>
    <t>12418</t>
  </si>
  <si>
    <t>12420</t>
  </si>
  <si>
    <t>12421</t>
  </si>
  <si>
    <t>12422</t>
  </si>
  <si>
    <t>12423</t>
  </si>
  <si>
    <t>12424</t>
  </si>
  <si>
    <t>12425</t>
  </si>
  <si>
    <t>12426</t>
  </si>
  <si>
    <t>12427</t>
  </si>
  <si>
    <t>12428</t>
  </si>
  <si>
    <t>12429</t>
  </si>
  <si>
    <t>12430</t>
  </si>
  <si>
    <t>12431</t>
  </si>
  <si>
    <t>12432</t>
  </si>
  <si>
    <t>12433</t>
  </si>
  <si>
    <t>12434</t>
  </si>
  <si>
    <t>12435</t>
  </si>
  <si>
    <t>12436</t>
  </si>
  <si>
    <t>12437</t>
  </si>
  <si>
    <t>12438</t>
  </si>
  <si>
    <t>12441</t>
  </si>
  <si>
    <t>12442</t>
  </si>
  <si>
    <t>12444</t>
  </si>
  <si>
    <t>12445</t>
  </si>
  <si>
    <t>12446</t>
  </si>
  <si>
    <t>12447</t>
  </si>
  <si>
    <t>12448</t>
  </si>
  <si>
    <t>12449</t>
  </si>
  <si>
    <t>12450</t>
  </si>
  <si>
    <t>12451</t>
  </si>
  <si>
    <t>12452</t>
  </si>
  <si>
    <t>12453</t>
  </si>
  <si>
    <t>12454</t>
  </si>
  <si>
    <t>12455</t>
  </si>
  <si>
    <t>12456</t>
  </si>
  <si>
    <t>12457</t>
  </si>
  <si>
    <t>12458</t>
  </si>
  <si>
    <t>12461</t>
  </si>
  <si>
    <t>12462</t>
  </si>
  <si>
    <t>12463</t>
  </si>
  <si>
    <t>12464</t>
  </si>
  <si>
    <t>12465</t>
  </si>
  <si>
    <t>12468</t>
  </si>
  <si>
    <t>12471</t>
  </si>
  <si>
    <t>12472</t>
  </si>
  <si>
    <t>12473</t>
  </si>
  <si>
    <t>12474</t>
  </si>
  <si>
    <t>12475</t>
  </si>
  <si>
    <t>12476</t>
  </si>
  <si>
    <t>12477</t>
  </si>
  <si>
    <t>12478</t>
  </si>
  <si>
    <t>12479</t>
  </si>
  <si>
    <t>12480</t>
  </si>
  <si>
    <t>12481</t>
  </si>
  <si>
    <t>12483</t>
  </si>
  <si>
    <t>12484</t>
  </si>
  <si>
    <t>12488</t>
  </si>
  <si>
    <t>12489</t>
  </si>
  <si>
    <t>12490</t>
  </si>
  <si>
    <t>12491</t>
  </si>
  <si>
    <t>12492</t>
  </si>
  <si>
    <t>12493</t>
  </si>
  <si>
    <t>12494</t>
  </si>
  <si>
    <t>12497</t>
  </si>
  <si>
    <t>12498</t>
  </si>
  <si>
    <t>12500</t>
  </si>
  <si>
    <t>12501</t>
  </si>
  <si>
    <t>12502</t>
  </si>
  <si>
    <t>12503</t>
  </si>
  <si>
    <t>12504</t>
  </si>
  <si>
    <t>12505</t>
  </si>
  <si>
    <t>12506</t>
  </si>
  <si>
    <t>12507</t>
  </si>
  <si>
    <t>12508</t>
  </si>
  <si>
    <t>12509</t>
  </si>
  <si>
    <t>12510</t>
  </si>
  <si>
    <t>12512</t>
  </si>
  <si>
    <t>12513</t>
  </si>
  <si>
    <t>12514</t>
  </si>
  <si>
    <t>12515</t>
  </si>
  <si>
    <t>12516</t>
  </si>
  <si>
    <t>12517</t>
  </si>
  <si>
    <t>12518</t>
  </si>
  <si>
    <t>12519</t>
  </si>
  <si>
    <t>12520</t>
  </si>
  <si>
    <t>12521</t>
  </si>
  <si>
    <t>12522</t>
  </si>
  <si>
    <t>12523</t>
  </si>
  <si>
    <t>12524</t>
  </si>
  <si>
    <t>12526</t>
  </si>
  <si>
    <t>12527</t>
  </si>
  <si>
    <t>12528</t>
  </si>
  <si>
    <t>12530</t>
  </si>
  <si>
    <t>12531</t>
  </si>
  <si>
    <t>12532</t>
  </si>
  <si>
    <t>12534</t>
  </si>
  <si>
    <t>12535</t>
  </si>
  <si>
    <t>12536</t>
  </si>
  <si>
    <t>12538</t>
  </si>
  <si>
    <t>12539</t>
  </si>
  <si>
    <t>12540</t>
  </si>
  <si>
    <t>12541</t>
  </si>
  <si>
    <t>12544</t>
  </si>
  <si>
    <t>12545</t>
  </si>
  <si>
    <t>12546</t>
  </si>
  <si>
    <t>12547</t>
  </si>
  <si>
    <t>12548</t>
  </si>
  <si>
    <t>12550</t>
  </si>
  <si>
    <t>12551</t>
  </si>
  <si>
    <t>12552</t>
  </si>
  <si>
    <t>12553</t>
  </si>
  <si>
    <t>12556</t>
  </si>
  <si>
    <t>12557</t>
  </si>
  <si>
    <t>12558</t>
  </si>
  <si>
    <t>12559</t>
  </si>
  <si>
    <t>12560</t>
  </si>
  <si>
    <t>12561</t>
  </si>
  <si>
    <t>12562</t>
  </si>
  <si>
    <t>12564</t>
  </si>
  <si>
    <t>12565</t>
  </si>
  <si>
    <t>12566</t>
  </si>
  <si>
    <t>12567</t>
  </si>
  <si>
    <t>12569</t>
  </si>
  <si>
    <t>12571</t>
  </si>
  <si>
    <t>12572</t>
  </si>
  <si>
    <t>12573</t>
  </si>
  <si>
    <t>12574</t>
  </si>
  <si>
    <t>12576</t>
  </si>
  <si>
    <t>12577</t>
  </si>
  <si>
    <t>12578</t>
  </si>
  <si>
    <t>12579</t>
  </si>
  <si>
    <t>12580</t>
  </si>
  <si>
    <t>12581</t>
  </si>
  <si>
    <t>12582</t>
  </si>
  <si>
    <t>12583</t>
  </si>
  <si>
    <t>12584</t>
  </si>
  <si>
    <t>12585</t>
  </si>
  <si>
    <t>12586</t>
  </si>
  <si>
    <t>12587</t>
  </si>
  <si>
    <t>12588</t>
  </si>
  <si>
    <t>12589</t>
  </si>
  <si>
    <t>12590</t>
  </si>
  <si>
    <t>12591</t>
  </si>
  <si>
    <t>12592</t>
  </si>
  <si>
    <t>12593</t>
  </si>
  <si>
    <t>12594</t>
  </si>
  <si>
    <t>12596</t>
  </si>
  <si>
    <t>12597</t>
  </si>
  <si>
    <t>12598</t>
  </si>
  <si>
    <t>12599</t>
  </si>
  <si>
    <t>12600</t>
  </si>
  <si>
    <t>12601</t>
  </si>
  <si>
    <t>12602</t>
  </si>
  <si>
    <t>12603</t>
  </si>
  <si>
    <t>12604</t>
  </si>
  <si>
    <t>12605</t>
  </si>
  <si>
    <t>12607</t>
  </si>
  <si>
    <t>12609</t>
  </si>
  <si>
    <t>12610</t>
  </si>
  <si>
    <t>12611</t>
  </si>
  <si>
    <t>12612</t>
  </si>
  <si>
    <t>12613</t>
  </si>
  <si>
    <t>12614</t>
  </si>
  <si>
    <t>12615</t>
  </si>
  <si>
    <t>12616</t>
  </si>
  <si>
    <t>12617</t>
  </si>
  <si>
    <t>12618</t>
  </si>
  <si>
    <t>12619</t>
  </si>
  <si>
    <t>12620</t>
  </si>
  <si>
    <t>12621</t>
  </si>
  <si>
    <t>12622</t>
  </si>
  <si>
    <t>12623</t>
  </si>
  <si>
    <t>12624</t>
  </si>
  <si>
    <t>12625</t>
  </si>
  <si>
    <t>12626</t>
  </si>
  <si>
    <t>12627</t>
  </si>
  <si>
    <t>12628</t>
  </si>
  <si>
    <t>12630</t>
  </si>
  <si>
    <t>12631</t>
  </si>
  <si>
    <t>12633</t>
  </si>
  <si>
    <t>12635</t>
  </si>
  <si>
    <t>12637</t>
  </si>
  <si>
    <t>12638</t>
  </si>
  <si>
    <t>12639</t>
  </si>
  <si>
    <t>12640</t>
  </si>
  <si>
    <t>12641</t>
  </si>
  <si>
    <t>12642</t>
  </si>
  <si>
    <t>12643</t>
  </si>
  <si>
    <t>12644</t>
  </si>
  <si>
    <t>12645</t>
  </si>
  <si>
    <t>12646</t>
  </si>
  <si>
    <t>12647</t>
  </si>
  <si>
    <t>12648</t>
  </si>
  <si>
    <t>12649</t>
  </si>
  <si>
    <t>12650</t>
  </si>
  <si>
    <t>12651</t>
  </si>
  <si>
    <t>12652</t>
  </si>
  <si>
    <t>12653</t>
  </si>
  <si>
    <t>12654</t>
  </si>
  <si>
    <t>12656</t>
  </si>
  <si>
    <t>12657</t>
  </si>
  <si>
    <t>12658</t>
  </si>
  <si>
    <t>12659</t>
  </si>
  <si>
    <t>12660</t>
  </si>
  <si>
    <t>12662</t>
  </si>
  <si>
    <t>12664</t>
  </si>
  <si>
    <t>12665</t>
  </si>
  <si>
    <t>12666</t>
  </si>
  <si>
    <t>12667</t>
  </si>
  <si>
    <t>12668</t>
  </si>
  <si>
    <t>12669</t>
  </si>
  <si>
    <t>12670</t>
  </si>
  <si>
    <t>12672</t>
  </si>
  <si>
    <t>12673</t>
  </si>
  <si>
    <t>12674</t>
  </si>
  <si>
    <t>12676</t>
  </si>
  <si>
    <t>12678</t>
  </si>
  <si>
    <t>12679</t>
  </si>
  <si>
    <t>12680</t>
  </si>
  <si>
    <t>12681</t>
  </si>
  <si>
    <t>12682</t>
  </si>
  <si>
    <t>12683</t>
  </si>
  <si>
    <t>12684</t>
  </si>
  <si>
    <t>12685</t>
  </si>
  <si>
    <t>12686</t>
  </si>
  <si>
    <t>12688</t>
  </si>
  <si>
    <t>12689</t>
  </si>
  <si>
    <t>12690</t>
  </si>
  <si>
    <t>12691</t>
  </si>
  <si>
    <t>12693</t>
  </si>
  <si>
    <t>12694</t>
  </si>
  <si>
    <t>12695</t>
  </si>
  <si>
    <t>12697</t>
  </si>
  <si>
    <t>12700</t>
  </si>
  <si>
    <t>12701</t>
  </si>
  <si>
    <t>12702</t>
  </si>
  <si>
    <t>12703</t>
  </si>
  <si>
    <t>12704</t>
  </si>
  <si>
    <t>12705</t>
  </si>
  <si>
    <t>12707</t>
  </si>
  <si>
    <t>12708</t>
  </si>
  <si>
    <t>12709</t>
  </si>
  <si>
    <t>12710</t>
  </si>
  <si>
    <t>12712</t>
  </si>
  <si>
    <t>12713</t>
  </si>
  <si>
    <t>12714</t>
  </si>
  <si>
    <t>12715</t>
  </si>
  <si>
    <t>12716</t>
  </si>
  <si>
    <t>12717</t>
  </si>
  <si>
    <t>12718</t>
  </si>
  <si>
    <t>12719</t>
  </si>
  <si>
    <t>12720</t>
  </si>
  <si>
    <t>12721</t>
  </si>
  <si>
    <t>12722</t>
  </si>
  <si>
    <t>12723</t>
  </si>
  <si>
    <t>12724</t>
  </si>
  <si>
    <t>12725</t>
  </si>
  <si>
    <t>12726</t>
  </si>
  <si>
    <t>12727</t>
  </si>
  <si>
    <t>12728</t>
  </si>
  <si>
    <t>12729</t>
  </si>
  <si>
    <t>12731</t>
  </si>
  <si>
    <t>12732</t>
  </si>
  <si>
    <t>12733</t>
  </si>
  <si>
    <t>12734</t>
  </si>
  <si>
    <t>12735</t>
  </si>
  <si>
    <t>12736</t>
  </si>
  <si>
    <t>12738</t>
  </si>
  <si>
    <t>12739</t>
  </si>
  <si>
    <t>12740</t>
  </si>
  <si>
    <t>12743</t>
  </si>
  <si>
    <t>12744</t>
  </si>
  <si>
    <t>12747</t>
  </si>
  <si>
    <t>12748</t>
  </si>
  <si>
    <t>12749</t>
  </si>
  <si>
    <t>12750</t>
  </si>
  <si>
    <t>12752</t>
  </si>
  <si>
    <t>12753</t>
  </si>
  <si>
    <t>12754</t>
  </si>
  <si>
    <t>12755</t>
  </si>
  <si>
    <t>12756</t>
  </si>
  <si>
    <t>12757</t>
  </si>
  <si>
    <t>12758</t>
  </si>
  <si>
    <t>12759</t>
  </si>
  <si>
    <t>12762</t>
  </si>
  <si>
    <t>12763</t>
  </si>
  <si>
    <t>12764</t>
  </si>
  <si>
    <t>12766</t>
  </si>
  <si>
    <t>12769</t>
  </si>
  <si>
    <t>12770</t>
  </si>
  <si>
    <t>12772</t>
  </si>
  <si>
    <t>12775</t>
  </si>
  <si>
    <t>12778</t>
  </si>
  <si>
    <t>12779</t>
  </si>
  <si>
    <t>12781</t>
  </si>
  <si>
    <t>12782</t>
  </si>
  <si>
    <t>12783</t>
  </si>
  <si>
    <t>12784</t>
  </si>
  <si>
    <t>12785</t>
  </si>
  <si>
    <t>12787</t>
  </si>
  <si>
    <t>12789</t>
  </si>
  <si>
    <t>12790</t>
  </si>
  <si>
    <t>12791</t>
  </si>
  <si>
    <t>12792</t>
  </si>
  <si>
    <t>12793</t>
  </si>
  <si>
    <t>12794</t>
  </si>
  <si>
    <t>12795</t>
  </si>
  <si>
    <t>12797</t>
  </si>
  <si>
    <t>12798</t>
  </si>
  <si>
    <t>12802</t>
  </si>
  <si>
    <t>12808</t>
  </si>
  <si>
    <t>12809</t>
  </si>
  <si>
    <t>12811</t>
  </si>
  <si>
    <t>12812</t>
  </si>
  <si>
    <t>12814</t>
  </si>
  <si>
    <t>12815</t>
  </si>
  <si>
    <t>12816</t>
  </si>
  <si>
    <t>12817</t>
  </si>
  <si>
    <t>12818</t>
  </si>
  <si>
    <t>12820</t>
  </si>
  <si>
    <t>12821</t>
  </si>
  <si>
    <t>12822</t>
  </si>
  <si>
    <t>12823</t>
  </si>
  <si>
    <t>12824</t>
  </si>
  <si>
    <t>12826</t>
  </si>
  <si>
    <t>12827</t>
  </si>
  <si>
    <t>12828</t>
  </si>
  <si>
    <t>12829</t>
  </si>
  <si>
    <t>12830</t>
  </si>
  <si>
    <t>12831</t>
  </si>
  <si>
    <t>12832</t>
  </si>
  <si>
    <t>12833</t>
  </si>
  <si>
    <t>12834</t>
  </si>
  <si>
    <t>12836</t>
  </si>
  <si>
    <t>12837</t>
  </si>
  <si>
    <t>12838</t>
  </si>
  <si>
    <t>12839</t>
  </si>
  <si>
    <t>12840</t>
  </si>
  <si>
    <t>12841</t>
  </si>
  <si>
    <t>12842</t>
  </si>
  <si>
    <t>12843</t>
  </si>
  <si>
    <t>12844</t>
  </si>
  <si>
    <t>12845</t>
  </si>
  <si>
    <t>12847</t>
  </si>
  <si>
    <t>12849</t>
  </si>
  <si>
    <t>12851</t>
  </si>
  <si>
    <t>12852</t>
  </si>
  <si>
    <t>12853</t>
  </si>
  <si>
    <t>12854</t>
  </si>
  <si>
    <t>12855</t>
  </si>
  <si>
    <t>12856</t>
  </si>
  <si>
    <t>12857</t>
  </si>
  <si>
    <t>12863</t>
  </si>
  <si>
    <t>12864</t>
  </si>
  <si>
    <t>12865</t>
  </si>
  <si>
    <t>12866</t>
  </si>
  <si>
    <t>12867</t>
  </si>
  <si>
    <t>12868</t>
  </si>
  <si>
    <t>12870</t>
  </si>
  <si>
    <t>12871</t>
  </si>
  <si>
    <t>12872</t>
  </si>
  <si>
    <t>12873</t>
  </si>
  <si>
    <t>12875</t>
  </si>
  <si>
    <t>12876</t>
  </si>
  <si>
    <t>12877</t>
  </si>
  <si>
    <t>12878</t>
  </si>
  <si>
    <t>12879</t>
  </si>
  <si>
    <t>12881</t>
  </si>
  <si>
    <t>12882</t>
  </si>
  <si>
    <t>12883</t>
  </si>
  <si>
    <t>12884</t>
  </si>
  <si>
    <t>12885</t>
  </si>
  <si>
    <t>12886</t>
  </si>
  <si>
    <t>12888</t>
  </si>
  <si>
    <t>12890</t>
  </si>
  <si>
    <t>12891</t>
  </si>
  <si>
    <t>12893</t>
  </si>
  <si>
    <t>12895</t>
  </si>
  <si>
    <t>12897</t>
  </si>
  <si>
    <t>12901</t>
  </si>
  <si>
    <t>12902</t>
  </si>
  <si>
    <t>12904</t>
  </si>
  <si>
    <t>12906</t>
  </si>
  <si>
    <t>12908</t>
  </si>
  <si>
    <t>12909</t>
  </si>
  <si>
    <t>12910</t>
  </si>
  <si>
    <t>12912</t>
  </si>
  <si>
    <t>12913</t>
  </si>
  <si>
    <t>12915</t>
  </si>
  <si>
    <t>12916</t>
  </si>
  <si>
    <t>12917</t>
  </si>
  <si>
    <t>12919</t>
  </si>
  <si>
    <t>12920</t>
  </si>
  <si>
    <t>12921</t>
  </si>
  <si>
    <t>12922</t>
  </si>
  <si>
    <t>12923</t>
  </si>
  <si>
    <t>12924</t>
  </si>
  <si>
    <t>12925</t>
  </si>
  <si>
    <t>12928</t>
  </si>
  <si>
    <t>12929</t>
  </si>
  <si>
    <t>12930</t>
  </si>
  <si>
    <t>12931</t>
  </si>
  <si>
    <t>12933</t>
  </si>
  <si>
    <t>12935</t>
  </si>
  <si>
    <t>12936</t>
  </si>
  <si>
    <t>12937</t>
  </si>
  <si>
    <t>12938</t>
  </si>
  <si>
    <t>12939</t>
  </si>
  <si>
    <t>12940</t>
  </si>
  <si>
    <t>12942</t>
  </si>
  <si>
    <t>12943</t>
  </si>
  <si>
    <t>12944</t>
  </si>
  <si>
    <t>12945</t>
  </si>
  <si>
    <t>12947</t>
  </si>
  <si>
    <t>12948</t>
  </si>
  <si>
    <t>12949</t>
  </si>
  <si>
    <t>12950</t>
  </si>
  <si>
    <t>12951</t>
  </si>
  <si>
    <t>12952</t>
  </si>
  <si>
    <t>12953</t>
  </si>
  <si>
    <t>12955</t>
  </si>
  <si>
    <t>12956</t>
  </si>
  <si>
    <t>12957</t>
  </si>
  <si>
    <t>12962</t>
  </si>
  <si>
    <t>12963</t>
  </si>
  <si>
    <t>12965</t>
  </si>
  <si>
    <t>12966</t>
  </si>
  <si>
    <t>12967</t>
  </si>
  <si>
    <t>12968</t>
  </si>
  <si>
    <t>12970</t>
  </si>
  <si>
    <t>12971</t>
  </si>
  <si>
    <t>12974</t>
  </si>
  <si>
    <t>12976</t>
  </si>
  <si>
    <t>12977</t>
  </si>
  <si>
    <t>12980</t>
  </si>
  <si>
    <t>12981</t>
  </si>
  <si>
    <t>12982</t>
  </si>
  <si>
    <t>12984</t>
  </si>
  <si>
    <t>12985</t>
  </si>
  <si>
    <t>12987</t>
  </si>
  <si>
    <t>12988</t>
  </si>
  <si>
    <t>12989</t>
  </si>
  <si>
    <t>12990</t>
  </si>
  <si>
    <t>12991</t>
  </si>
  <si>
    <t>12993</t>
  </si>
  <si>
    <t>12994</t>
  </si>
  <si>
    <t>12995</t>
  </si>
  <si>
    <t>12997</t>
  </si>
  <si>
    <t>12999</t>
  </si>
  <si>
    <t>13000</t>
  </si>
  <si>
    <t>13001</t>
  </si>
  <si>
    <t>13002</t>
  </si>
  <si>
    <t>13003</t>
  </si>
  <si>
    <t>13004</t>
  </si>
  <si>
    <t>13005</t>
  </si>
  <si>
    <t>13006</t>
  </si>
  <si>
    <t>13008</t>
  </si>
  <si>
    <t>13011</t>
  </si>
  <si>
    <t>13012</t>
  </si>
  <si>
    <t>13013</t>
  </si>
  <si>
    <t>13014</t>
  </si>
  <si>
    <t>13015</t>
  </si>
  <si>
    <t>13016</t>
  </si>
  <si>
    <t>13017</t>
  </si>
  <si>
    <t>13018</t>
  </si>
  <si>
    <t>13021</t>
  </si>
  <si>
    <t>13023</t>
  </si>
  <si>
    <t>13026</t>
  </si>
  <si>
    <t>13027</t>
  </si>
  <si>
    <t>13028</t>
  </si>
  <si>
    <t>13029</t>
  </si>
  <si>
    <t>13030</t>
  </si>
  <si>
    <t>13032</t>
  </si>
  <si>
    <t>13033</t>
  </si>
  <si>
    <t>13034</t>
  </si>
  <si>
    <t>13035</t>
  </si>
  <si>
    <t>13037</t>
  </si>
  <si>
    <t>13038</t>
  </si>
  <si>
    <t>13040</t>
  </si>
  <si>
    <t>13043</t>
  </si>
  <si>
    <t>13044</t>
  </si>
  <si>
    <t>13045</t>
  </si>
  <si>
    <t>13046</t>
  </si>
  <si>
    <t>13047</t>
  </si>
  <si>
    <t>13048</t>
  </si>
  <si>
    <t>13049</t>
  </si>
  <si>
    <t>13050</t>
  </si>
  <si>
    <t>13052</t>
  </si>
  <si>
    <t>13055</t>
  </si>
  <si>
    <t>13058</t>
  </si>
  <si>
    <t>13059</t>
  </si>
  <si>
    <t>13060</t>
  </si>
  <si>
    <t>13061</t>
  </si>
  <si>
    <t>13062</t>
  </si>
  <si>
    <t>13064</t>
  </si>
  <si>
    <t>13065</t>
  </si>
  <si>
    <t>13066</t>
  </si>
  <si>
    <t>13067</t>
  </si>
  <si>
    <t>13068</t>
  </si>
  <si>
    <t>13069</t>
  </si>
  <si>
    <t>13070</t>
  </si>
  <si>
    <t>13072</t>
  </si>
  <si>
    <t>13075</t>
  </si>
  <si>
    <t>13077</t>
  </si>
  <si>
    <t>13078</t>
  </si>
  <si>
    <t>13079</t>
  </si>
  <si>
    <t>13080</t>
  </si>
  <si>
    <t>13081</t>
  </si>
  <si>
    <t>13082</t>
  </si>
  <si>
    <t>13083</t>
  </si>
  <si>
    <t>13085</t>
  </si>
  <si>
    <t>13089</t>
  </si>
  <si>
    <t>13090</t>
  </si>
  <si>
    <t>13091</t>
  </si>
  <si>
    <t>13092</t>
  </si>
  <si>
    <t>13093</t>
  </si>
  <si>
    <t>13094</t>
  </si>
  <si>
    <t>13095</t>
  </si>
  <si>
    <t>13097</t>
  </si>
  <si>
    <t>13098</t>
  </si>
  <si>
    <t>13099</t>
  </si>
  <si>
    <t>13101</t>
  </si>
  <si>
    <t>13102</t>
  </si>
  <si>
    <t>13103</t>
  </si>
  <si>
    <t>13104</t>
  </si>
  <si>
    <t>13106</t>
  </si>
  <si>
    <t>13107</t>
  </si>
  <si>
    <t>13108</t>
  </si>
  <si>
    <t>13109</t>
  </si>
  <si>
    <t>13110</t>
  </si>
  <si>
    <t>13113</t>
  </si>
  <si>
    <t>13115</t>
  </si>
  <si>
    <t>13116</t>
  </si>
  <si>
    <t>13117</t>
  </si>
  <si>
    <t>13118</t>
  </si>
  <si>
    <t>13120</t>
  </si>
  <si>
    <t>13121</t>
  </si>
  <si>
    <t>13122</t>
  </si>
  <si>
    <t>13124</t>
  </si>
  <si>
    <t>13126</t>
  </si>
  <si>
    <t>13127</t>
  </si>
  <si>
    <t>13130</t>
  </si>
  <si>
    <t>13131</t>
  </si>
  <si>
    <t>13132</t>
  </si>
  <si>
    <t>13133</t>
  </si>
  <si>
    <t>13134</t>
  </si>
  <si>
    <t>13135</t>
  </si>
  <si>
    <t>13136</t>
  </si>
  <si>
    <t>13137</t>
  </si>
  <si>
    <t>13138</t>
  </si>
  <si>
    <t>13139</t>
  </si>
  <si>
    <t>13140</t>
  </si>
  <si>
    <t>13141</t>
  </si>
  <si>
    <t>13142</t>
  </si>
  <si>
    <t>13144</t>
  </si>
  <si>
    <t>13145</t>
  </si>
  <si>
    <t>13146</t>
  </si>
  <si>
    <t>13147</t>
  </si>
  <si>
    <t>13148</t>
  </si>
  <si>
    <t>13149</t>
  </si>
  <si>
    <t>13151</t>
  </si>
  <si>
    <t>13153</t>
  </si>
  <si>
    <t>13154</t>
  </si>
  <si>
    <t>13155</t>
  </si>
  <si>
    <t>13157</t>
  </si>
  <si>
    <t>13158</t>
  </si>
  <si>
    <t>13159</t>
  </si>
  <si>
    <t>13160</t>
  </si>
  <si>
    <t>13161</t>
  </si>
  <si>
    <t>13162</t>
  </si>
  <si>
    <t>13165</t>
  </si>
  <si>
    <t>13166</t>
  </si>
  <si>
    <t>13167</t>
  </si>
  <si>
    <t>13168</t>
  </si>
  <si>
    <t>13169</t>
  </si>
  <si>
    <t>13170</t>
  </si>
  <si>
    <t>13171</t>
  </si>
  <si>
    <t>13173</t>
  </si>
  <si>
    <t>13174</t>
  </si>
  <si>
    <t>13176</t>
  </si>
  <si>
    <t>13177</t>
  </si>
  <si>
    <t>13178</t>
  </si>
  <si>
    <t>13182</t>
  </si>
  <si>
    <t>13183</t>
  </si>
  <si>
    <t>13184</t>
  </si>
  <si>
    <t>13185</t>
  </si>
  <si>
    <t>13186</t>
  </si>
  <si>
    <t>13187</t>
  </si>
  <si>
    <t>13188</t>
  </si>
  <si>
    <t>13189</t>
  </si>
  <si>
    <t>13192</t>
  </si>
  <si>
    <t>13193</t>
  </si>
  <si>
    <t>13194</t>
  </si>
  <si>
    <t>13196</t>
  </si>
  <si>
    <t>13198</t>
  </si>
  <si>
    <t>13199</t>
  </si>
  <si>
    <t>13200</t>
  </si>
  <si>
    <t>13203</t>
  </si>
  <si>
    <t>13207</t>
  </si>
  <si>
    <t>13208</t>
  </si>
  <si>
    <t>13209</t>
  </si>
  <si>
    <t>13210</t>
  </si>
  <si>
    <t>13211</t>
  </si>
  <si>
    <t>13212</t>
  </si>
  <si>
    <t>13213</t>
  </si>
  <si>
    <t>13216</t>
  </si>
  <si>
    <t>13217</t>
  </si>
  <si>
    <t>13218</t>
  </si>
  <si>
    <t>13220</t>
  </si>
  <si>
    <t>13221</t>
  </si>
  <si>
    <t>13223</t>
  </si>
  <si>
    <t>13224</t>
  </si>
  <si>
    <t>13225</t>
  </si>
  <si>
    <t>13226</t>
  </si>
  <si>
    <t>13227</t>
  </si>
  <si>
    <t>13228</t>
  </si>
  <si>
    <t>13229</t>
  </si>
  <si>
    <t>13230</t>
  </si>
  <si>
    <t>13232</t>
  </si>
  <si>
    <t>13233</t>
  </si>
  <si>
    <t>13235</t>
  </si>
  <si>
    <t>13236</t>
  </si>
  <si>
    <t>13238</t>
  </si>
  <si>
    <t>13239</t>
  </si>
  <si>
    <t>13240</t>
  </si>
  <si>
    <t>13242</t>
  </si>
  <si>
    <t>13243</t>
  </si>
  <si>
    <t>13244</t>
  </si>
  <si>
    <t>13245</t>
  </si>
  <si>
    <t>13246</t>
  </si>
  <si>
    <t>13247</t>
  </si>
  <si>
    <t>13248</t>
  </si>
  <si>
    <t>13249</t>
  </si>
  <si>
    <t>13253</t>
  </si>
  <si>
    <t>13255</t>
  </si>
  <si>
    <t>13256</t>
  </si>
  <si>
    <t>13258</t>
  </si>
  <si>
    <t>13259</t>
  </si>
  <si>
    <t>13260</t>
  </si>
  <si>
    <t>13261</t>
  </si>
  <si>
    <t>13262</t>
  </si>
  <si>
    <t>13263</t>
  </si>
  <si>
    <t>13265</t>
  </si>
  <si>
    <t>13266</t>
  </si>
  <si>
    <t>13267</t>
  </si>
  <si>
    <t>13268</t>
  </si>
  <si>
    <t>13269</t>
  </si>
  <si>
    <t>13270</t>
  </si>
  <si>
    <t>13271</t>
  </si>
  <si>
    <t>13272</t>
  </si>
  <si>
    <t>13273</t>
  </si>
  <si>
    <t>13276</t>
  </si>
  <si>
    <t>13277</t>
  </si>
  <si>
    <t>13278</t>
  </si>
  <si>
    <t>13279</t>
  </si>
  <si>
    <t>13280</t>
  </si>
  <si>
    <t>13282</t>
  </si>
  <si>
    <t>13283</t>
  </si>
  <si>
    <t>13284</t>
  </si>
  <si>
    <t>13285</t>
  </si>
  <si>
    <t>13291</t>
  </si>
  <si>
    <t>13292</t>
  </si>
  <si>
    <t>13294</t>
  </si>
  <si>
    <t>13295</t>
  </si>
  <si>
    <t>13296</t>
  </si>
  <si>
    <t>13297</t>
  </si>
  <si>
    <t>13298</t>
  </si>
  <si>
    <t>13299</t>
  </si>
  <si>
    <t>13300</t>
  </si>
  <si>
    <t>13301</t>
  </si>
  <si>
    <t>13302</t>
  </si>
  <si>
    <t>13304</t>
  </si>
  <si>
    <t>13305</t>
  </si>
  <si>
    <t>13307</t>
  </si>
  <si>
    <t>13308</t>
  </si>
  <si>
    <t>13309</t>
  </si>
  <si>
    <t>13310</t>
  </si>
  <si>
    <t>13311</t>
  </si>
  <si>
    <t>13313</t>
  </si>
  <si>
    <t>13314</t>
  </si>
  <si>
    <t>13316</t>
  </si>
  <si>
    <t>13317</t>
  </si>
  <si>
    <t>13318</t>
  </si>
  <si>
    <t>13319</t>
  </si>
  <si>
    <t>13320</t>
  </si>
  <si>
    <t>13321</t>
  </si>
  <si>
    <t>13322</t>
  </si>
  <si>
    <t>13323</t>
  </si>
  <si>
    <t>13324</t>
  </si>
  <si>
    <t>13325</t>
  </si>
  <si>
    <t>13327</t>
  </si>
  <si>
    <t>13328</t>
  </si>
  <si>
    <t>13329</t>
  </si>
  <si>
    <t>13330</t>
  </si>
  <si>
    <t>13332</t>
  </si>
  <si>
    <t>13334</t>
  </si>
  <si>
    <t>13336</t>
  </si>
  <si>
    <t>13338</t>
  </si>
  <si>
    <t>13339</t>
  </si>
  <si>
    <t>13340</t>
  </si>
  <si>
    <t>13341</t>
  </si>
  <si>
    <t>13343</t>
  </si>
  <si>
    <t>13344</t>
  </si>
  <si>
    <t>13345</t>
  </si>
  <si>
    <t>13347</t>
  </si>
  <si>
    <t>13348</t>
  </si>
  <si>
    <t>13349</t>
  </si>
  <si>
    <t>13350</t>
  </si>
  <si>
    <t>13351</t>
  </si>
  <si>
    <t>13352</t>
  </si>
  <si>
    <t>13354</t>
  </si>
  <si>
    <t>13355</t>
  </si>
  <si>
    <t>13356</t>
  </si>
  <si>
    <t>13357</t>
  </si>
  <si>
    <t>13358</t>
  </si>
  <si>
    <t>13359</t>
  </si>
  <si>
    <t>13362</t>
  </si>
  <si>
    <t>13363</t>
  </si>
  <si>
    <t>13364</t>
  </si>
  <si>
    <t>13365</t>
  </si>
  <si>
    <t>13366</t>
  </si>
  <si>
    <t>13368</t>
  </si>
  <si>
    <t>13369</t>
  </si>
  <si>
    <t>13370</t>
  </si>
  <si>
    <t>13372</t>
  </si>
  <si>
    <t>13373</t>
  </si>
  <si>
    <t>13375</t>
  </si>
  <si>
    <t>13376</t>
  </si>
  <si>
    <t>13379</t>
  </si>
  <si>
    <t>13381</t>
  </si>
  <si>
    <t>13382</t>
  </si>
  <si>
    <t>13384</t>
  </si>
  <si>
    <t>13385</t>
  </si>
  <si>
    <t>13388</t>
  </si>
  <si>
    <t>13389</t>
  </si>
  <si>
    <t>13390</t>
  </si>
  <si>
    <t>13391</t>
  </si>
  <si>
    <t>13394</t>
  </si>
  <si>
    <t>13395</t>
  </si>
  <si>
    <t>13396</t>
  </si>
  <si>
    <t>13397</t>
  </si>
  <si>
    <t>13398</t>
  </si>
  <si>
    <t>13402</t>
  </si>
  <si>
    <t>13403</t>
  </si>
  <si>
    <t>13404</t>
  </si>
  <si>
    <t>13405</t>
  </si>
  <si>
    <t>13408</t>
  </si>
  <si>
    <t>13410</t>
  </si>
  <si>
    <t>13411</t>
  </si>
  <si>
    <t>13414</t>
  </si>
  <si>
    <t>13416</t>
  </si>
  <si>
    <t>13417</t>
  </si>
  <si>
    <t>13418</t>
  </si>
  <si>
    <t>13419</t>
  </si>
  <si>
    <t>13420</t>
  </si>
  <si>
    <t>13421</t>
  </si>
  <si>
    <t>13422</t>
  </si>
  <si>
    <t>13425</t>
  </si>
  <si>
    <t>13426</t>
  </si>
  <si>
    <t>13427</t>
  </si>
  <si>
    <t>13428</t>
  </si>
  <si>
    <t>13429</t>
  </si>
  <si>
    <t>13430</t>
  </si>
  <si>
    <t>13431</t>
  </si>
  <si>
    <t>13434</t>
  </si>
  <si>
    <t>13435</t>
  </si>
  <si>
    <t>13436</t>
  </si>
  <si>
    <t>13437</t>
  </si>
  <si>
    <t>13439</t>
  </si>
  <si>
    <t>13441</t>
  </si>
  <si>
    <t>13447</t>
  </si>
  <si>
    <t>13448</t>
  </si>
  <si>
    <t>13449</t>
  </si>
  <si>
    <t>13450</t>
  </si>
  <si>
    <t>13451</t>
  </si>
  <si>
    <t>13452</t>
  </si>
  <si>
    <t>13453</t>
  </si>
  <si>
    <t>13455</t>
  </si>
  <si>
    <t>13456</t>
  </si>
  <si>
    <t>13458</t>
  </si>
  <si>
    <t>13460</t>
  </si>
  <si>
    <t>13461</t>
  </si>
  <si>
    <t>13462</t>
  </si>
  <si>
    <t>13464</t>
  </si>
  <si>
    <t>13466</t>
  </si>
  <si>
    <t>13467</t>
  </si>
  <si>
    <t>13468</t>
  </si>
  <si>
    <t>13470</t>
  </si>
  <si>
    <t>13471</t>
  </si>
  <si>
    <t>13473</t>
  </si>
  <si>
    <t>13474</t>
  </si>
  <si>
    <t>13475</t>
  </si>
  <si>
    <t>13476</t>
  </si>
  <si>
    <t>13477</t>
  </si>
  <si>
    <t>13479</t>
  </si>
  <si>
    <t>13481</t>
  </si>
  <si>
    <t>13482</t>
  </si>
  <si>
    <t>13483</t>
  </si>
  <si>
    <t>13484</t>
  </si>
  <si>
    <t>13485</t>
  </si>
  <si>
    <t>13486</t>
  </si>
  <si>
    <t>13487</t>
  </si>
  <si>
    <t>13488</t>
  </si>
  <si>
    <t>13489</t>
  </si>
  <si>
    <t>13491</t>
  </si>
  <si>
    <t>13492</t>
  </si>
  <si>
    <t>13493</t>
  </si>
  <si>
    <t>13494</t>
  </si>
  <si>
    <t>13495</t>
  </si>
  <si>
    <t>13496</t>
  </si>
  <si>
    <t>13497</t>
  </si>
  <si>
    <t>13499</t>
  </si>
  <si>
    <t>13500</t>
  </si>
  <si>
    <t>13501</t>
  </si>
  <si>
    <t>13502</t>
  </si>
  <si>
    <t>13503</t>
  </si>
  <si>
    <t>13504</t>
  </si>
  <si>
    <t>13505</t>
  </si>
  <si>
    <t>13506</t>
  </si>
  <si>
    <t>13507</t>
  </si>
  <si>
    <t>13508</t>
  </si>
  <si>
    <t>13509</t>
  </si>
  <si>
    <t>13510</t>
  </si>
  <si>
    <t>13512</t>
  </si>
  <si>
    <t>13513</t>
  </si>
  <si>
    <t>13514</t>
  </si>
  <si>
    <t>13515</t>
  </si>
  <si>
    <t>13516</t>
  </si>
  <si>
    <t>13517</t>
  </si>
  <si>
    <t>13518</t>
  </si>
  <si>
    <t>13519</t>
  </si>
  <si>
    <t>13520</t>
  </si>
  <si>
    <t>13521</t>
  </si>
  <si>
    <t>13522</t>
  </si>
  <si>
    <t>13523</t>
  </si>
  <si>
    <t>13524</t>
  </si>
  <si>
    <t>13525</t>
  </si>
  <si>
    <t>13527</t>
  </si>
  <si>
    <t>13529</t>
  </si>
  <si>
    <t>13531</t>
  </si>
  <si>
    <t>13532</t>
  </si>
  <si>
    <t>13533</t>
  </si>
  <si>
    <t>13534</t>
  </si>
  <si>
    <t>13536</t>
  </si>
  <si>
    <t>13538</t>
  </si>
  <si>
    <t>13539</t>
  </si>
  <si>
    <t>13544</t>
  </si>
  <si>
    <t>13546</t>
  </si>
  <si>
    <t>13548</t>
  </si>
  <si>
    <t>13549</t>
  </si>
  <si>
    <t>13551</t>
  </si>
  <si>
    <t>13552</t>
  </si>
  <si>
    <t>13555</t>
  </si>
  <si>
    <t>13557</t>
  </si>
  <si>
    <t>13558</t>
  </si>
  <si>
    <t>13560</t>
  </si>
  <si>
    <t>13561</t>
  </si>
  <si>
    <t>13562</t>
  </si>
  <si>
    <t>13563</t>
  </si>
  <si>
    <t>13564</t>
  </si>
  <si>
    <t>13565</t>
  </si>
  <si>
    <t>13566</t>
  </si>
  <si>
    <t>13568</t>
  </si>
  <si>
    <t>13569</t>
  </si>
  <si>
    <t>13570</t>
  </si>
  <si>
    <t>13571</t>
  </si>
  <si>
    <t>13572</t>
  </si>
  <si>
    <t>13573</t>
  </si>
  <si>
    <t>13575</t>
  </si>
  <si>
    <t>13576</t>
  </si>
  <si>
    <t>13577</t>
  </si>
  <si>
    <t>13579</t>
  </si>
  <si>
    <t>13581</t>
  </si>
  <si>
    <t>13583</t>
  </si>
  <si>
    <t>13584</t>
  </si>
  <si>
    <t>13587</t>
  </si>
  <si>
    <t>13588</t>
  </si>
  <si>
    <t>13589</t>
  </si>
  <si>
    <t>13590</t>
  </si>
  <si>
    <t>13591</t>
  </si>
  <si>
    <t>13592</t>
  </si>
  <si>
    <t>13593</t>
  </si>
  <si>
    <t>13594</t>
  </si>
  <si>
    <t>13596</t>
  </si>
  <si>
    <t>13598</t>
  </si>
  <si>
    <t>13599</t>
  </si>
  <si>
    <t>13600</t>
  </si>
  <si>
    <t>13601</t>
  </si>
  <si>
    <t>13602</t>
  </si>
  <si>
    <t>13603</t>
  </si>
  <si>
    <t>13606</t>
  </si>
  <si>
    <t>13607</t>
  </si>
  <si>
    <t>13610</t>
  </si>
  <si>
    <t>13611</t>
  </si>
  <si>
    <t>13614</t>
  </si>
  <si>
    <t>13615</t>
  </si>
  <si>
    <t>13617</t>
  </si>
  <si>
    <t>13618</t>
  </si>
  <si>
    <t>13621</t>
  </si>
  <si>
    <t>13623</t>
  </si>
  <si>
    <t>13626</t>
  </si>
  <si>
    <t>13627</t>
  </si>
  <si>
    <t>13629</t>
  </si>
  <si>
    <t>13630</t>
  </si>
  <si>
    <t>13631</t>
  </si>
  <si>
    <t>13632</t>
  </si>
  <si>
    <t>13634</t>
  </si>
  <si>
    <t>13635</t>
  </si>
  <si>
    <t>13636</t>
  </si>
  <si>
    <t>13637</t>
  </si>
  <si>
    <t>13638</t>
  </si>
  <si>
    <t>13639</t>
  </si>
  <si>
    <t>13642</t>
  </si>
  <si>
    <t>13643</t>
  </si>
  <si>
    <t>13644</t>
  </si>
  <si>
    <t>13645</t>
  </si>
  <si>
    <t>13647</t>
  </si>
  <si>
    <t>13649</t>
  </si>
  <si>
    <t>13650</t>
  </si>
  <si>
    <t>13651</t>
  </si>
  <si>
    <t>13652</t>
  </si>
  <si>
    <t>13654</t>
  </si>
  <si>
    <t>13655</t>
  </si>
  <si>
    <t>13656</t>
  </si>
  <si>
    <t>13657</t>
  </si>
  <si>
    <t>13658</t>
  </si>
  <si>
    <t>13659</t>
  </si>
  <si>
    <t>13662</t>
  </si>
  <si>
    <t>13663</t>
  </si>
  <si>
    <t>13666</t>
  </si>
  <si>
    <t>13667</t>
  </si>
  <si>
    <t>13668</t>
  </si>
  <si>
    <t>13669</t>
  </si>
  <si>
    <t>13670</t>
  </si>
  <si>
    <t>13672</t>
  </si>
  <si>
    <t>13673</t>
  </si>
  <si>
    <t>13675</t>
  </si>
  <si>
    <t>13678</t>
  </si>
  <si>
    <t>13680</t>
  </si>
  <si>
    <t>13681</t>
  </si>
  <si>
    <t>13682</t>
  </si>
  <si>
    <t>13684</t>
  </si>
  <si>
    <t>13685</t>
  </si>
  <si>
    <t>13686</t>
  </si>
  <si>
    <t>13689</t>
  </si>
  <si>
    <t>13690</t>
  </si>
  <si>
    <t>13692</t>
  </si>
  <si>
    <t>13693</t>
  </si>
  <si>
    <t>13694</t>
  </si>
  <si>
    <t>13695</t>
  </si>
  <si>
    <t>13697</t>
  </si>
  <si>
    <t>13699</t>
  </si>
  <si>
    <t>13700</t>
  </si>
  <si>
    <t>13703</t>
  </si>
  <si>
    <t>13704</t>
  </si>
  <si>
    <t>13705</t>
  </si>
  <si>
    <t>13706</t>
  </si>
  <si>
    <t>13707</t>
  </si>
  <si>
    <t>13708</t>
  </si>
  <si>
    <t>13709</t>
  </si>
  <si>
    <t>13710</t>
  </si>
  <si>
    <t>13711</t>
  </si>
  <si>
    <t>13712</t>
  </si>
  <si>
    <t>13715</t>
  </si>
  <si>
    <t>13716</t>
  </si>
  <si>
    <t>13717</t>
  </si>
  <si>
    <t>13718</t>
  </si>
  <si>
    <t>13719</t>
  </si>
  <si>
    <t>13720</t>
  </si>
  <si>
    <t>13721</t>
  </si>
  <si>
    <t>13722</t>
  </si>
  <si>
    <t>13723</t>
  </si>
  <si>
    <t>13725</t>
  </si>
  <si>
    <t>13726</t>
  </si>
  <si>
    <t>13727</t>
  </si>
  <si>
    <t>13728</t>
  </si>
  <si>
    <t>13730</t>
  </si>
  <si>
    <t>13731</t>
  </si>
  <si>
    <t>13732</t>
  </si>
  <si>
    <t>13735</t>
  </si>
  <si>
    <t>13736</t>
  </si>
  <si>
    <t>13737</t>
  </si>
  <si>
    <t>13739</t>
  </si>
  <si>
    <t>13740</t>
  </si>
  <si>
    <t>13741</t>
  </si>
  <si>
    <t>13742</t>
  </si>
  <si>
    <t>13743</t>
  </si>
  <si>
    <t>13744</t>
  </si>
  <si>
    <t>13745</t>
  </si>
  <si>
    <t>13747</t>
  </si>
  <si>
    <t>13748</t>
  </si>
  <si>
    <t>13750</t>
  </si>
  <si>
    <t>13751</t>
  </si>
  <si>
    <t>13752</t>
  </si>
  <si>
    <t>13753</t>
  </si>
  <si>
    <t>13754</t>
  </si>
  <si>
    <t>13755</t>
  </si>
  <si>
    <t>13756</t>
  </si>
  <si>
    <t>13758</t>
  </si>
  <si>
    <t>13759</t>
  </si>
  <si>
    <t>13760</t>
  </si>
  <si>
    <t>13761</t>
  </si>
  <si>
    <t>13762</t>
  </si>
  <si>
    <t>13763</t>
  </si>
  <si>
    <t>13764</t>
  </si>
  <si>
    <t>13767</t>
  </si>
  <si>
    <t>13769</t>
  </si>
  <si>
    <t>13771</t>
  </si>
  <si>
    <t>13772</t>
  </si>
  <si>
    <t>13774</t>
  </si>
  <si>
    <t>13777</t>
  </si>
  <si>
    <t>13778</t>
  </si>
  <si>
    <t>13780</t>
  </si>
  <si>
    <t>13781</t>
  </si>
  <si>
    <t>13782</t>
  </si>
  <si>
    <t>13784</t>
  </si>
  <si>
    <t>13786</t>
  </si>
  <si>
    <t>13787</t>
  </si>
  <si>
    <t>13790</t>
  </si>
  <si>
    <t>13791</t>
  </si>
  <si>
    <t>13792</t>
  </si>
  <si>
    <t>13798</t>
  </si>
  <si>
    <t>13799</t>
  </si>
  <si>
    <t>13800</t>
  </si>
  <si>
    <t>13801</t>
  </si>
  <si>
    <t>13802</t>
  </si>
  <si>
    <t>13803</t>
  </si>
  <si>
    <t>13804</t>
  </si>
  <si>
    <t>13805</t>
  </si>
  <si>
    <t>13806</t>
  </si>
  <si>
    <t>13807</t>
  </si>
  <si>
    <t>13808</t>
  </si>
  <si>
    <t>13809</t>
  </si>
  <si>
    <t>13810</t>
  </si>
  <si>
    <t>13811</t>
  </si>
  <si>
    <t>13812</t>
  </si>
  <si>
    <t>13813</t>
  </si>
  <si>
    <t>13814</t>
  </si>
  <si>
    <t>13815</t>
  </si>
  <si>
    <t>13816</t>
  </si>
  <si>
    <t>13817</t>
  </si>
  <si>
    <t>13819</t>
  </si>
  <si>
    <t>13821</t>
  </si>
  <si>
    <t>13822</t>
  </si>
  <si>
    <t>13823</t>
  </si>
  <si>
    <t>13824</t>
  </si>
  <si>
    <t>13826</t>
  </si>
  <si>
    <t>13827</t>
  </si>
  <si>
    <t>13828</t>
  </si>
  <si>
    <t>13829</t>
  </si>
  <si>
    <t>13831</t>
  </si>
  <si>
    <t>13832</t>
  </si>
  <si>
    <t>13833</t>
  </si>
  <si>
    <t>13835</t>
  </si>
  <si>
    <t>13837</t>
  </si>
  <si>
    <t>13838</t>
  </si>
  <si>
    <t>13841</t>
  </si>
  <si>
    <t>13842</t>
  </si>
  <si>
    <t>13844</t>
  </si>
  <si>
    <t>13845</t>
  </si>
  <si>
    <t>13846</t>
  </si>
  <si>
    <t>13848</t>
  </si>
  <si>
    <t>13849</t>
  </si>
  <si>
    <t>13850</t>
  </si>
  <si>
    <t>13851</t>
  </si>
  <si>
    <t>13853</t>
  </si>
  <si>
    <t>13854</t>
  </si>
  <si>
    <t>13856</t>
  </si>
  <si>
    <t>13858</t>
  </si>
  <si>
    <t>13859</t>
  </si>
  <si>
    <t>13860</t>
  </si>
  <si>
    <t>13862</t>
  </si>
  <si>
    <t>13863</t>
  </si>
  <si>
    <t>13865</t>
  </si>
  <si>
    <t>13866</t>
  </si>
  <si>
    <t>13867</t>
  </si>
  <si>
    <t>13868</t>
  </si>
  <si>
    <t>13869</t>
  </si>
  <si>
    <t>13870</t>
  </si>
  <si>
    <t>13871</t>
  </si>
  <si>
    <t>13873</t>
  </si>
  <si>
    <t>13874</t>
  </si>
  <si>
    <t>13875</t>
  </si>
  <si>
    <t>13876</t>
  </si>
  <si>
    <t>13877</t>
  </si>
  <si>
    <t>13878</t>
  </si>
  <si>
    <t>13880</t>
  </si>
  <si>
    <t>13881</t>
  </si>
  <si>
    <t>13882</t>
  </si>
  <si>
    <t>13883</t>
  </si>
  <si>
    <t>13884</t>
  </si>
  <si>
    <t>13885</t>
  </si>
  <si>
    <t>13886</t>
  </si>
  <si>
    <t>13887</t>
  </si>
  <si>
    <t>13888</t>
  </si>
  <si>
    <t>13889</t>
  </si>
  <si>
    <t>13890</t>
  </si>
  <si>
    <t>13892</t>
  </si>
  <si>
    <t>13893</t>
  </si>
  <si>
    <t>13894</t>
  </si>
  <si>
    <t>13895</t>
  </si>
  <si>
    <t>13897</t>
  </si>
  <si>
    <t>13898</t>
  </si>
  <si>
    <t>13899</t>
  </si>
  <si>
    <t>13900</t>
  </si>
  <si>
    <t>13901</t>
  </si>
  <si>
    <t>13904</t>
  </si>
  <si>
    <t>13908</t>
  </si>
  <si>
    <t>13911</t>
  </si>
  <si>
    <t>13914</t>
  </si>
  <si>
    <t>13917</t>
  </si>
  <si>
    <t>13918</t>
  </si>
  <si>
    <t>13919</t>
  </si>
  <si>
    <t>13922</t>
  </si>
  <si>
    <t>13923</t>
  </si>
  <si>
    <t>13924</t>
  </si>
  <si>
    <t>13925</t>
  </si>
  <si>
    <t>13926</t>
  </si>
  <si>
    <t>13927</t>
  </si>
  <si>
    <t>13928</t>
  </si>
  <si>
    <t>13929</t>
  </si>
  <si>
    <t>13930</t>
  </si>
  <si>
    <t>13931</t>
  </si>
  <si>
    <t>13932</t>
  </si>
  <si>
    <t>13933</t>
  </si>
  <si>
    <t>13934</t>
  </si>
  <si>
    <t>13936</t>
  </si>
  <si>
    <t>13937</t>
  </si>
  <si>
    <t>13938</t>
  </si>
  <si>
    <t>13939</t>
  </si>
  <si>
    <t>13940</t>
  </si>
  <si>
    <t>13941</t>
  </si>
  <si>
    <t>13946</t>
  </si>
  <si>
    <t>13947</t>
  </si>
  <si>
    <t>13948</t>
  </si>
  <si>
    <t>13949</t>
  </si>
  <si>
    <t>13950</t>
  </si>
  <si>
    <t>13951</t>
  </si>
  <si>
    <t>13952</t>
  </si>
  <si>
    <t>13953</t>
  </si>
  <si>
    <t>13954</t>
  </si>
  <si>
    <t>13955</t>
  </si>
  <si>
    <t>13956</t>
  </si>
  <si>
    <t>13958</t>
  </si>
  <si>
    <t>13959</t>
  </si>
  <si>
    <t>13960</t>
  </si>
  <si>
    <t>13962</t>
  </si>
  <si>
    <t>13963</t>
  </si>
  <si>
    <t>13967</t>
  </si>
  <si>
    <t>13969</t>
  </si>
  <si>
    <t>13971</t>
  </si>
  <si>
    <t>13972</t>
  </si>
  <si>
    <t>13973</t>
  </si>
  <si>
    <t>13974</t>
  </si>
  <si>
    <t>13975</t>
  </si>
  <si>
    <t>13976</t>
  </si>
  <si>
    <t>13978</t>
  </si>
  <si>
    <t>13979</t>
  </si>
  <si>
    <t>13980</t>
  </si>
  <si>
    <t>13982</t>
  </si>
  <si>
    <t>13983</t>
  </si>
  <si>
    <t>13984</t>
  </si>
  <si>
    <t>13985</t>
  </si>
  <si>
    <t>13986</t>
  </si>
  <si>
    <t>13988</t>
  </si>
  <si>
    <t>13989</t>
  </si>
  <si>
    <t>13990</t>
  </si>
  <si>
    <t>13991</t>
  </si>
  <si>
    <t>13992</t>
  </si>
  <si>
    <t>13993</t>
  </si>
  <si>
    <t>13994</t>
  </si>
  <si>
    <t>13995</t>
  </si>
  <si>
    <t>13999</t>
  </si>
  <si>
    <t>14000</t>
  </si>
  <si>
    <t>14001</t>
  </si>
  <si>
    <t>14002</t>
  </si>
  <si>
    <t>14004</t>
  </si>
  <si>
    <t>14005</t>
  </si>
  <si>
    <t>14006</t>
  </si>
  <si>
    <t>14009</t>
  </si>
  <si>
    <t>14012</t>
  </si>
  <si>
    <t>14013</t>
  </si>
  <si>
    <t>14014</t>
  </si>
  <si>
    <t>14015</t>
  </si>
  <si>
    <t>14016</t>
  </si>
  <si>
    <t>14019</t>
  </si>
  <si>
    <t>14020</t>
  </si>
  <si>
    <t>14021</t>
  </si>
  <si>
    <t>14022</t>
  </si>
  <si>
    <t>14023</t>
  </si>
  <si>
    <t>14024</t>
  </si>
  <si>
    <t>14027</t>
  </si>
  <si>
    <t>14029</t>
  </si>
  <si>
    <t>14030</t>
  </si>
  <si>
    <t>14031</t>
  </si>
  <si>
    <t>14032</t>
  </si>
  <si>
    <t>14034</t>
  </si>
  <si>
    <t>14035</t>
  </si>
  <si>
    <t>14036</t>
  </si>
  <si>
    <t>14037</t>
  </si>
  <si>
    <t>14038</t>
  </si>
  <si>
    <t>14039</t>
  </si>
  <si>
    <t>14040</t>
  </si>
  <si>
    <t>14041</t>
  </si>
  <si>
    <t>14044</t>
  </si>
  <si>
    <t>14045</t>
  </si>
  <si>
    <t>14046</t>
  </si>
  <si>
    <t>14047</t>
  </si>
  <si>
    <t>14048</t>
  </si>
  <si>
    <t>14049</t>
  </si>
  <si>
    <t>14050</t>
  </si>
  <si>
    <t>14051</t>
  </si>
  <si>
    <t>14052</t>
  </si>
  <si>
    <t>14053</t>
  </si>
  <si>
    <t>14054</t>
  </si>
  <si>
    <t>14055</t>
  </si>
  <si>
    <t>14056</t>
  </si>
  <si>
    <t>14057</t>
  </si>
  <si>
    <t>14059</t>
  </si>
  <si>
    <t>14060</t>
  </si>
  <si>
    <t>14062</t>
  </si>
  <si>
    <t>14064</t>
  </si>
  <si>
    <t>14066</t>
  </si>
  <si>
    <t>14067</t>
  </si>
  <si>
    <t>14068</t>
  </si>
  <si>
    <t>14071</t>
  </si>
  <si>
    <t>14073</t>
  </si>
  <si>
    <t>14075</t>
  </si>
  <si>
    <t>14076</t>
  </si>
  <si>
    <t>14077</t>
  </si>
  <si>
    <t>14078</t>
  </si>
  <si>
    <t>14079</t>
  </si>
  <si>
    <t>14080</t>
  </si>
  <si>
    <t>14081</t>
  </si>
  <si>
    <t>14082</t>
  </si>
  <si>
    <t>14083</t>
  </si>
  <si>
    <t>14085</t>
  </si>
  <si>
    <t>14087</t>
  </si>
  <si>
    <t>14088</t>
  </si>
  <si>
    <t>14089</t>
  </si>
  <si>
    <t>14090</t>
  </si>
  <si>
    <t>14092</t>
  </si>
  <si>
    <t>14093</t>
  </si>
  <si>
    <t>14096</t>
  </si>
  <si>
    <t>14098</t>
  </si>
  <si>
    <t>14099</t>
  </si>
  <si>
    <t>14100</t>
  </si>
  <si>
    <t>14101</t>
  </si>
  <si>
    <t>14102</t>
  </si>
  <si>
    <t>14104</t>
  </si>
  <si>
    <t>14105</t>
  </si>
  <si>
    <t>14107</t>
  </si>
  <si>
    <t>14108</t>
  </si>
  <si>
    <t>14109</t>
  </si>
  <si>
    <t>14110</t>
  </si>
  <si>
    <t>14111</t>
  </si>
  <si>
    <t>14112</t>
  </si>
  <si>
    <t>14113</t>
  </si>
  <si>
    <t>14114</t>
  </si>
  <si>
    <t>14116</t>
  </si>
  <si>
    <t>14117</t>
  </si>
  <si>
    <t>14119</t>
  </si>
  <si>
    <t>14121</t>
  </si>
  <si>
    <t>14124</t>
  </si>
  <si>
    <t>14125</t>
  </si>
  <si>
    <t>14126</t>
  </si>
  <si>
    <t>14127</t>
  </si>
  <si>
    <t>14128</t>
  </si>
  <si>
    <t>14129</t>
  </si>
  <si>
    <t>14130</t>
  </si>
  <si>
    <t>14132</t>
  </si>
  <si>
    <t>14133</t>
  </si>
  <si>
    <t>14135</t>
  </si>
  <si>
    <t>14138</t>
  </si>
  <si>
    <t>14139</t>
  </si>
  <si>
    <t>14140</t>
  </si>
  <si>
    <t>14141</t>
  </si>
  <si>
    <t>14142</t>
  </si>
  <si>
    <t>14143</t>
  </si>
  <si>
    <t>14145</t>
  </si>
  <si>
    <t>14146</t>
  </si>
  <si>
    <t>14147</t>
  </si>
  <si>
    <t>14148</t>
  </si>
  <si>
    <t>14149</t>
  </si>
  <si>
    <t>14150</t>
  </si>
  <si>
    <t>14152</t>
  </si>
  <si>
    <t>14154</t>
  </si>
  <si>
    <t>14155</t>
  </si>
  <si>
    <t>14156</t>
  </si>
  <si>
    <t>14157</t>
  </si>
  <si>
    <t>14158</t>
  </si>
  <si>
    <t>14159</t>
  </si>
  <si>
    <t>14161</t>
  </si>
  <si>
    <t>14162</t>
  </si>
  <si>
    <t>14163</t>
  </si>
  <si>
    <t>14164</t>
  </si>
  <si>
    <t>14165</t>
  </si>
  <si>
    <t>14167</t>
  </si>
  <si>
    <t>14171</t>
  </si>
  <si>
    <t>14173</t>
  </si>
  <si>
    <t>14174</t>
  </si>
  <si>
    <t>14175</t>
  </si>
  <si>
    <t>14176</t>
  </si>
  <si>
    <t>14177</t>
  </si>
  <si>
    <t>14178</t>
  </si>
  <si>
    <t>14179</t>
  </si>
  <si>
    <t>14180</t>
  </si>
  <si>
    <t>14184</t>
  </si>
  <si>
    <t>14185</t>
  </si>
  <si>
    <t>14188</t>
  </si>
  <si>
    <t>14189</t>
  </si>
  <si>
    <t>14191</t>
  </si>
  <si>
    <t>14193</t>
  </si>
  <si>
    <t>14194</t>
  </si>
  <si>
    <t>14195</t>
  </si>
  <si>
    <t>14196</t>
  </si>
  <si>
    <t>14198</t>
  </si>
  <si>
    <t>14199</t>
  </si>
  <si>
    <t>14201</t>
  </si>
  <si>
    <t>14204</t>
  </si>
  <si>
    <t>14205</t>
  </si>
  <si>
    <t>14206</t>
  </si>
  <si>
    <t>14208</t>
  </si>
  <si>
    <t>14209</t>
  </si>
  <si>
    <t>14210</t>
  </si>
  <si>
    <t>14211</t>
  </si>
  <si>
    <t>14212</t>
  </si>
  <si>
    <t>14213</t>
  </si>
  <si>
    <t>14214</t>
  </si>
  <si>
    <t>14215</t>
  </si>
  <si>
    <t>14216</t>
  </si>
  <si>
    <t>14217</t>
  </si>
  <si>
    <t>14218</t>
  </si>
  <si>
    <t>14219</t>
  </si>
  <si>
    <t>14220</t>
  </si>
  <si>
    <t>14221</t>
  </si>
  <si>
    <t>14222</t>
  </si>
  <si>
    <t>14223</t>
  </si>
  <si>
    <t>14224</t>
  </si>
  <si>
    <t>14226</t>
  </si>
  <si>
    <t>14227</t>
  </si>
  <si>
    <t>14229</t>
  </si>
  <si>
    <t>14231</t>
  </si>
  <si>
    <t>14232</t>
  </si>
  <si>
    <t>14233</t>
  </si>
  <si>
    <t>14234</t>
  </si>
  <si>
    <t>14235</t>
  </si>
  <si>
    <t>14236</t>
  </si>
  <si>
    <t>14237</t>
  </si>
  <si>
    <t>14238</t>
  </si>
  <si>
    <t>14239</t>
  </si>
  <si>
    <t>14240</t>
  </si>
  <si>
    <t>14241</t>
  </si>
  <si>
    <t>14242</t>
  </si>
  <si>
    <t>14243</t>
  </si>
  <si>
    <t>14245</t>
  </si>
  <si>
    <t>14246</t>
  </si>
  <si>
    <t>14247</t>
  </si>
  <si>
    <t>14248</t>
  </si>
  <si>
    <t>14250</t>
  </si>
  <si>
    <t>14251</t>
  </si>
  <si>
    <t>14256</t>
  </si>
  <si>
    <t>14257</t>
  </si>
  <si>
    <t>14258</t>
  </si>
  <si>
    <t>14259</t>
  </si>
  <si>
    <t>14261</t>
  </si>
  <si>
    <t>14262</t>
  </si>
  <si>
    <t>14264</t>
  </si>
  <si>
    <t>14265</t>
  </si>
  <si>
    <t>14267</t>
  </si>
  <si>
    <t>14270</t>
  </si>
  <si>
    <t>14271</t>
  </si>
  <si>
    <t>14272</t>
  </si>
  <si>
    <t>14273</t>
  </si>
  <si>
    <t>14276</t>
  </si>
  <si>
    <t>14277</t>
  </si>
  <si>
    <t>14280</t>
  </si>
  <si>
    <t>14282</t>
  </si>
  <si>
    <t>14284</t>
  </si>
  <si>
    <t>14285</t>
  </si>
  <si>
    <t>14286</t>
  </si>
  <si>
    <t>14287</t>
  </si>
  <si>
    <t>14288</t>
  </si>
  <si>
    <t>14289</t>
  </si>
  <si>
    <t>14290</t>
  </si>
  <si>
    <t>14291</t>
  </si>
  <si>
    <t>14292</t>
  </si>
  <si>
    <t>14293</t>
  </si>
  <si>
    <t>14295</t>
  </si>
  <si>
    <t>14297</t>
  </si>
  <si>
    <t>14298</t>
  </si>
  <si>
    <t>14299</t>
  </si>
  <si>
    <t>14300</t>
  </si>
  <si>
    <t>14301</t>
  </si>
  <si>
    <t>14304</t>
  </si>
  <si>
    <t>14305</t>
  </si>
  <si>
    <t>14306</t>
  </si>
  <si>
    <t>14307</t>
  </si>
  <si>
    <t>14309</t>
  </si>
  <si>
    <t>14311</t>
  </si>
  <si>
    <t>14312</t>
  </si>
  <si>
    <t>14314</t>
  </si>
  <si>
    <t>14315</t>
  </si>
  <si>
    <t>14317</t>
  </si>
  <si>
    <t>14320</t>
  </si>
  <si>
    <t>14321</t>
  </si>
  <si>
    <t>14323</t>
  </si>
  <si>
    <t>14326</t>
  </si>
  <si>
    <t>14327</t>
  </si>
  <si>
    <t>14329</t>
  </si>
  <si>
    <t>14331</t>
  </si>
  <si>
    <t>14332</t>
  </si>
  <si>
    <t>14333</t>
  </si>
  <si>
    <t>14334</t>
  </si>
  <si>
    <t>14335</t>
  </si>
  <si>
    <t>14336</t>
  </si>
  <si>
    <t>14338</t>
  </si>
  <si>
    <t>14339</t>
  </si>
  <si>
    <t>14340</t>
  </si>
  <si>
    <t>14341</t>
  </si>
  <si>
    <t>14342</t>
  </si>
  <si>
    <t>14344</t>
  </si>
  <si>
    <t>14345</t>
  </si>
  <si>
    <t>14346</t>
  </si>
  <si>
    <t>14348</t>
  </si>
  <si>
    <t>14349</t>
  </si>
  <si>
    <t>14350</t>
  </si>
  <si>
    <t>14351</t>
  </si>
  <si>
    <t>14352</t>
  </si>
  <si>
    <t>14353</t>
  </si>
  <si>
    <t>14354</t>
  </si>
  <si>
    <t>14355</t>
  </si>
  <si>
    <t>14356</t>
  </si>
  <si>
    <t>14357</t>
  </si>
  <si>
    <t>14359</t>
  </si>
  <si>
    <t>14360</t>
  </si>
  <si>
    <t>14362</t>
  </si>
  <si>
    <t>14364</t>
  </si>
  <si>
    <t>14367</t>
  </si>
  <si>
    <t>14368</t>
  </si>
  <si>
    <t>14371</t>
  </si>
  <si>
    <t>14373</t>
  </si>
  <si>
    <t>14375</t>
  </si>
  <si>
    <t>14377</t>
  </si>
  <si>
    <t>14379</t>
  </si>
  <si>
    <t>14381</t>
  </si>
  <si>
    <t>14382</t>
  </si>
  <si>
    <t>14383</t>
  </si>
  <si>
    <t>14385</t>
  </si>
  <si>
    <t>14386</t>
  </si>
  <si>
    <t>14387</t>
  </si>
  <si>
    <t>14388</t>
  </si>
  <si>
    <t>14389</t>
  </si>
  <si>
    <t>14390</t>
  </si>
  <si>
    <t>14393</t>
  </si>
  <si>
    <t>14395</t>
  </si>
  <si>
    <t>14396</t>
  </si>
  <si>
    <t>14397</t>
  </si>
  <si>
    <t>14400</t>
  </si>
  <si>
    <t>14401</t>
  </si>
  <si>
    <t>14403</t>
  </si>
  <si>
    <t>14404</t>
  </si>
  <si>
    <t>14406</t>
  </si>
  <si>
    <t>14407</t>
  </si>
  <si>
    <t>14408</t>
  </si>
  <si>
    <t>14409</t>
  </si>
  <si>
    <t>14410</t>
  </si>
  <si>
    <t>14411</t>
  </si>
  <si>
    <t>14412</t>
  </si>
  <si>
    <t>14413</t>
  </si>
  <si>
    <t>14414</t>
  </si>
  <si>
    <t>14415</t>
  </si>
  <si>
    <t>14416</t>
  </si>
  <si>
    <t>14418</t>
  </si>
  <si>
    <t>14419</t>
  </si>
  <si>
    <t>14420</t>
  </si>
  <si>
    <t>14421</t>
  </si>
  <si>
    <t>14422</t>
  </si>
  <si>
    <t>14423</t>
  </si>
  <si>
    <t>14424</t>
  </si>
  <si>
    <t>14426</t>
  </si>
  <si>
    <t>14427</t>
  </si>
  <si>
    <t>14428</t>
  </si>
  <si>
    <t>14431</t>
  </si>
  <si>
    <t>14432</t>
  </si>
  <si>
    <t>14434</t>
  </si>
  <si>
    <t>14436</t>
  </si>
  <si>
    <t>14437</t>
  </si>
  <si>
    <t>14438</t>
  </si>
  <si>
    <t>14439</t>
  </si>
  <si>
    <t>14440</t>
  </si>
  <si>
    <t>14441</t>
  </si>
  <si>
    <t>14442</t>
  </si>
  <si>
    <t>14443</t>
  </si>
  <si>
    <t>14446</t>
  </si>
  <si>
    <t>14447</t>
  </si>
  <si>
    <t>14448</t>
  </si>
  <si>
    <t>14449</t>
  </si>
  <si>
    <t>14450</t>
  </si>
  <si>
    <t>14451</t>
  </si>
  <si>
    <t>14452</t>
  </si>
  <si>
    <t>14453</t>
  </si>
  <si>
    <t>14456</t>
  </si>
  <si>
    <t>14457</t>
  </si>
  <si>
    <t>14459</t>
  </si>
  <si>
    <t>14460</t>
  </si>
  <si>
    <t>14461</t>
  </si>
  <si>
    <t>14462</t>
  </si>
  <si>
    <t>14463</t>
  </si>
  <si>
    <t>14465</t>
  </si>
  <si>
    <t>14466</t>
  </si>
  <si>
    <t>14467</t>
  </si>
  <si>
    <t>14470</t>
  </si>
  <si>
    <t>14472</t>
  </si>
  <si>
    <t>14473</t>
  </si>
  <si>
    <t>14474</t>
  </si>
  <si>
    <t>14475</t>
  </si>
  <si>
    <t>14476</t>
  </si>
  <si>
    <t>14477</t>
  </si>
  <si>
    <t>14479</t>
  </si>
  <si>
    <t>14480</t>
  </si>
  <si>
    <t>14481</t>
  </si>
  <si>
    <t>14482</t>
  </si>
  <si>
    <t>14483</t>
  </si>
  <si>
    <t>14484</t>
  </si>
  <si>
    <t>14485</t>
  </si>
  <si>
    <t>14487</t>
  </si>
  <si>
    <t>14488</t>
  </si>
  <si>
    <t>14489</t>
  </si>
  <si>
    <t>14491</t>
  </si>
  <si>
    <t>14493</t>
  </si>
  <si>
    <t>14494</t>
  </si>
  <si>
    <t>14495</t>
  </si>
  <si>
    <t>14496</t>
  </si>
  <si>
    <t>14497</t>
  </si>
  <si>
    <t>14498</t>
  </si>
  <si>
    <t>14499</t>
  </si>
  <si>
    <t>14500</t>
  </si>
  <si>
    <t>14501</t>
  </si>
  <si>
    <t>14502</t>
  </si>
  <si>
    <t>14503</t>
  </si>
  <si>
    <t>14504</t>
  </si>
  <si>
    <t>14505</t>
  </si>
  <si>
    <t>14506</t>
  </si>
  <si>
    <t>14507</t>
  </si>
  <si>
    <t>14508</t>
  </si>
  <si>
    <t>14511</t>
  </si>
  <si>
    <t>14512</t>
  </si>
  <si>
    <t>14513</t>
  </si>
  <si>
    <t>14514</t>
  </si>
  <si>
    <t>14515</t>
  </si>
  <si>
    <t>14517</t>
  </si>
  <si>
    <t>14518</t>
  </si>
  <si>
    <t>14520</t>
  </si>
  <si>
    <t>14522</t>
  </si>
  <si>
    <t>14523</t>
  </si>
  <si>
    <t>14524</t>
  </si>
  <si>
    <t>14525</t>
  </si>
  <si>
    <t>14527</t>
  </si>
  <si>
    <t>14528</t>
  </si>
  <si>
    <t>14529</t>
  </si>
  <si>
    <t>14530</t>
  </si>
  <si>
    <t>14532</t>
  </si>
  <si>
    <t>14533</t>
  </si>
  <si>
    <t>14534</t>
  </si>
  <si>
    <t>14535</t>
  </si>
  <si>
    <t>14536</t>
  </si>
  <si>
    <t>14537</t>
  </si>
  <si>
    <t>14538</t>
  </si>
  <si>
    <t>14539</t>
  </si>
  <si>
    <t>14540</t>
  </si>
  <si>
    <t>14541</t>
  </si>
  <si>
    <t>14542</t>
  </si>
  <si>
    <t>14543</t>
  </si>
  <si>
    <t>14544</t>
  </si>
  <si>
    <t>14546</t>
  </si>
  <si>
    <t>14547</t>
  </si>
  <si>
    <t>14548</t>
  </si>
  <si>
    <t>14549</t>
  </si>
  <si>
    <t>14550</t>
  </si>
  <si>
    <t>14551</t>
  </si>
  <si>
    <t>14552</t>
  </si>
  <si>
    <t>14553</t>
  </si>
  <si>
    <t>14554</t>
  </si>
  <si>
    <t>14555</t>
  </si>
  <si>
    <t>14557</t>
  </si>
  <si>
    <t>14560</t>
  </si>
  <si>
    <t>14561</t>
  </si>
  <si>
    <t>14562</t>
  </si>
  <si>
    <t>14565</t>
  </si>
  <si>
    <t>14566</t>
  </si>
  <si>
    <t>14567</t>
  </si>
  <si>
    <t>14569</t>
  </si>
  <si>
    <t>14570</t>
  </si>
  <si>
    <t>14572</t>
  </si>
  <si>
    <t>14573</t>
  </si>
  <si>
    <t>14576</t>
  </si>
  <si>
    <t>14577</t>
  </si>
  <si>
    <t>14578</t>
  </si>
  <si>
    <t>14581</t>
  </si>
  <si>
    <t>14582</t>
  </si>
  <si>
    <t>14583</t>
  </si>
  <si>
    <t>14584</t>
  </si>
  <si>
    <t>14585</t>
  </si>
  <si>
    <t>14586</t>
  </si>
  <si>
    <t>14587</t>
  </si>
  <si>
    <t>14589</t>
  </si>
  <si>
    <t>14591</t>
  </si>
  <si>
    <t>14592</t>
  </si>
  <si>
    <t>14593</t>
  </si>
  <si>
    <t>14594</t>
  </si>
  <si>
    <t>14595</t>
  </si>
  <si>
    <t>14597</t>
  </si>
  <si>
    <t>14598</t>
  </si>
  <si>
    <t>14600</t>
  </si>
  <si>
    <t>14601</t>
  </si>
  <si>
    <t>14603</t>
  </si>
  <si>
    <t>14606</t>
  </si>
  <si>
    <t>14607</t>
  </si>
  <si>
    <t>14608</t>
  </si>
  <si>
    <t>14609</t>
  </si>
  <si>
    <t>14616</t>
  </si>
  <si>
    <t>14618</t>
  </si>
  <si>
    <t>14619</t>
  </si>
  <si>
    <t>14620</t>
  </si>
  <si>
    <t>14621</t>
  </si>
  <si>
    <t>14622</t>
  </si>
  <si>
    <t>14623</t>
  </si>
  <si>
    <t>14624</t>
  </si>
  <si>
    <t>14625</t>
  </si>
  <si>
    <t>14626</t>
  </si>
  <si>
    <t>14627</t>
  </si>
  <si>
    <t>14628</t>
  </si>
  <si>
    <t>14629</t>
  </si>
  <si>
    <t>14631</t>
  </si>
  <si>
    <t>14632</t>
  </si>
  <si>
    <t>14633</t>
  </si>
  <si>
    <t>14636</t>
  </si>
  <si>
    <t>14638</t>
  </si>
  <si>
    <t>14639</t>
  </si>
  <si>
    <t>14640</t>
  </si>
  <si>
    <t>14641</t>
  </si>
  <si>
    <t>14642</t>
  </si>
  <si>
    <t>14643</t>
  </si>
  <si>
    <t>14644</t>
  </si>
  <si>
    <t>14645</t>
  </si>
  <si>
    <t>14646</t>
  </si>
  <si>
    <t>14647</t>
  </si>
  <si>
    <t>14649</t>
  </si>
  <si>
    <t>14651</t>
  </si>
  <si>
    <t>14652</t>
  </si>
  <si>
    <t>14653</t>
  </si>
  <si>
    <t>14655</t>
  </si>
  <si>
    <t>14656</t>
  </si>
  <si>
    <t>14657</t>
  </si>
  <si>
    <t>14658</t>
  </si>
  <si>
    <t>14659</t>
  </si>
  <si>
    <t>14660</t>
  </si>
  <si>
    <t>14661</t>
  </si>
  <si>
    <t>14662</t>
  </si>
  <si>
    <t>14664</t>
  </si>
  <si>
    <t>14665</t>
  </si>
  <si>
    <t>14666</t>
  </si>
  <si>
    <t>14667</t>
  </si>
  <si>
    <t>14669</t>
  </si>
  <si>
    <t>14670</t>
  </si>
  <si>
    <t>14672</t>
  </si>
  <si>
    <t>14673</t>
  </si>
  <si>
    <t>14675</t>
  </si>
  <si>
    <t>14676</t>
  </si>
  <si>
    <t>14679</t>
  </si>
  <si>
    <t>14680</t>
  </si>
  <si>
    <t>14681</t>
  </si>
  <si>
    <t>14682</t>
  </si>
  <si>
    <t>14684</t>
  </si>
  <si>
    <t>14687</t>
  </si>
  <si>
    <t>14688</t>
  </si>
  <si>
    <t>14689</t>
  </si>
  <si>
    <t>14690</t>
  </si>
  <si>
    <t>14691</t>
  </si>
  <si>
    <t>14692</t>
  </si>
  <si>
    <t>14693</t>
  </si>
  <si>
    <t>14696</t>
  </si>
  <si>
    <t>14697</t>
  </si>
  <si>
    <t>14698</t>
  </si>
  <si>
    <t>14699</t>
  </si>
  <si>
    <t>14700</t>
  </si>
  <si>
    <t>14701</t>
  </si>
  <si>
    <t>14702</t>
  </si>
  <si>
    <t>14703</t>
  </si>
  <si>
    <t>14704</t>
  </si>
  <si>
    <t>14705</t>
  </si>
  <si>
    <t>14708</t>
  </si>
  <si>
    <t>14709</t>
  </si>
  <si>
    <t>14710</t>
  </si>
  <si>
    <t>14711</t>
  </si>
  <si>
    <t>14712</t>
  </si>
  <si>
    <t>14713</t>
  </si>
  <si>
    <t>14714</t>
  </si>
  <si>
    <t>14715</t>
  </si>
  <si>
    <t>14716</t>
  </si>
  <si>
    <t>14719</t>
  </si>
  <si>
    <t>14720</t>
  </si>
  <si>
    <t>14722</t>
  </si>
  <si>
    <t>14723</t>
  </si>
  <si>
    <t>14725</t>
  </si>
  <si>
    <t>14727</t>
  </si>
  <si>
    <t>14729</t>
  </si>
  <si>
    <t>14730</t>
  </si>
  <si>
    <t>14731</t>
  </si>
  <si>
    <t>14732</t>
  </si>
  <si>
    <t>14733</t>
  </si>
  <si>
    <t>14735</t>
  </si>
  <si>
    <t>14737</t>
  </si>
  <si>
    <t>14738</t>
  </si>
  <si>
    <t>14739</t>
  </si>
  <si>
    <t>14740</t>
  </si>
  <si>
    <t>14741</t>
  </si>
  <si>
    <t>14744</t>
  </si>
  <si>
    <t>14745</t>
  </si>
  <si>
    <t>14747</t>
  </si>
  <si>
    <t>14748</t>
  </si>
  <si>
    <t>14752</t>
  </si>
  <si>
    <t>14753</t>
  </si>
  <si>
    <t>14754</t>
  </si>
  <si>
    <t>14755</t>
  </si>
  <si>
    <t>14756</t>
  </si>
  <si>
    <t>14757</t>
  </si>
  <si>
    <t>14758</t>
  </si>
  <si>
    <t>14759</t>
  </si>
  <si>
    <t>14760</t>
  </si>
  <si>
    <t>14761</t>
  </si>
  <si>
    <t>14762</t>
  </si>
  <si>
    <t>14764</t>
  </si>
  <si>
    <t>14765</t>
  </si>
  <si>
    <t>14766</t>
  </si>
  <si>
    <t>14768</t>
  </si>
  <si>
    <t>14769</t>
  </si>
  <si>
    <t>14770</t>
  </si>
  <si>
    <t>14772</t>
  </si>
  <si>
    <t>14775</t>
  </si>
  <si>
    <t>14776</t>
  </si>
  <si>
    <t>14777</t>
  </si>
  <si>
    <t>14778</t>
  </si>
  <si>
    <t>14779</t>
  </si>
  <si>
    <t>14780</t>
  </si>
  <si>
    <t>14782</t>
  </si>
  <si>
    <t>14784</t>
  </si>
  <si>
    <t>14785</t>
  </si>
  <si>
    <t>14788</t>
  </si>
  <si>
    <t>14789</t>
  </si>
  <si>
    <t>14790</t>
  </si>
  <si>
    <t>14792</t>
  </si>
  <si>
    <t>14793</t>
  </si>
  <si>
    <t>14794</t>
  </si>
  <si>
    <t>14795</t>
  </si>
  <si>
    <t>14796</t>
  </si>
  <si>
    <t>14798</t>
  </si>
  <si>
    <t>14799</t>
  </si>
  <si>
    <t>14800</t>
  </si>
  <si>
    <t>14801</t>
  </si>
  <si>
    <t>14803</t>
  </si>
  <si>
    <t>14804</t>
  </si>
  <si>
    <t>14805</t>
  </si>
  <si>
    <t>14806</t>
  </si>
  <si>
    <t>14808</t>
  </si>
  <si>
    <t>14810</t>
  </si>
  <si>
    <t>14813</t>
  </si>
  <si>
    <t>14815</t>
  </si>
  <si>
    <t>14816</t>
  </si>
  <si>
    <t>14817</t>
  </si>
  <si>
    <t>14818</t>
  </si>
  <si>
    <t>14819</t>
  </si>
  <si>
    <t>14820</t>
  </si>
  <si>
    <t>14821</t>
  </si>
  <si>
    <t>14823</t>
  </si>
  <si>
    <t>14824</t>
  </si>
  <si>
    <t>14825</t>
  </si>
  <si>
    <t>14828</t>
  </si>
  <si>
    <t>14829</t>
  </si>
  <si>
    <t>14830</t>
  </si>
  <si>
    <t>14834</t>
  </si>
  <si>
    <t>14836</t>
  </si>
  <si>
    <t>14837</t>
  </si>
  <si>
    <t>14840</t>
  </si>
  <si>
    <t>14841</t>
  </si>
  <si>
    <t>14842</t>
  </si>
  <si>
    <t>14844</t>
  </si>
  <si>
    <t>14847</t>
  </si>
  <si>
    <t>14849</t>
  </si>
  <si>
    <t>14850</t>
  </si>
  <si>
    <t>14851</t>
  </si>
  <si>
    <t>14852</t>
  </si>
  <si>
    <t>14853</t>
  </si>
  <si>
    <t>14854</t>
  </si>
  <si>
    <t>14855</t>
  </si>
  <si>
    <t>14856</t>
  </si>
  <si>
    <t>14857</t>
  </si>
  <si>
    <t>14859</t>
  </si>
  <si>
    <t>14860</t>
  </si>
  <si>
    <t>14861</t>
  </si>
  <si>
    <t>14862</t>
  </si>
  <si>
    <t>14863</t>
  </si>
  <si>
    <t>14865</t>
  </si>
  <si>
    <t>14866</t>
  </si>
  <si>
    <t>14867</t>
  </si>
  <si>
    <t>14868</t>
  </si>
  <si>
    <t>14869</t>
  </si>
  <si>
    <t>14870</t>
  </si>
  <si>
    <t>14871</t>
  </si>
  <si>
    <t>14873</t>
  </si>
  <si>
    <t>14875</t>
  </si>
  <si>
    <t>14878</t>
  </si>
  <si>
    <t>14880</t>
  </si>
  <si>
    <t>14881</t>
  </si>
  <si>
    <t>14882</t>
  </si>
  <si>
    <t>14883</t>
  </si>
  <si>
    <t>14885</t>
  </si>
  <si>
    <t>14886</t>
  </si>
  <si>
    <t>14887</t>
  </si>
  <si>
    <t>14888</t>
  </si>
  <si>
    <t>14889</t>
  </si>
  <si>
    <t>14890</t>
  </si>
  <si>
    <t>14891</t>
  </si>
  <si>
    <t>14893</t>
  </si>
  <si>
    <t>14894</t>
  </si>
  <si>
    <t>14895</t>
  </si>
  <si>
    <t>14896</t>
  </si>
  <si>
    <t>14897</t>
  </si>
  <si>
    <t>14898</t>
  </si>
  <si>
    <t>14901</t>
  </si>
  <si>
    <t>14902</t>
  </si>
  <si>
    <t>14903</t>
  </si>
  <si>
    <t>14904</t>
  </si>
  <si>
    <t>14905</t>
  </si>
  <si>
    <t>14907</t>
  </si>
  <si>
    <t>14908</t>
  </si>
  <si>
    <t>14910</t>
  </si>
  <si>
    <t>14911</t>
  </si>
  <si>
    <t>14912</t>
  </si>
  <si>
    <t>14913</t>
  </si>
  <si>
    <t>14915</t>
  </si>
  <si>
    <t>14916</t>
  </si>
  <si>
    <t>14918</t>
  </si>
  <si>
    <t>14920</t>
  </si>
  <si>
    <t>14921</t>
  </si>
  <si>
    <t>14923</t>
  </si>
  <si>
    <t>14924</t>
  </si>
  <si>
    <t>14929</t>
  </si>
  <si>
    <t>14930</t>
  </si>
  <si>
    <t>14931</t>
  </si>
  <si>
    <t>14932</t>
  </si>
  <si>
    <t>14934</t>
  </si>
  <si>
    <t>14935</t>
  </si>
  <si>
    <t>14936</t>
  </si>
  <si>
    <t>14937</t>
  </si>
  <si>
    <t>14944</t>
  </si>
  <si>
    <t>14946</t>
  </si>
  <si>
    <t>14947</t>
  </si>
  <si>
    <t>14948</t>
  </si>
  <si>
    <t>14950</t>
  </si>
  <si>
    <t>14951</t>
  </si>
  <si>
    <t>14952</t>
  </si>
  <si>
    <t>14953</t>
  </si>
  <si>
    <t>14954</t>
  </si>
  <si>
    <t>14957</t>
  </si>
  <si>
    <t>14958</t>
  </si>
  <si>
    <t>14959</t>
  </si>
  <si>
    <t>14960</t>
  </si>
  <si>
    <t>14961</t>
  </si>
  <si>
    <t>14962</t>
  </si>
  <si>
    <t>14963</t>
  </si>
  <si>
    <t>14964</t>
  </si>
  <si>
    <t>14965</t>
  </si>
  <si>
    <t>14966</t>
  </si>
  <si>
    <t>14967</t>
  </si>
  <si>
    <t>14968</t>
  </si>
  <si>
    <t>14970</t>
  </si>
  <si>
    <t>14971</t>
  </si>
  <si>
    <t>14972</t>
  </si>
  <si>
    <t>14973</t>
  </si>
  <si>
    <t>14974</t>
  </si>
  <si>
    <t>14975</t>
  </si>
  <si>
    <t>14976</t>
  </si>
  <si>
    <t>14978</t>
  </si>
  <si>
    <t>14981</t>
  </si>
  <si>
    <t>14984</t>
  </si>
  <si>
    <t>14985</t>
  </si>
  <si>
    <t>14987</t>
  </si>
  <si>
    <t>14988</t>
  </si>
  <si>
    <t>14995</t>
  </si>
  <si>
    <t>14997</t>
  </si>
  <si>
    <t>14998</t>
  </si>
  <si>
    <t>15000</t>
  </si>
  <si>
    <t>15002</t>
  </si>
  <si>
    <t>15004</t>
  </si>
  <si>
    <t>15005</t>
  </si>
  <si>
    <t>15006</t>
  </si>
  <si>
    <t>15007</t>
  </si>
  <si>
    <t>15009</t>
  </si>
  <si>
    <t>15010</t>
  </si>
  <si>
    <t>15012</t>
  </si>
  <si>
    <t>15014</t>
  </si>
  <si>
    <t>15016</t>
  </si>
  <si>
    <t>15017</t>
  </si>
  <si>
    <t>15018</t>
  </si>
  <si>
    <t>15019</t>
  </si>
  <si>
    <t>15021</t>
  </si>
  <si>
    <t>15022</t>
  </si>
  <si>
    <t>15023</t>
  </si>
  <si>
    <t>15024</t>
  </si>
  <si>
    <t>15025</t>
  </si>
  <si>
    <t>15026</t>
  </si>
  <si>
    <t>15027</t>
  </si>
  <si>
    <t>15028</t>
  </si>
  <si>
    <t>15030</t>
  </si>
  <si>
    <t>15031</t>
  </si>
  <si>
    <t>15032</t>
  </si>
  <si>
    <t>15033</t>
  </si>
  <si>
    <t>15034</t>
  </si>
  <si>
    <t>15035</t>
  </si>
  <si>
    <t>15036</t>
  </si>
  <si>
    <t>15038</t>
  </si>
  <si>
    <t>15039</t>
  </si>
  <si>
    <t>15041</t>
  </si>
  <si>
    <t>15042</t>
  </si>
  <si>
    <t>15043</t>
  </si>
  <si>
    <t>15044</t>
  </si>
  <si>
    <t>15045</t>
  </si>
  <si>
    <t>15046</t>
  </si>
  <si>
    <t>15047</t>
  </si>
  <si>
    <t>15048</t>
  </si>
  <si>
    <t>15049</t>
  </si>
  <si>
    <t>15050</t>
  </si>
  <si>
    <t>15051</t>
  </si>
  <si>
    <t>15052</t>
  </si>
  <si>
    <t>15053</t>
  </si>
  <si>
    <t>15054</t>
  </si>
  <si>
    <t>15057</t>
  </si>
  <si>
    <t>15058</t>
  </si>
  <si>
    <t>15059</t>
  </si>
  <si>
    <t>15060</t>
  </si>
  <si>
    <t>15061</t>
  </si>
  <si>
    <t>15062</t>
  </si>
  <si>
    <t>15063</t>
  </si>
  <si>
    <t>15065</t>
  </si>
  <si>
    <t>15066</t>
  </si>
  <si>
    <t>15067</t>
  </si>
  <si>
    <t>15068</t>
  </si>
  <si>
    <t>15069</t>
  </si>
  <si>
    <t>15070</t>
  </si>
  <si>
    <t>15071</t>
  </si>
  <si>
    <t>15073</t>
  </si>
  <si>
    <t>15074</t>
  </si>
  <si>
    <t>15075</t>
  </si>
  <si>
    <t>15076</t>
  </si>
  <si>
    <t>15078</t>
  </si>
  <si>
    <t>15079</t>
  </si>
  <si>
    <t>15081</t>
  </si>
  <si>
    <t>15083</t>
  </si>
  <si>
    <t>15087</t>
  </si>
  <si>
    <t>15088</t>
  </si>
  <si>
    <t>15089</t>
  </si>
  <si>
    <t>15090</t>
  </si>
  <si>
    <t>15091</t>
  </si>
  <si>
    <t>15092</t>
  </si>
  <si>
    <t>15093</t>
  </si>
  <si>
    <t>15095</t>
  </si>
  <si>
    <t>15096</t>
  </si>
  <si>
    <t>15097</t>
  </si>
  <si>
    <t>15098</t>
  </si>
  <si>
    <t>15099</t>
  </si>
  <si>
    <t>15100</t>
  </si>
  <si>
    <t>15101</t>
  </si>
  <si>
    <t>15103</t>
  </si>
  <si>
    <t>15104</t>
  </si>
  <si>
    <t>15105</t>
  </si>
  <si>
    <t>15106</t>
  </si>
  <si>
    <t>15107</t>
  </si>
  <si>
    <t>15108</t>
  </si>
  <si>
    <t>15109</t>
  </si>
  <si>
    <t>15110</t>
  </si>
  <si>
    <t>15111</t>
  </si>
  <si>
    <t>15113</t>
  </si>
  <si>
    <t>15114</t>
  </si>
  <si>
    <t>15115</t>
  </si>
  <si>
    <t>15116</t>
  </si>
  <si>
    <t>15117</t>
  </si>
  <si>
    <t>15118</t>
  </si>
  <si>
    <t>15119</t>
  </si>
  <si>
    <t>15120</t>
  </si>
  <si>
    <t>15121</t>
  </si>
  <si>
    <t>15122</t>
  </si>
  <si>
    <t>15123</t>
  </si>
  <si>
    <t>15124</t>
  </si>
  <si>
    <t>15125</t>
  </si>
  <si>
    <t>15127</t>
  </si>
  <si>
    <t>15128</t>
  </si>
  <si>
    <t>15129</t>
  </si>
  <si>
    <t>15130</t>
  </si>
  <si>
    <t>15132</t>
  </si>
  <si>
    <t>15133</t>
  </si>
  <si>
    <t>15134</t>
  </si>
  <si>
    <t>15135</t>
  </si>
  <si>
    <t>15136</t>
  </si>
  <si>
    <t>15139</t>
  </si>
  <si>
    <t>15140</t>
  </si>
  <si>
    <t>15142</t>
  </si>
  <si>
    <t>15143</t>
  </si>
  <si>
    <t>15144</t>
  </si>
  <si>
    <t>15145</t>
  </si>
  <si>
    <t>15146</t>
  </si>
  <si>
    <t>15147</t>
  </si>
  <si>
    <t>15148</t>
  </si>
  <si>
    <t>15149</t>
  </si>
  <si>
    <t>15150</t>
  </si>
  <si>
    <t>15152</t>
  </si>
  <si>
    <t>15153</t>
  </si>
  <si>
    <t>15154</t>
  </si>
  <si>
    <t>15156</t>
  </si>
  <si>
    <t>15157</t>
  </si>
  <si>
    <t>15158</t>
  </si>
  <si>
    <t>15159</t>
  </si>
  <si>
    <t>15160</t>
  </si>
  <si>
    <t>15163</t>
  </si>
  <si>
    <t>15164</t>
  </si>
  <si>
    <t>15165</t>
  </si>
  <si>
    <t>15167</t>
  </si>
  <si>
    <t>15168</t>
  </si>
  <si>
    <t>15171</t>
  </si>
  <si>
    <t>15172</t>
  </si>
  <si>
    <t>15174</t>
  </si>
  <si>
    <t>15175</t>
  </si>
  <si>
    <t>15178</t>
  </si>
  <si>
    <t>15179</t>
  </si>
  <si>
    <t>15180</t>
  </si>
  <si>
    <t>15181</t>
  </si>
  <si>
    <t>15182</t>
  </si>
  <si>
    <t>15184</t>
  </si>
  <si>
    <t>15185</t>
  </si>
  <si>
    <t>15186</t>
  </si>
  <si>
    <t>15187</t>
  </si>
  <si>
    <t>15189</t>
  </si>
  <si>
    <t>15192</t>
  </si>
  <si>
    <t>15193</t>
  </si>
  <si>
    <t>15194</t>
  </si>
  <si>
    <t>15195</t>
  </si>
  <si>
    <t>15197</t>
  </si>
  <si>
    <t>15198</t>
  </si>
  <si>
    <t>15199</t>
  </si>
  <si>
    <t>15201</t>
  </si>
  <si>
    <t>15203</t>
  </si>
  <si>
    <t>15204</t>
  </si>
  <si>
    <t>15205</t>
  </si>
  <si>
    <t>15206</t>
  </si>
  <si>
    <t>15208</t>
  </si>
  <si>
    <t>15210</t>
  </si>
  <si>
    <t>15211</t>
  </si>
  <si>
    <t>15212</t>
  </si>
  <si>
    <t>15213</t>
  </si>
  <si>
    <t>15214</t>
  </si>
  <si>
    <t>15215</t>
  </si>
  <si>
    <t>15216</t>
  </si>
  <si>
    <t>15218</t>
  </si>
  <si>
    <t>15219</t>
  </si>
  <si>
    <t>15220</t>
  </si>
  <si>
    <t>15221</t>
  </si>
  <si>
    <t>15222</t>
  </si>
  <si>
    <t>15223</t>
  </si>
  <si>
    <t>15224</t>
  </si>
  <si>
    <t>15225</t>
  </si>
  <si>
    <t>15226</t>
  </si>
  <si>
    <t>15227</t>
  </si>
  <si>
    <t>15228</t>
  </si>
  <si>
    <t>15230</t>
  </si>
  <si>
    <t>15232</t>
  </si>
  <si>
    <t>15234</t>
  </si>
  <si>
    <t>15235</t>
  </si>
  <si>
    <t>15236</t>
  </si>
  <si>
    <t>15237</t>
  </si>
  <si>
    <t>15238</t>
  </si>
  <si>
    <t>15239</t>
  </si>
  <si>
    <t>15240</t>
  </si>
  <si>
    <t>15241</t>
  </si>
  <si>
    <t>15243</t>
  </si>
  <si>
    <t>15244</t>
  </si>
  <si>
    <t>15245</t>
  </si>
  <si>
    <t>15246</t>
  </si>
  <si>
    <t>15247</t>
  </si>
  <si>
    <t>15249</t>
  </si>
  <si>
    <t>15251</t>
  </si>
  <si>
    <t>15252</t>
  </si>
  <si>
    <t>15253</t>
  </si>
  <si>
    <t>15254</t>
  </si>
  <si>
    <t>15255</t>
  </si>
  <si>
    <t>15256</t>
  </si>
  <si>
    <t>15257</t>
  </si>
  <si>
    <t>15258</t>
  </si>
  <si>
    <t>15260</t>
  </si>
  <si>
    <t>15261</t>
  </si>
  <si>
    <t>15262</t>
  </si>
  <si>
    <t>15263</t>
  </si>
  <si>
    <t>15264</t>
  </si>
  <si>
    <t>15265</t>
  </si>
  <si>
    <t>15266</t>
  </si>
  <si>
    <t>15267</t>
  </si>
  <si>
    <t>15269</t>
  </si>
  <si>
    <t>15270</t>
  </si>
  <si>
    <t>15271</t>
  </si>
  <si>
    <t>15272</t>
  </si>
  <si>
    <t>15274</t>
  </si>
  <si>
    <t>15275</t>
  </si>
  <si>
    <t>15276</t>
  </si>
  <si>
    <t>15277</t>
  </si>
  <si>
    <t>15279</t>
  </si>
  <si>
    <t>15280</t>
  </si>
  <si>
    <t>15281</t>
  </si>
  <si>
    <t>15286</t>
  </si>
  <si>
    <t>15287</t>
  </si>
  <si>
    <t>15288</t>
  </si>
  <si>
    <t>15289</t>
  </si>
  <si>
    <t>15290</t>
  </si>
  <si>
    <t>15291</t>
  </si>
  <si>
    <t>15292</t>
  </si>
  <si>
    <t>15296</t>
  </si>
  <si>
    <t>15297</t>
  </si>
  <si>
    <t>15298</t>
  </si>
  <si>
    <t>15299</t>
  </si>
  <si>
    <t>15300</t>
  </si>
  <si>
    <t>15301</t>
  </si>
  <si>
    <t>15303</t>
  </si>
  <si>
    <t>15304</t>
  </si>
  <si>
    <t>15306</t>
  </si>
  <si>
    <t>15307</t>
  </si>
  <si>
    <t>15308</t>
  </si>
  <si>
    <t>15311</t>
  </si>
  <si>
    <t>15312</t>
  </si>
  <si>
    <t>15313</t>
  </si>
  <si>
    <t>15314</t>
  </si>
  <si>
    <t>15315</t>
  </si>
  <si>
    <t>15316</t>
  </si>
  <si>
    <t>15318</t>
  </si>
  <si>
    <t>15319</t>
  </si>
  <si>
    <t>15320</t>
  </si>
  <si>
    <t>15321</t>
  </si>
  <si>
    <t>15322</t>
  </si>
  <si>
    <t>15325</t>
  </si>
  <si>
    <t>15326</t>
  </si>
  <si>
    <t>15327</t>
  </si>
  <si>
    <t>15329</t>
  </si>
  <si>
    <t>15330</t>
  </si>
  <si>
    <t>15332</t>
  </si>
  <si>
    <t>15333</t>
  </si>
  <si>
    <t>15334</t>
  </si>
  <si>
    <t>15335</t>
  </si>
  <si>
    <t>15339</t>
  </si>
  <si>
    <t>15341</t>
  </si>
  <si>
    <t>15342</t>
  </si>
  <si>
    <t>15343</t>
  </si>
  <si>
    <t>15344</t>
  </si>
  <si>
    <t>15345</t>
  </si>
  <si>
    <t>15346</t>
  </si>
  <si>
    <t>15347</t>
  </si>
  <si>
    <t>15348</t>
  </si>
  <si>
    <t>15349</t>
  </si>
  <si>
    <t>15350</t>
  </si>
  <si>
    <t>15351</t>
  </si>
  <si>
    <t>15353</t>
  </si>
  <si>
    <t>15355</t>
  </si>
  <si>
    <t>15356</t>
  </si>
  <si>
    <t>15358</t>
  </si>
  <si>
    <t>15360</t>
  </si>
  <si>
    <t>15361</t>
  </si>
  <si>
    <t>15363</t>
  </si>
  <si>
    <t>15364</t>
  </si>
  <si>
    <t>15365</t>
  </si>
  <si>
    <t>15366</t>
  </si>
  <si>
    <t>15367</t>
  </si>
  <si>
    <t>15368</t>
  </si>
  <si>
    <t>15369</t>
  </si>
  <si>
    <t>15370</t>
  </si>
  <si>
    <t>15372</t>
  </si>
  <si>
    <t>15373</t>
  </si>
  <si>
    <t>15374</t>
  </si>
  <si>
    <t>15376</t>
  </si>
  <si>
    <t>15379</t>
  </si>
  <si>
    <t>15380</t>
  </si>
  <si>
    <t>15381</t>
  </si>
  <si>
    <t>15382</t>
  </si>
  <si>
    <t>15384</t>
  </si>
  <si>
    <t>15385</t>
  </si>
  <si>
    <t>15386</t>
  </si>
  <si>
    <t>15388</t>
  </si>
  <si>
    <t>15389</t>
  </si>
  <si>
    <t>15392</t>
  </si>
  <si>
    <t>15393</t>
  </si>
  <si>
    <t>15394</t>
  </si>
  <si>
    <t>15395</t>
  </si>
  <si>
    <t>15396</t>
  </si>
  <si>
    <t>15397</t>
  </si>
  <si>
    <t>15398</t>
  </si>
  <si>
    <t>15399</t>
  </si>
  <si>
    <t>15400</t>
  </si>
  <si>
    <t>15402</t>
  </si>
  <si>
    <t>15405</t>
  </si>
  <si>
    <t>15406</t>
  </si>
  <si>
    <t>15407</t>
  </si>
  <si>
    <t>15408</t>
  </si>
  <si>
    <t>15410</t>
  </si>
  <si>
    <t>15411</t>
  </si>
  <si>
    <t>15412</t>
  </si>
  <si>
    <t>15414</t>
  </si>
  <si>
    <t>15415</t>
  </si>
  <si>
    <t>15416</t>
  </si>
  <si>
    <t>15417</t>
  </si>
  <si>
    <t>15419</t>
  </si>
  <si>
    <t>15421</t>
  </si>
  <si>
    <t>15422</t>
  </si>
  <si>
    <t>15423</t>
  </si>
  <si>
    <t>15424</t>
  </si>
  <si>
    <t>15426</t>
  </si>
  <si>
    <t>15427</t>
  </si>
  <si>
    <t>15428</t>
  </si>
  <si>
    <t>15429</t>
  </si>
  <si>
    <t>15432</t>
  </si>
  <si>
    <t>15433</t>
  </si>
  <si>
    <t>15434</t>
  </si>
  <si>
    <t>15435</t>
  </si>
  <si>
    <t>15436</t>
  </si>
  <si>
    <t>15437</t>
  </si>
  <si>
    <t>15438</t>
  </si>
  <si>
    <t>15440</t>
  </si>
  <si>
    <t>15442</t>
  </si>
  <si>
    <t>15443</t>
  </si>
  <si>
    <t>15444</t>
  </si>
  <si>
    <t>15445</t>
  </si>
  <si>
    <t>15447</t>
  </si>
  <si>
    <t>15448</t>
  </si>
  <si>
    <t>15449</t>
  </si>
  <si>
    <t>15450</t>
  </si>
  <si>
    <t>15452</t>
  </si>
  <si>
    <t>15453</t>
  </si>
  <si>
    <t>15454</t>
  </si>
  <si>
    <t>15456</t>
  </si>
  <si>
    <t>15457</t>
  </si>
  <si>
    <t>15458</t>
  </si>
  <si>
    <t>15460</t>
  </si>
  <si>
    <t>15462</t>
  </si>
  <si>
    <t>15463</t>
  </si>
  <si>
    <t>15464</t>
  </si>
  <si>
    <t>15465</t>
  </si>
  <si>
    <t>15466</t>
  </si>
  <si>
    <t>15467</t>
  </si>
  <si>
    <t>15468</t>
  </si>
  <si>
    <t>15469</t>
  </si>
  <si>
    <t>15471</t>
  </si>
  <si>
    <t>15472</t>
  </si>
  <si>
    <t>15473</t>
  </si>
  <si>
    <t>15475</t>
  </si>
  <si>
    <t>15478</t>
  </si>
  <si>
    <t>15480</t>
  </si>
  <si>
    <t>15482</t>
  </si>
  <si>
    <t>15483</t>
  </si>
  <si>
    <t>15484</t>
  </si>
  <si>
    <t>15485</t>
  </si>
  <si>
    <t>15488</t>
  </si>
  <si>
    <t>15489</t>
  </si>
  <si>
    <t>15491</t>
  </si>
  <si>
    <t>15492</t>
  </si>
  <si>
    <t>15493</t>
  </si>
  <si>
    <t>15494</t>
  </si>
  <si>
    <t>15497</t>
  </si>
  <si>
    <t>15498</t>
  </si>
  <si>
    <t>15500</t>
  </si>
  <si>
    <t>15502</t>
  </si>
  <si>
    <t>15503</t>
  </si>
  <si>
    <t>15504</t>
  </si>
  <si>
    <t>15505</t>
  </si>
  <si>
    <t>15506</t>
  </si>
  <si>
    <t>15507</t>
  </si>
  <si>
    <t>15508</t>
  </si>
  <si>
    <t>15510</t>
  </si>
  <si>
    <t>15511</t>
  </si>
  <si>
    <t>15512</t>
  </si>
  <si>
    <t>15513</t>
  </si>
  <si>
    <t>15514</t>
  </si>
  <si>
    <t>15516</t>
  </si>
  <si>
    <t>15517</t>
  </si>
  <si>
    <t>15518</t>
  </si>
  <si>
    <t>15520</t>
  </si>
  <si>
    <t>15521</t>
  </si>
  <si>
    <t>15522</t>
  </si>
  <si>
    <t>15523</t>
  </si>
  <si>
    <t>15524</t>
  </si>
  <si>
    <t>15525</t>
  </si>
  <si>
    <t>15526</t>
  </si>
  <si>
    <t>15527</t>
  </si>
  <si>
    <t>15528</t>
  </si>
  <si>
    <t>15529</t>
  </si>
  <si>
    <t>15530</t>
  </si>
  <si>
    <t>15531</t>
  </si>
  <si>
    <t>15532</t>
  </si>
  <si>
    <t>15533</t>
  </si>
  <si>
    <t>15535</t>
  </si>
  <si>
    <t>15537</t>
  </si>
  <si>
    <t>15539</t>
  </si>
  <si>
    <t>15540</t>
  </si>
  <si>
    <t>15541</t>
  </si>
  <si>
    <t>15543</t>
  </si>
  <si>
    <t>15544</t>
  </si>
  <si>
    <t>15545</t>
  </si>
  <si>
    <t>15547</t>
  </si>
  <si>
    <t>15549</t>
  </si>
  <si>
    <t>15550</t>
  </si>
  <si>
    <t>15551</t>
  </si>
  <si>
    <t>15552</t>
  </si>
  <si>
    <t>15553</t>
  </si>
  <si>
    <t>15554</t>
  </si>
  <si>
    <t>15555</t>
  </si>
  <si>
    <t>15556</t>
  </si>
  <si>
    <t>15557</t>
  </si>
  <si>
    <t>15561</t>
  </si>
  <si>
    <t>15562</t>
  </si>
  <si>
    <t>15563</t>
  </si>
  <si>
    <t>15565</t>
  </si>
  <si>
    <t>15567</t>
  </si>
  <si>
    <t>15568</t>
  </si>
  <si>
    <t>15569</t>
  </si>
  <si>
    <t>15570</t>
  </si>
  <si>
    <t>15571</t>
  </si>
  <si>
    <t>15572</t>
  </si>
  <si>
    <t>15573</t>
  </si>
  <si>
    <t>15574</t>
  </si>
  <si>
    <t>15576</t>
  </si>
  <si>
    <t>15577</t>
  </si>
  <si>
    <t>15578</t>
  </si>
  <si>
    <t>15579</t>
  </si>
  <si>
    <t>15581</t>
  </si>
  <si>
    <t>15582</t>
  </si>
  <si>
    <t>15584</t>
  </si>
  <si>
    <t>15585</t>
  </si>
  <si>
    <t>15587</t>
  </si>
  <si>
    <t>15589</t>
  </si>
  <si>
    <t>15590</t>
  </si>
  <si>
    <t>15592</t>
  </si>
  <si>
    <t>15593</t>
  </si>
  <si>
    <t>15594</t>
  </si>
  <si>
    <t>15596</t>
  </si>
  <si>
    <t>15597</t>
  </si>
  <si>
    <t>15598</t>
  </si>
  <si>
    <t>15599</t>
  </si>
  <si>
    <t>15601</t>
  </si>
  <si>
    <t>15602</t>
  </si>
  <si>
    <t>15603</t>
  </si>
  <si>
    <t>15604</t>
  </si>
  <si>
    <t>15605</t>
  </si>
  <si>
    <t>15606</t>
  </si>
  <si>
    <t>15607</t>
  </si>
  <si>
    <t>15608</t>
  </si>
  <si>
    <t>15609</t>
  </si>
  <si>
    <t>15610</t>
  </si>
  <si>
    <t>15611</t>
  </si>
  <si>
    <t>15612</t>
  </si>
  <si>
    <t>15615</t>
  </si>
  <si>
    <t>15618</t>
  </si>
  <si>
    <t>15619</t>
  </si>
  <si>
    <t>15620</t>
  </si>
  <si>
    <t>15621</t>
  </si>
  <si>
    <t>15622</t>
  </si>
  <si>
    <t>15623</t>
  </si>
  <si>
    <t>15624</t>
  </si>
  <si>
    <t>15625</t>
  </si>
  <si>
    <t>15626</t>
  </si>
  <si>
    <t>15628</t>
  </si>
  <si>
    <t>15630</t>
  </si>
  <si>
    <t>15632</t>
  </si>
  <si>
    <t>15634</t>
  </si>
  <si>
    <t>15636</t>
  </si>
  <si>
    <t>15637</t>
  </si>
  <si>
    <t>15638</t>
  </si>
  <si>
    <t>15639</t>
  </si>
  <si>
    <t>15640</t>
  </si>
  <si>
    <t>15641</t>
  </si>
  <si>
    <t>15643</t>
  </si>
  <si>
    <t>15644</t>
  </si>
  <si>
    <t>15645</t>
  </si>
  <si>
    <t>15646</t>
  </si>
  <si>
    <t>15648</t>
  </si>
  <si>
    <t>15649</t>
  </si>
  <si>
    <t>15651</t>
  </si>
  <si>
    <t>15652</t>
  </si>
  <si>
    <t>15653</t>
  </si>
  <si>
    <t>15654</t>
  </si>
  <si>
    <t>15655</t>
  </si>
  <si>
    <t>15656</t>
  </si>
  <si>
    <t>15657</t>
  </si>
  <si>
    <t>15658</t>
  </si>
  <si>
    <t>15659</t>
  </si>
  <si>
    <t>15660</t>
  </si>
  <si>
    <t>15661</t>
  </si>
  <si>
    <t>15663</t>
  </si>
  <si>
    <t>15664</t>
  </si>
  <si>
    <t>15665</t>
  </si>
  <si>
    <t>15667</t>
  </si>
  <si>
    <t>15668</t>
  </si>
  <si>
    <t>15669</t>
  </si>
  <si>
    <t>15670</t>
  </si>
  <si>
    <t>15671</t>
  </si>
  <si>
    <t>15673</t>
  </si>
  <si>
    <t>15674</t>
  </si>
  <si>
    <t>15675</t>
  </si>
  <si>
    <t>15676</t>
  </si>
  <si>
    <t>15677</t>
  </si>
  <si>
    <t>15678</t>
  </si>
  <si>
    <t>15679</t>
  </si>
  <si>
    <t>15680</t>
  </si>
  <si>
    <t>15681</t>
  </si>
  <si>
    <t>15683</t>
  </si>
  <si>
    <t>15687</t>
  </si>
  <si>
    <t>15689</t>
  </si>
  <si>
    <t>15690</t>
  </si>
  <si>
    <t>15691</t>
  </si>
  <si>
    <t>15692</t>
  </si>
  <si>
    <t>15694</t>
  </si>
  <si>
    <t>15695</t>
  </si>
  <si>
    <t>15696</t>
  </si>
  <si>
    <t>15699</t>
  </si>
  <si>
    <t>15700</t>
  </si>
  <si>
    <t>15701</t>
  </si>
  <si>
    <t>15703</t>
  </si>
  <si>
    <t>15704</t>
  </si>
  <si>
    <t>15705</t>
  </si>
  <si>
    <t>15706</t>
  </si>
  <si>
    <t>15707</t>
  </si>
  <si>
    <t>15708</t>
  </si>
  <si>
    <t>15709</t>
  </si>
  <si>
    <t>15712</t>
  </si>
  <si>
    <t>15713</t>
  </si>
  <si>
    <t>15714</t>
  </si>
  <si>
    <t>15716</t>
  </si>
  <si>
    <t>15717</t>
  </si>
  <si>
    <t>15719</t>
  </si>
  <si>
    <t>15720</t>
  </si>
  <si>
    <t>15721</t>
  </si>
  <si>
    <t>15722</t>
  </si>
  <si>
    <t>15723</t>
  </si>
  <si>
    <t>15724</t>
  </si>
  <si>
    <t>15725</t>
  </si>
  <si>
    <t>15727</t>
  </si>
  <si>
    <t>15728</t>
  </si>
  <si>
    <t>15729</t>
  </si>
  <si>
    <t>15730</t>
  </si>
  <si>
    <t>15732</t>
  </si>
  <si>
    <t>15733</t>
  </si>
  <si>
    <t>15734</t>
  </si>
  <si>
    <t>15737</t>
  </si>
  <si>
    <t>15738</t>
  </si>
  <si>
    <t>15739</t>
  </si>
  <si>
    <t>15740</t>
  </si>
  <si>
    <t>15743</t>
  </si>
  <si>
    <t>15744</t>
  </si>
  <si>
    <t>15745</t>
  </si>
  <si>
    <t>15746</t>
  </si>
  <si>
    <t>15747</t>
  </si>
  <si>
    <t>15748</t>
  </si>
  <si>
    <t>15749</t>
  </si>
  <si>
    <t>15750</t>
  </si>
  <si>
    <t>15752</t>
  </si>
  <si>
    <t>15753</t>
  </si>
  <si>
    <t>15754</t>
  </si>
  <si>
    <t>15755</t>
  </si>
  <si>
    <t>15756</t>
  </si>
  <si>
    <t>15757</t>
  </si>
  <si>
    <t>15758</t>
  </si>
  <si>
    <t>15759</t>
  </si>
  <si>
    <t>15762</t>
  </si>
  <si>
    <t>15763</t>
  </si>
  <si>
    <t>15764</t>
  </si>
  <si>
    <t>15766</t>
  </si>
  <si>
    <t>15768</t>
  </si>
  <si>
    <t>15769</t>
  </si>
  <si>
    <t>15773</t>
  </si>
  <si>
    <t>15774</t>
  </si>
  <si>
    <t>15775</t>
  </si>
  <si>
    <t>15776</t>
  </si>
  <si>
    <t>15777</t>
  </si>
  <si>
    <t>15780</t>
  </si>
  <si>
    <t>15781</t>
  </si>
  <si>
    <t>15782</t>
  </si>
  <si>
    <t>15783</t>
  </si>
  <si>
    <t>15785</t>
  </si>
  <si>
    <t>15786</t>
  </si>
  <si>
    <t>15787</t>
  </si>
  <si>
    <t>15789</t>
  </si>
  <si>
    <t>15790</t>
  </si>
  <si>
    <t>15791</t>
  </si>
  <si>
    <t>15793</t>
  </si>
  <si>
    <t>15795</t>
  </si>
  <si>
    <t>15796</t>
  </si>
  <si>
    <t>15797</t>
  </si>
  <si>
    <t>15799</t>
  </si>
  <si>
    <t>15800</t>
  </si>
  <si>
    <t>15801</t>
  </si>
  <si>
    <t>15802</t>
  </si>
  <si>
    <t>15803</t>
  </si>
  <si>
    <t>15804</t>
  </si>
  <si>
    <t>15805</t>
  </si>
  <si>
    <t>15806</t>
  </si>
  <si>
    <t>15807</t>
  </si>
  <si>
    <t>15808</t>
  </si>
  <si>
    <t>15809</t>
  </si>
  <si>
    <t>15810</t>
  </si>
  <si>
    <t>15811</t>
  </si>
  <si>
    <t>15812</t>
  </si>
  <si>
    <t>15813</t>
  </si>
  <si>
    <t>15814</t>
  </si>
  <si>
    <t>15815</t>
  </si>
  <si>
    <t>15819</t>
  </si>
  <si>
    <t>15820</t>
  </si>
  <si>
    <t>15821</t>
  </si>
  <si>
    <t>15822</t>
  </si>
  <si>
    <t>15823</t>
  </si>
  <si>
    <t>15825</t>
  </si>
  <si>
    <t>15826</t>
  </si>
  <si>
    <t>15827</t>
  </si>
  <si>
    <t>15829</t>
  </si>
  <si>
    <t>15830</t>
  </si>
  <si>
    <t>15831</t>
  </si>
  <si>
    <t>15832</t>
  </si>
  <si>
    <t>15834</t>
  </si>
  <si>
    <t>15835</t>
  </si>
  <si>
    <t>15836</t>
  </si>
  <si>
    <t>15837</t>
  </si>
  <si>
    <t>15838</t>
  </si>
  <si>
    <t>15839</t>
  </si>
  <si>
    <t>15840</t>
  </si>
  <si>
    <t>15841</t>
  </si>
  <si>
    <t>15843</t>
  </si>
  <si>
    <t>15844</t>
  </si>
  <si>
    <t>15845</t>
  </si>
  <si>
    <t>15847</t>
  </si>
  <si>
    <t>15850</t>
  </si>
  <si>
    <t>15852</t>
  </si>
  <si>
    <t>15853</t>
  </si>
  <si>
    <t>15854</t>
  </si>
  <si>
    <t>15855</t>
  </si>
  <si>
    <t>15856</t>
  </si>
  <si>
    <t>15857</t>
  </si>
  <si>
    <t>15858</t>
  </si>
  <si>
    <t>15860</t>
  </si>
  <si>
    <t>15861</t>
  </si>
  <si>
    <t>15862</t>
  </si>
  <si>
    <t>15863</t>
  </si>
  <si>
    <t>15864</t>
  </si>
  <si>
    <t>15865</t>
  </si>
  <si>
    <t>15866</t>
  </si>
  <si>
    <t>15867</t>
  </si>
  <si>
    <t>15869</t>
  </si>
  <si>
    <t>15870</t>
  </si>
  <si>
    <t>15872</t>
  </si>
  <si>
    <t>15874</t>
  </si>
  <si>
    <t>15877</t>
  </si>
  <si>
    <t>15880</t>
  </si>
  <si>
    <t>15881</t>
  </si>
  <si>
    <t>15882</t>
  </si>
  <si>
    <t>15883</t>
  </si>
  <si>
    <t>15885</t>
  </si>
  <si>
    <t>15886</t>
  </si>
  <si>
    <t>15888</t>
  </si>
  <si>
    <t>15889</t>
  </si>
  <si>
    <t>15891</t>
  </si>
  <si>
    <t>15894</t>
  </si>
  <si>
    <t>15895</t>
  </si>
  <si>
    <t>15897</t>
  </si>
  <si>
    <t>15898</t>
  </si>
  <si>
    <t>15899</t>
  </si>
  <si>
    <t>15900</t>
  </si>
  <si>
    <t>15901</t>
  </si>
  <si>
    <t>15903</t>
  </si>
  <si>
    <t>15904</t>
  </si>
  <si>
    <t>15906</t>
  </si>
  <si>
    <t>15907</t>
  </si>
  <si>
    <t>15909</t>
  </si>
  <si>
    <t>15910</t>
  </si>
  <si>
    <t>15912</t>
  </si>
  <si>
    <t>15916</t>
  </si>
  <si>
    <t>15917</t>
  </si>
  <si>
    <t>15918</t>
  </si>
  <si>
    <t>15919</t>
  </si>
  <si>
    <t>15920</t>
  </si>
  <si>
    <t>15921</t>
  </si>
  <si>
    <t>15922</t>
  </si>
  <si>
    <t>15923</t>
  </si>
  <si>
    <t>15925</t>
  </si>
  <si>
    <t>15930</t>
  </si>
  <si>
    <t>15932</t>
  </si>
  <si>
    <t>15933</t>
  </si>
  <si>
    <t>15935</t>
  </si>
  <si>
    <t>15937</t>
  </si>
  <si>
    <t>15938</t>
  </si>
  <si>
    <t>15939</t>
  </si>
  <si>
    <t>15940</t>
  </si>
  <si>
    <t>15942</t>
  </si>
  <si>
    <t>15944</t>
  </si>
  <si>
    <t>15945</t>
  </si>
  <si>
    <t>15947</t>
  </si>
  <si>
    <t>15948</t>
  </si>
  <si>
    <t>15949</t>
  </si>
  <si>
    <t>15950</t>
  </si>
  <si>
    <t>15951</t>
  </si>
  <si>
    <t>15952</t>
  </si>
  <si>
    <t>15953</t>
  </si>
  <si>
    <t>15955</t>
  </si>
  <si>
    <t>15957</t>
  </si>
  <si>
    <t>15958</t>
  </si>
  <si>
    <t>15963</t>
  </si>
  <si>
    <t>15965</t>
  </si>
  <si>
    <t>15967</t>
  </si>
  <si>
    <t>15969</t>
  </si>
  <si>
    <t>15970</t>
  </si>
  <si>
    <t>15971</t>
  </si>
  <si>
    <t>15973</t>
  </si>
  <si>
    <t>15974</t>
  </si>
  <si>
    <t>15975</t>
  </si>
  <si>
    <t>15976</t>
  </si>
  <si>
    <t>15977</t>
  </si>
  <si>
    <t>15978</t>
  </si>
  <si>
    <t>15980</t>
  </si>
  <si>
    <t>15981</t>
  </si>
  <si>
    <t>15983</t>
  </si>
  <si>
    <t>15984</t>
  </si>
  <si>
    <t>15985</t>
  </si>
  <si>
    <t>15986</t>
  </si>
  <si>
    <t>15987</t>
  </si>
  <si>
    <t>15988</t>
  </si>
  <si>
    <t>15990</t>
  </si>
  <si>
    <t>15992</t>
  </si>
  <si>
    <t>15993</t>
  </si>
  <si>
    <t>15994</t>
  </si>
  <si>
    <t>15996</t>
  </si>
  <si>
    <t>15998</t>
  </si>
  <si>
    <t>16000</t>
  </si>
  <si>
    <t>16003</t>
  </si>
  <si>
    <t>16005</t>
  </si>
  <si>
    <t>16006</t>
  </si>
  <si>
    <t>16007</t>
  </si>
  <si>
    <t>16008</t>
  </si>
  <si>
    <t>16009</t>
  </si>
  <si>
    <t>16010</t>
  </si>
  <si>
    <t>16011</t>
  </si>
  <si>
    <t>16012</t>
  </si>
  <si>
    <t>16013</t>
  </si>
  <si>
    <t>16014</t>
  </si>
  <si>
    <t>16015</t>
  </si>
  <si>
    <t>16016</t>
  </si>
  <si>
    <t>16017</t>
  </si>
  <si>
    <t>16018</t>
  </si>
  <si>
    <t>16019</t>
  </si>
  <si>
    <t>16020</t>
  </si>
  <si>
    <t>16022</t>
  </si>
  <si>
    <t>16023</t>
  </si>
  <si>
    <t>16024</t>
  </si>
  <si>
    <t>16025</t>
  </si>
  <si>
    <t>16026</t>
  </si>
  <si>
    <t>16027</t>
  </si>
  <si>
    <t>16029</t>
  </si>
  <si>
    <t>16030</t>
  </si>
  <si>
    <t>16031</t>
  </si>
  <si>
    <t>16033</t>
  </si>
  <si>
    <t>16034</t>
  </si>
  <si>
    <t>16036</t>
  </si>
  <si>
    <t>16037</t>
  </si>
  <si>
    <t>16038</t>
  </si>
  <si>
    <t>16040</t>
  </si>
  <si>
    <t>16041</t>
  </si>
  <si>
    <t>16042</t>
  </si>
  <si>
    <t>16043</t>
  </si>
  <si>
    <t>16045</t>
  </si>
  <si>
    <t>16048</t>
  </si>
  <si>
    <t>16049</t>
  </si>
  <si>
    <t>16050</t>
  </si>
  <si>
    <t>16052</t>
  </si>
  <si>
    <t>16053</t>
  </si>
  <si>
    <t>16054</t>
  </si>
  <si>
    <t>16055</t>
  </si>
  <si>
    <t>16056</t>
  </si>
  <si>
    <t>16057</t>
  </si>
  <si>
    <t>16059</t>
  </si>
  <si>
    <t>16061</t>
  </si>
  <si>
    <t>16062</t>
  </si>
  <si>
    <t>16063</t>
  </si>
  <si>
    <t>16065</t>
  </si>
  <si>
    <t>16066</t>
  </si>
  <si>
    <t>16070</t>
  </si>
  <si>
    <t>16071</t>
  </si>
  <si>
    <t>16072</t>
  </si>
  <si>
    <t>16073</t>
  </si>
  <si>
    <t>16076</t>
  </si>
  <si>
    <t>16078</t>
  </si>
  <si>
    <t>16079</t>
  </si>
  <si>
    <t>16080</t>
  </si>
  <si>
    <t>16081</t>
  </si>
  <si>
    <t>16083</t>
  </si>
  <si>
    <t>16084</t>
  </si>
  <si>
    <t>16085</t>
  </si>
  <si>
    <t>16086</t>
  </si>
  <si>
    <t>16091</t>
  </si>
  <si>
    <t>16092</t>
  </si>
  <si>
    <t>16093</t>
  </si>
  <si>
    <t>16094</t>
  </si>
  <si>
    <t>16096</t>
  </si>
  <si>
    <t>16097</t>
  </si>
  <si>
    <t>16098</t>
  </si>
  <si>
    <t>16099</t>
  </si>
  <si>
    <t>16101</t>
  </si>
  <si>
    <t>16102</t>
  </si>
  <si>
    <t>16103</t>
  </si>
  <si>
    <t>16104</t>
  </si>
  <si>
    <t>16105</t>
  </si>
  <si>
    <t>16106</t>
  </si>
  <si>
    <t>16107</t>
  </si>
  <si>
    <t>16108</t>
  </si>
  <si>
    <t>16109</t>
  </si>
  <si>
    <t>16110</t>
  </si>
  <si>
    <t>16112</t>
  </si>
  <si>
    <t>16113</t>
  </si>
  <si>
    <t>16114</t>
  </si>
  <si>
    <t>16115</t>
  </si>
  <si>
    <t>16116</t>
  </si>
  <si>
    <t>16117</t>
  </si>
  <si>
    <t>16119</t>
  </si>
  <si>
    <t>16120</t>
  </si>
  <si>
    <t>16121</t>
  </si>
  <si>
    <t>16122</t>
  </si>
  <si>
    <t>16123</t>
  </si>
  <si>
    <t>16124</t>
  </si>
  <si>
    <t>16125</t>
  </si>
  <si>
    <t>16126</t>
  </si>
  <si>
    <t>16127</t>
  </si>
  <si>
    <t>16128</t>
  </si>
  <si>
    <t>16131</t>
  </si>
  <si>
    <t>16133</t>
  </si>
  <si>
    <t>16134</t>
  </si>
  <si>
    <t>16135</t>
  </si>
  <si>
    <t>16136</t>
  </si>
  <si>
    <t>16138</t>
  </si>
  <si>
    <t>16139</t>
  </si>
  <si>
    <t>16140</t>
  </si>
  <si>
    <t>16141</t>
  </si>
  <si>
    <t>16142</t>
  </si>
  <si>
    <t>16143</t>
  </si>
  <si>
    <t>16144</t>
  </si>
  <si>
    <t>16145</t>
  </si>
  <si>
    <t>16146</t>
  </si>
  <si>
    <t>16147</t>
  </si>
  <si>
    <t>16148</t>
  </si>
  <si>
    <t>16149</t>
  </si>
  <si>
    <t>16150</t>
  </si>
  <si>
    <t>16152</t>
  </si>
  <si>
    <t>16153</t>
  </si>
  <si>
    <t>16156</t>
  </si>
  <si>
    <t>16157</t>
  </si>
  <si>
    <t>16159</t>
  </si>
  <si>
    <t>16160</t>
  </si>
  <si>
    <t>16161</t>
  </si>
  <si>
    <t>16162</t>
  </si>
  <si>
    <t>16163</t>
  </si>
  <si>
    <t>16164</t>
  </si>
  <si>
    <t>16168</t>
  </si>
  <si>
    <t>16169</t>
  </si>
  <si>
    <t>16170</t>
  </si>
  <si>
    <t>16171</t>
  </si>
  <si>
    <t>16172</t>
  </si>
  <si>
    <t>16173</t>
  </si>
  <si>
    <t>16174</t>
  </si>
  <si>
    <t>16175</t>
  </si>
  <si>
    <t>16177</t>
  </si>
  <si>
    <t>16178</t>
  </si>
  <si>
    <t>16179</t>
  </si>
  <si>
    <t>16180</t>
  </si>
  <si>
    <t>16181</t>
  </si>
  <si>
    <t>16182</t>
  </si>
  <si>
    <t>16183</t>
  </si>
  <si>
    <t>16184</t>
  </si>
  <si>
    <t>16185</t>
  </si>
  <si>
    <t>16186</t>
  </si>
  <si>
    <t>16187</t>
  </si>
  <si>
    <t>16188</t>
  </si>
  <si>
    <t>16189</t>
  </si>
  <si>
    <t>16190</t>
  </si>
  <si>
    <t>16191</t>
  </si>
  <si>
    <t>16193</t>
  </si>
  <si>
    <t>16198</t>
  </si>
  <si>
    <t>16200</t>
  </si>
  <si>
    <t>16201</t>
  </si>
  <si>
    <t>16202</t>
  </si>
  <si>
    <t>16203</t>
  </si>
  <si>
    <t>16204</t>
  </si>
  <si>
    <t>16205</t>
  </si>
  <si>
    <t>16206</t>
  </si>
  <si>
    <t>16207</t>
  </si>
  <si>
    <t>16208</t>
  </si>
  <si>
    <t>16209</t>
  </si>
  <si>
    <t>16210</t>
  </si>
  <si>
    <t>16211</t>
  </si>
  <si>
    <t>16212</t>
  </si>
  <si>
    <t>16213</t>
  </si>
  <si>
    <t>16214</t>
  </si>
  <si>
    <t>16215</t>
  </si>
  <si>
    <t>16216</t>
  </si>
  <si>
    <t>16217</t>
  </si>
  <si>
    <t>16218</t>
  </si>
  <si>
    <t>16221</t>
  </si>
  <si>
    <t>16222</t>
  </si>
  <si>
    <t>16224</t>
  </si>
  <si>
    <t>16225</t>
  </si>
  <si>
    <t>16226</t>
  </si>
  <si>
    <t>16227</t>
  </si>
  <si>
    <t>16229</t>
  </si>
  <si>
    <t>16230</t>
  </si>
  <si>
    <t>16232</t>
  </si>
  <si>
    <t>16233</t>
  </si>
  <si>
    <t>16235</t>
  </si>
  <si>
    <t>16236</t>
  </si>
  <si>
    <t>16239</t>
  </si>
  <si>
    <t>16240</t>
  </si>
  <si>
    <t>16241</t>
  </si>
  <si>
    <t>16242</t>
  </si>
  <si>
    <t>16243</t>
  </si>
  <si>
    <t>16244</t>
  </si>
  <si>
    <t>16245</t>
  </si>
  <si>
    <t>16247</t>
  </si>
  <si>
    <t>16248</t>
  </si>
  <si>
    <t>16249</t>
  </si>
  <si>
    <t>16250</t>
  </si>
  <si>
    <t>16252</t>
  </si>
  <si>
    <t>16253</t>
  </si>
  <si>
    <t>16255</t>
  </si>
  <si>
    <t>16256</t>
  </si>
  <si>
    <t>16257</t>
  </si>
  <si>
    <t>16258</t>
  </si>
  <si>
    <t>16260</t>
  </si>
  <si>
    <t>16261</t>
  </si>
  <si>
    <t>16262</t>
  </si>
  <si>
    <t>16265</t>
  </si>
  <si>
    <t>16266</t>
  </si>
  <si>
    <t>16268</t>
  </si>
  <si>
    <t>16270</t>
  </si>
  <si>
    <t>16271</t>
  </si>
  <si>
    <t>16272</t>
  </si>
  <si>
    <t>16274</t>
  </si>
  <si>
    <t>16275</t>
  </si>
  <si>
    <t>16276</t>
  </si>
  <si>
    <t>16278</t>
  </si>
  <si>
    <t>16279</t>
  </si>
  <si>
    <t>16281</t>
  </si>
  <si>
    <t>16282</t>
  </si>
  <si>
    <t>16283</t>
  </si>
  <si>
    <t>16284</t>
  </si>
  <si>
    <t>16287</t>
  </si>
  <si>
    <t>16292</t>
  </si>
  <si>
    <t>16293</t>
  </si>
  <si>
    <t>16295</t>
  </si>
  <si>
    <t>16297</t>
  </si>
  <si>
    <t>16298</t>
  </si>
  <si>
    <t>16302</t>
  </si>
  <si>
    <t>16303</t>
  </si>
  <si>
    <t>16305</t>
  </si>
  <si>
    <t>16306</t>
  </si>
  <si>
    <t>16308</t>
  </si>
  <si>
    <t>16309</t>
  </si>
  <si>
    <t>16311</t>
  </si>
  <si>
    <t>16313</t>
  </si>
  <si>
    <t>16315</t>
  </si>
  <si>
    <t>16316</t>
  </si>
  <si>
    <t>16317</t>
  </si>
  <si>
    <t>16318</t>
  </si>
  <si>
    <t>16319</t>
  </si>
  <si>
    <t>16320</t>
  </si>
  <si>
    <t>16321</t>
  </si>
  <si>
    <t>16322</t>
  </si>
  <si>
    <t>16323</t>
  </si>
  <si>
    <t>16324</t>
  </si>
  <si>
    <t>16325</t>
  </si>
  <si>
    <t>16326</t>
  </si>
  <si>
    <t>16327</t>
  </si>
  <si>
    <t>16330</t>
  </si>
  <si>
    <t>16332</t>
  </si>
  <si>
    <t>16333</t>
  </si>
  <si>
    <t>16337</t>
  </si>
  <si>
    <t>16338</t>
  </si>
  <si>
    <t>16339</t>
  </si>
  <si>
    <t>16340</t>
  </si>
  <si>
    <t>16341</t>
  </si>
  <si>
    <t>16342</t>
  </si>
  <si>
    <t>16343</t>
  </si>
  <si>
    <t>16344</t>
  </si>
  <si>
    <t>16345</t>
  </si>
  <si>
    <t>16347</t>
  </si>
  <si>
    <t>16348</t>
  </si>
  <si>
    <t>16349</t>
  </si>
  <si>
    <t>16350</t>
  </si>
  <si>
    <t>16351</t>
  </si>
  <si>
    <t>16352</t>
  </si>
  <si>
    <t>16353</t>
  </si>
  <si>
    <t>16354</t>
  </si>
  <si>
    <t>16356</t>
  </si>
  <si>
    <t>16357</t>
  </si>
  <si>
    <t>16358</t>
  </si>
  <si>
    <t>16359</t>
  </si>
  <si>
    <t>16360</t>
  </si>
  <si>
    <t>16361</t>
  </si>
  <si>
    <t>16362</t>
  </si>
  <si>
    <t>16363</t>
  </si>
  <si>
    <t>16364</t>
  </si>
  <si>
    <t>16365</t>
  </si>
  <si>
    <t>16366</t>
  </si>
  <si>
    <t>16367</t>
  </si>
  <si>
    <t>16368</t>
  </si>
  <si>
    <t>16369</t>
  </si>
  <si>
    <t>16370</t>
  </si>
  <si>
    <t>16372</t>
  </si>
  <si>
    <t>16374</t>
  </si>
  <si>
    <t>16376</t>
  </si>
  <si>
    <t>16377</t>
  </si>
  <si>
    <t>16378</t>
  </si>
  <si>
    <t>16379</t>
  </si>
  <si>
    <t>16380</t>
  </si>
  <si>
    <t>16383</t>
  </si>
  <si>
    <t>16384</t>
  </si>
  <si>
    <t>16385</t>
  </si>
  <si>
    <t>16386</t>
  </si>
  <si>
    <t>16387</t>
  </si>
  <si>
    <t>16389</t>
  </si>
  <si>
    <t>16392</t>
  </si>
  <si>
    <t>16393</t>
  </si>
  <si>
    <t>16394</t>
  </si>
  <si>
    <t>16395</t>
  </si>
  <si>
    <t>16398</t>
  </si>
  <si>
    <t>16399</t>
  </si>
  <si>
    <t>16400</t>
  </si>
  <si>
    <t>16401</t>
  </si>
  <si>
    <t>16402</t>
  </si>
  <si>
    <t>16403</t>
  </si>
  <si>
    <t>16404</t>
  </si>
  <si>
    <t>16405</t>
  </si>
  <si>
    <t>16406</t>
  </si>
  <si>
    <t>16407</t>
  </si>
  <si>
    <t>16409</t>
  </si>
  <si>
    <t>16411</t>
  </si>
  <si>
    <t>16412</t>
  </si>
  <si>
    <t>16413</t>
  </si>
  <si>
    <t>16414</t>
  </si>
  <si>
    <t>16415</t>
  </si>
  <si>
    <t>16416</t>
  </si>
  <si>
    <t>16418</t>
  </si>
  <si>
    <t>16419</t>
  </si>
  <si>
    <t>16422</t>
  </si>
  <si>
    <t>16423</t>
  </si>
  <si>
    <t>16424</t>
  </si>
  <si>
    <t>16425</t>
  </si>
  <si>
    <t>16426</t>
  </si>
  <si>
    <t>16427</t>
  </si>
  <si>
    <t>16428</t>
  </si>
  <si>
    <t>16429</t>
  </si>
  <si>
    <t>16430</t>
  </si>
  <si>
    <t>16431</t>
  </si>
  <si>
    <t>16432</t>
  </si>
  <si>
    <t>16433</t>
  </si>
  <si>
    <t>16434</t>
  </si>
  <si>
    <t>16438</t>
  </si>
  <si>
    <t>16440</t>
  </si>
  <si>
    <t>16441</t>
  </si>
  <si>
    <t>16442</t>
  </si>
  <si>
    <t>16444</t>
  </si>
  <si>
    <t>16445</t>
  </si>
  <si>
    <t>16446</t>
  </si>
  <si>
    <t>16447</t>
  </si>
  <si>
    <t>16448</t>
  </si>
  <si>
    <t>16449</t>
  </si>
  <si>
    <t>16450</t>
  </si>
  <si>
    <t>16451</t>
  </si>
  <si>
    <t>16454</t>
  </si>
  <si>
    <t>16455</t>
  </si>
  <si>
    <t>16456</t>
  </si>
  <si>
    <t>16457</t>
  </si>
  <si>
    <t>16458</t>
  </si>
  <si>
    <t>16460</t>
  </si>
  <si>
    <t>16461</t>
  </si>
  <si>
    <t>16462</t>
  </si>
  <si>
    <t>16463</t>
  </si>
  <si>
    <t>16464</t>
  </si>
  <si>
    <t>16466</t>
  </si>
  <si>
    <t>16468</t>
  </si>
  <si>
    <t>16469</t>
  </si>
  <si>
    <t>16470</t>
  </si>
  <si>
    <t>16471</t>
  </si>
  <si>
    <t>16473</t>
  </si>
  <si>
    <t>16474</t>
  </si>
  <si>
    <t>16475</t>
  </si>
  <si>
    <t>16477</t>
  </si>
  <si>
    <t>16478</t>
  </si>
  <si>
    <t>16479</t>
  </si>
  <si>
    <t>16480</t>
  </si>
  <si>
    <t>16482</t>
  </si>
  <si>
    <t>16483</t>
  </si>
  <si>
    <t>16484</t>
  </si>
  <si>
    <t>16485</t>
  </si>
  <si>
    <t>16488</t>
  </si>
  <si>
    <t>16491</t>
  </si>
  <si>
    <t>16493</t>
  </si>
  <si>
    <t>16494</t>
  </si>
  <si>
    <t>16495</t>
  </si>
  <si>
    <t>16496</t>
  </si>
  <si>
    <t>16497</t>
  </si>
  <si>
    <t>16498</t>
  </si>
  <si>
    <t>16499</t>
  </si>
  <si>
    <t>16500</t>
  </si>
  <si>
    <t>16503</t>
  </si>
  <si>
    <t>16504</t>
  </si>
  <si>
    <t>16505</t>
  </si>
  <si>
    <t>16506</t>
  </si>
  <si>
    <t>16509</t>
  </si>
  <si>
    <t>16510</t>
  </si>
  <si>
    <t>16511</t>
  </si>
  <si>
    <t>16513</t>
  </si>
  <si>
    <t>16515</t>
  </si>
  <si>
    <t>16516</t>
  </si>
  <si>
    <t>16517</t>
  </si>
  <si>
    <t>16518</t>
  </si>
  <si>
    <t>16519</t>
  </si>
  <si>
    <t>16520</t>
  </si>
  <si>
    <t>16523</t>
  </si>
  <si>
    <t>16525</t>
  </si>
  <si>
    <t>16526</t>
  </si>
  <si>
    <t>16527</t>
  </si>
  <si>
    <t>16528</t>
  </si>
  <si>
    <t>16529</t>
  </si>
  <si>
    <t>16531</t>
  </si>
  <si>
    <t>16532</t>
  </si>
  <si>
    <t>16533</t>
  </si>
  <si>
    <t>16535</t>
  </si>
  <si>
    <t>16536</t>
  </si>
  <si>
    <t>16539</t>
  </si>
  <si>
    <t>16542</t>
  </si>
  <si>
    <t>16545</t>
  </si>
  <si>
    <t>16546</t>
  </si>
  <si>
    <t>16549</t>
  </si>
  <si>
    <t>16550</t>
  </si>
  <si>
    <t>16551</t>
  </si>
  <si>
    <t>16552</t>
  </si>
  <si>
    <t>16553</t>
  </si>
  <si>
    <t>16554</t>
  </si>
  <si>
    <t>16555</t>
  </si>
  <si>
    <t>16556</t>
  </si>
  <si>
    <t>16557</t>
  </si>
  <si>
    <t>16558</t>
  </si>
  <si>
    <t>16560</t>
  </si>
  <si>
    <t>16561</t>
  </si>
  <si>
    <t>16563</t>
  </si>
  <si>
    <t>16565</t>
  </si>
  <si>
    <t>16566</t>
  </si>
  <si>
    <t>16567</t>
  </si>
  <si>
    <t>16569</t>
  </si>
  <si>
    <t>16570</t>
  </si>
  <si>
    <t>16571</t>
  </si>
  <si>
    <t>16572</t>
  </si>
  <si>
    <t>16573</t>
  </si>
  <si>
    <t>16574</t>
  </si>
  <si>
    <t>16579</t>
  </si>
  <si>
    <t>16581</t>
  </si>
  <si>
    <t>16582</t>
  </si>
  <si>
    <t>16583</t>
  </si>
  <si>
    <t>16584</t>
  </si>
  <si>
    <t>16586</t>
  </si>
  <si>
    <t>16587</t>
  </si>
  <si>
    <t>16589</t>
  </si>
  <si>
    <t>16591</t>
  </si>
  <si>
    <t>16592</t>
  </si>
  <si>
    <t>16593</t>
  </si>
  <si>
    <t>16594</t>
  </si>
  <si>
    <t>16595</t>
  </si>
  <si>
    <t>16596</t>
  </si>
  <si>
    <t>16597</t>
  </si>
  <si>
    <t>16598</t>
  </si>
  <si>
    <t>16600</t>
  </si>
  <si>
    <t>16601</t>
  </si>
  <si>
    <t>16602</t>
  </si>
  <si>
    <t>16603</t>
  </si>
  <si>
    <t>16607</t>
  </si>
  <si>
    <t>16609</t>
  </si>
  <si>
    <t>16610</t>
  </si>
  <si>
    <t>16611</t>
  </si>
  <si>
    <t>16612</t>
  </si>
  <si>
    <t>16613</t>
  </si>
  <si>
    <t>16614</t>
  </si>
  <si>
    <t>16616</t>
  </si>
  <si>
    <t>16617</t>
  </si>
  <si>
    <t>16618</t>
  </si>
  <si>
    <t>16619</t>
  </si>
  <si>
    <t>16620</t>
  </si>
  <si>
    <t>16621</t>
  </si>
  <si>
    <t>16623</t>
  </si>
  <si>
    <t>16624</t>
  </si>
  <si>
    <t>16625</t>
  </si>
  <si>
    <t>16626</t>
  </si>
  <si>
    <t>16627</t>
  </si>
  <si>
    <t>16628</t>
  </si>
  <si>
    <t>16629</t>
  </si>
  <si>
    <t>16633</t>
  </si>
  <si>
    <t>16634</t>
  </si>
  <si>
    <t>16637</t>
  </si>
  <si>
    <t>16638</t>
  </si>
  <si>
    <t>16639</t>
  </si>
  <si>
    <t>16641</t>
  </si>
  <si>
    <t>16642</t>
  </si>
  <si>
    <t>16643</t>
  </si>
  <si>
    <t>16644</t>
  </si>
  <si>
    <t>16647</t>
  </si>
  <si>
    <t>16648</t>
  </si>
  <si>
    <t>16650</t>
  </si>
  <si>
    <t>16652</t>
  </si>
  <si>
    <t>16653</t>
  </si>
  <si>
    <t>16654</t>
  </si>
  <si>
    <t>16655</t>
  </si>
  <si>
    <t>16656</t>
  </si>
  <si>
    <t>16657</t>
  </si>
  <si>
    <t>16658</t>
  </si>
  <si>
    <t>16659</t>
  </si>
  <si>
    <t>16660</t>
  </si>
  <si>
    <t>16665</t>
  </si>
  <si>
    <t>16666</t>
  </si>
  <si>
    <t>16667</t>
  </si>
  <si>
    <t>16668</t>
  </si>
  <si>
    <t>16669</t>
  </si>
  <si>
    <t>16670</t>
  </si>
  <si>
    <t>16671</t>
  </si>
  <si>
    <t>16672</t>
  </si>
  <si>
    <t>16674</t>
  </si>
  <si>
    <t>16676</t>
  </si>
  <si>
    <t>16678</t>
  </si>
  <si>
    <t>16679</t>
  </si>
  <si>
    <t>16680</t>
  </si>
  <si>
    <t>16681</t>
  </si>
  <si>
    <t>16682</t>
  </si>
  <si>
    <t>16684</t>
  </si>
  <si>
    <t>16685</t>
  </si>
  <si>
    <t>16686</t>
  </si>
  <si>
    <t>16688</t>
  </si>
  <si>
    <t>16689</t>
  </si>
  <si>
    <t>16690</t>
  </si>
  <si>
    <t>16692</t>
  </si>
  <si>
    <t>16693</t>
  </si>
  <si>
    <t>16696</t>
  </si>
  <si>
    <t>16697</t>
  </si>
  <si>
    <t>16698</t>
  </si>
  <si>
    <t>16700</t>
  </si>
  <si>
    <t>16701</t>
  </si>
  <si>
    <t>16705</t>
  </si>
  <si>
    <t>16706</t>
  </si>
  <si>
    <t>16708</t>
  </si>
  <si>
    <t>16709</t>
  </si>
  <si>
    <t>16710</t>
  </si>
  <si>
    <t>16711</t>
  </si>
  <si>
    <t>16712</t>
  </si>
  <si>
    <t>16713</t>
  </si>
  <si>
    <t>16714</t>
  </si>
  <si>
    <t>16715</t>
  </si>
  <si>
    <t>16716</t>
  </si>
  <si>
    <t>16717</t>
  </si>
  <si>
    <t>16718</t>
  </si>
  <si>
    <t>16719</t>
  </si>
  <si>
    <t>16720</t>
  </si>
  <si>
    <t>16721</t>
  </si>
  <si>
    <t>16722</t>
  </si>
  <si>
    <t>16723</t>
  </si>
  <si>
    <t>16725</t>
  </si>
  <si>
    <t>16726</t>
  </si>
  <si>
    <t>16727</t>
  </si>
  <si>
    <t>16728</t>
  </si>
  <si>
    <t>16729</t>
  </si>
  <si>
    <t>16730</t>
  </si>
  <si>
    <t>16732</t>
  </si>
  <si>
    <t>16734</t>
  </si>
  <si>
    <t>16735</t>
  </si>
  <si>
    <t>16737</t>
  </si>
  <si>
    <t>16738</t>
  </si>
  <si>
    <t>16739</t>
  </si>
  <si>
    <t>16742</t>
  </si>
  <si>
    <t>16743</t>
  </si>
  <si>
    <t>16744</t>
  </si>
  <si>
    <t>16745</t>
  </si>
  <si>
    <t>16746</t>
  </si>
  <si>
    <t>16747</t>
  </si>
  <si>
    <t>16748</t>
  </si>
  <si>
    <t>16750</t>
  </si>
  <si>
    <t>16751</t>
  </si>
  <si>
    <t>16752</t>
  </si>
  <si>
    <t>16753</t>
  </si>
  <si>
    <t>16754</t>
  </si>
  <si>
    <t>16755</t>
  </si>
  <si>
    <t>16756</t>
  </si>
  <si>
    <t>16757</t>
  </si>
  <si>
    <t>16758</t>
  </si>
  <si>
    <t>16759</t>
  </si>
  <si>
    <t>16761</t>
  </si>
  <si>
    <t>16762</t>
  </si>
  <si>
    <t>16763</t>
  </si>
  <si>
    <t>16764</t>
  </si>
  <si>
    <t>16765</t>
  </si>
  <si>
    <t>16766</t>
  </si>
  <si>
    <t>16767</t>
  </si>
  <si>
    <t>16768</t>
  </si>
  <si>
    <t>16769</t>
  </si>
  <si>
    <t>16770</t>
  </si>
  <si>
    <t>16771</t>
  </si>
  <si>
    <t>16773</t>
  </si>
  <si>
    <t>16774</t>
  </si>
  <si>
    <t>16775</t>
  </si>
  <si>
    <t>16776</t>
  </si>
  <si>
    <t>16777</t>
  </si>
  <si>
    <t>16778</t>
  </si>
  <si>
    <t>16779</t>
  </si>
  <si>
    <t>16780</t>
  </si>
  <si>
    <t>16781</t>
  </si>
  <si>
    <t>16782</t>
  </si>
  <si>
    <t>16784</t>
  </si>
  <si>
    <t>16788</t>
  </si>
  <si>
    <t>16789</t>
  </si>
  <si>
    <t>16790</t>
  </si>
  <si>
    <t>16791</t>
  </si>
  <si>
    <t>16792</t>
  </si>
  <si>
    <t>16793</t>
  </si>
  <si>
    <t>16794</t>
  </si>
  <si>
    <t>16795</t>
  </si>
  <si>
    <t>16796</t>
  </si>
  <si>
    <t>16800</t>
  </si>
  <si>
    <t>16801</t>
  </si>
  <si>
    <t>16803</t>
  </si>
  <si>
    <t>16804</t>
  </si>
  <si>
    <t>16805</t>
  </si>
  <si>
    <t>16806</t>
  </si>
  <si>
    <t>16807</t>
  </si>
  <si>
    <t>16808</t>
  </si>
  <si>
    <t>16809</t>
  </si>
  <si>
    <t>16810</t>
  </si>
  <si>
    <t>16811</t>
  </si>
  <si>
    <t>16812</t>
  </si>
  <si>
    <t>16813</t>
  </si>
  <si>
    <t>16814</t>
  </si>
  <si>
    <t>16816</t>
  </si>
  <si>
    <t>16817</t>
  </si>
  <si>
    <t>16818</t>
  </si>
  <si>
    <t>16820</t>
  </si>
  <si>
    <t>16823</t>
  </si>
  <si>
    <t>16824</t>
  </si>
  <si>
    <t>16825</t>
  </si>
  <si>
    <t>16826</t>
  </si>
  <si>
    <t>16828</t>
  </si>
  <si>
    <t>16829</t>
  </si>
  <si>
    <t>16830</t>
  </si>
  <si>
    <t>16832</t>
  </si>
  <si>
    <t>16833</t>
  </si>
  <si>
    <t>16834</t>
  </si>
  <si>
    <t>16835</t>
  </si>
  <si>
    <t>16836</t>
  </si>
  <si>
    <t>16837</t>
  </si>
  <si>
    <t>16838</t>
  </si>
  <si>
    <t>16839</t>
  </si>
  <si>
    <t>16841</t>
  </si>
  <si>
    <t>16842</t>
  </si>
  <si>
    <t>16843</t>
  </si>
  <si>
    <t>16846</t>
  </si>
  <si>
    <t>16847</t>
  </si>
  <si>
    <t>16848</t>
  </si>
  <si>
    <t>16849</t>
  </si>
  <si>
    <t>16850</t>
  </si>
  <si>
    <t>16851</t>
  </si>
  <si>
    <t>16852</t>
  </si>
  <si>
    <t>16855</t>
  </si>
  <si>
    <t>16856</t>
  </si>
  <si>
    <t>16858</t>
  </si>
  <si>
    <t>16859</t>
  </si>
  <si>
    <t>16861</t>
  </si>
  <si>
    <t>16863</t>
  </si>
  <si>
    <t>16866</t>
  </si>
  <si>
    <t>16869</t>
  </si>
  <si>
    <t>16871</t>
  </si>
  <si>
    <t>16872</t>
  </si>
  <si>
    <t>16873</t>
  </si>
  <si>
    <t>16875</t>
  </si>
  <si>
    <t>16877</t>
  </si>
  <si>
    <t>16878</t>
  </si>
  <si>
    <t>16880</t>
  </si>
  <si>
    <t>16881</t>
  </si>
  <si>
    <t>16882</t>
  </si>
  <si>
    <t>16883</t>
  </si>
  <si>
    <t>16884</t>
  </si>
  <si>
    <t>16885</t>
  </si>
  <si>
    <t>16887</t>
  </si>
  <si>
    <t>16889</t>
  </si>
  <si>
    <t>16891</t>
  </si>
  <si>
    <t>16892</t>
  </si>
  <si>
    <t>16893</t>
  </si>
  <si>
    <t>16895</t>
  </si>
  <si>
    <t>16897</t>
  </si>
  <si>
    <t>16898</t>
  </si>
  <si>
    <t>16899</t>
  </si>
  <si>
    <t>16900</t>
  </si>
  <si>
    <t>16902</t>
  </si>
  <si>
    <t>16903</t>
  </si>
  <si>
    <t>16904</t>
  </si>
  <si>
    <t>16905</t>
  </si>
  <si>
    <t>16906</t>
  </si>
  <si>
    <t>16907</t>
  </si>
  <si>
    <t>16909</t>
  </si>
  <si>
    <t>16910</t>
  </si>
  <si>
    <t>16912</t>
  </si>
  <si>
    <t>16913</t>
  </si>
  <si>
    <t>16914</t>
  </si>
  <si>
    <t>16915</t>
  </si>
  <si>
    <t>16916</t>
  </si>
  <si>
    <t>16917</t>
  </si>
  <si>
    <t>16918</t>
  </si>
  <si>
    <t>16919</t>
  </si>
  <si>
    <t>16921</t>
  </si>
  <si>
    <t>16923</t>
  </si>
  <si>
    <t>16924</t>
  </si>
  <si>
    <t>16926</t>
  </si>
  <si>
    <t>16927</t>
  </si>
  <si>
    <t>16928</t>
  </si>
  <si>
    <t>16929</t>
  </si>
  <si>
    <t>16930</t>
  </si>
  <si>
    <t>16931</t>
  </si>
  <si>
    <t>16932</t>
  </si>
  <si>
    <t>16933</t>
  </si>
  <si>
    <t>16934</t>
  </si>
  <si>
    <t>16936</t>
  </si>
  <si>
    <t>16938</t>
  </si>
  <si>
    <t>16940</t>
  </si>
  <si>
    <t>16942</t>
  </si>
  <si>
    <t>16943</t>
  </si>
  <si>
    <t>16945</t>
  </si>
  <si>
    <t>16947</t>
  </si>
  <si>
    <t>16948</t>
  </si>
  <si>
    <t>16949</t>
  </si>
  <si>
    <t>16950</t>
  </si>
  <si>
    <t>16951</t>
  </si>
  <si>
    <t>16952</t>
  </si>
  <si>
    <t>16953</t>
  </si>
  <si>
    <t>16954</t>
  </si>
  <si>
    <t>16955</t>
  </si>
  <si>
    <t>16956</t>
  </si>
  <si>
    <t>16957</t>
  </si>
  <si>
    <t>16959</t>
  </si>
  <si>
    <t>16960</t>
  </si>
  <si>
    <t>16961</t>
  </si>
  <si>
    <t>16963</t>
  </si>
  <si>
    <t>16965</t>
  </si>
  <si>
    <t>16966</t>
  </si>
  <si>
    <t>16967</t>
  </si>
  <si>
    <t>16968</t>
  </si>
  <si>
    <t>16969</t>
  </si>
  <si>
    <t>16971</t>
  </si>
  <si>
    <t>16976</t>
  </si>
  <si>
    <t>16978</t>
  </si>
  <si>
    <t>16979</t>
  </si>
  <si>
    <t>16980</t>
  </si>
  <si>
    <t>16982</t>
  </si>
  <si>
    <t>16983</t>
  </si>
  <si>
    <t>16984</t>
  </si>
  <si>
    <t>16985</t>
  </si>
  <si>
    <t>16986</t>
  </si>
  <si>
    <t>16987</t>
  </si>
  <si>
    <t>16988</t>
  </si>
  <si>
    <t>16989</t>
  </si>
  <si>
    <t>16990</t>
  </si>
  <si>
    <t>16992</t>
  </si>
  <si>
    <t>16995</t>
  </si>
  <si>
    <t>16996</t>
  </si>
  <si>
    <t>16997</t>
  </si>
  <si>
    <t>16998</t>
  </si>
  <si>
    <t>16999</t>
  </si>
  <si>
    <t>17001</t>
  </si>
  <si>
    <t>17002</t>
  </si>
  <si>
    <t>17004</t>
  </si>
  <si>
    <t>17006</t>
  </si>
  <si>
    <t>17007</t>
  </si>
  <si>
    <t>17010</t>
  </si>
  <si>
    <t>17011</t>
  </si>
  <si>
    <t>17014</t>
  </si>
  <si>
    <t>17015</t>
  </si>
  <si>
    <t>17017</t>
  </si>
  <si>
    <t>17018</t>
  </si>
  <si>
    <t>17019</t>
  </si>
  <si>
    <t>17022</t>
  </si>
  <si>
    <t>17024</t>
  </si>
  <si>
    <t>17025</t>
  </si>
  <si>
    <t>17026</t>
  </si>
  <si>
    <t>17027</t>
  </si>
  <si>
    <t>17029</t>
  </si>
  <si>
    <t>17030</t>
  </si>
  <si>
    <t>17031</t>
  </si>
  <si>
    <t>17033</t>
  </si>
  <si>
    <t>17034</t>
  </si>
  <si>
    <t>17035</t>
  </si>
  <si>
    <t>17037</t>
  </si>
  <si>
    <t>17038</t>
  </si>
  <si>
    <t>17040</t>
  </si>
  <si>
    <t>17041</t>
  </si>
  <si>
    <t>17042</t>
  </si>
  <si>
    <t>17043</t>
  </si>
  <si>
    <t>17044</t>
  </si>
  <si>
    <t>17045</t>
  </si>
  <si>
    <t>17046</t>
  </si>
  <si>
    <t>17047</t>
  </si>
  <si>
    <t>17048</t>
  </si>
  <si>
    <t>17049</t>
  </si>
  <si>
    <t>17050</t>
  </si>
  <si>
    <t>17051</t>
  </si>
  <si>
    <t>17052</t>
  </si>
  <si>
    <t>17053</t>
  </si>
  <si>
    <t>17054</t>
  </si>
  <si>
    <t>17058</t>
  </si>
  <si>
    <t>17059</t>
  </si>
  <si>
    <t>17060</t>
  </si>
  <si>
    <t>17061</t>
  </si>
  <si>
    <t>17062</t>
  </si>
  <si>
    <t>17063</t>
  </si>
  <si>
    <t>17064</t>
  </si>
  <si>
    <t>17065</t>
  </si>
  <si>
    <t>17068</t>
  </si>
  <si>
    <t>17069</t>
  </si>
  <si>
    <t>17070</t>
  </si>
  <si>
    <t>17071</t>
  </si>
  <si>
    <t>17073</t>
  </si>
  <si>
    <t>17075</t>
  </si>
  <si>
    <t>17076</t>
  </si>
  <si>
    <t>17078</t>
  </si>
  <si>
    <t>17079</t>
  </si>
  <si>
    <t>17080</t>
  </si>
  <si>
    <t>17081</t>
  </si>
  <si>
    <t>17082</t>
  </si>
  <si>
    <t>17083</t>
  </si>
  <si>
    <t>17084</t>
  </si>
  <si>
    <t>17085</t>
  </si>
  <si>
    <t>17086</t>
  </si>
  <si>
    <t>17088</t>
  </si>
  <si>
    <t>17090</t>
  </si>
  <si>
    <t>17091</t>
  </si>
  <si>
    <t>17092</t>
  </si>
  <si>
    <t>17094</t>
  </si>
  <si>
    <t>17095</t>
  </si>
  <si>
    <t>17096</t>
  </si>
  <si>
    <t>17097</t>
  </si>
  <si>
    <t>17100</t>
  </si>
  <si>
    <t>17101</t>
  </si>
  <si>
    <t>17102</t>
  </si>
  <si>
    <t>17105</t>
  </si>
  <si>
    <t>17107</t>
  </si>
  <si>
    <t>17109</t>
  </si>
  <si>
    <t>17110</t>
  </si>
  <si>
    <t>17111</t>
  </si>
  <si>
    <t>17114</t>
  </si>
  <si>
    <t>17115</t>
  </si>
  <si>
    <t>17117</t>
  </si>
  <si>
    <t>17118</t>
  </si>
  <si>
    <t>17119</t>
  </si>
  <si>
    <t>17120</t>
  </si>
  <si>
    <t>17122</t>
  </si>
  <si>
    <t>17123</t>
  </si>
  <si>
    <t>17124</t>
  </si>
  <si>
    <t>17125</t>
  </si>
  <si>
    <t>17126</t>
  </si>
  <si>
    <t>17128</t>
  </si>
  <si>
    <t>17131</t>
  </si>
  <si>
    <t>17133</t>
  </si>
  <si>
    <t>17134</t>
  </si>
  <si>
    <t>17135</t>
  </si>
  <si>
    <t>17138</t>
  </si>
  <si>
    <t>17139</t>
  </si>
  <si>
    <t>17140</t>
  </si>
  <si>
    <t>17142</t>
  </si>
  <si>
    <t>17144</t>
  </si>
  <si>
    <t>17146</t>
  </si>
  <si>
    <t>17147</t>
  </si>
  <si>
    <t>17148</t>
  </si>
  <si>
    <t>17152</t>
  </si>
  <si>
    <t>17153</t>
  </si>
  <si>
    <t>17154</t>
  </si>
  <si>
    <t>17155</t>
  </si>
  <si>
    <t>17157</t>
  </si>
  <si>
    <t>17158</t>
  </si>
  <si>
    <t>17159</t>
  </si>
  <si>
    <t>17160</t>
  </si>
  <si>
    <t>17162</t>
  </si>
  <si>
    <t>17163</t>
  </si>
  <si>
    <t>17164</t>
  </si>
  <si>
    <t>17165</t>
  </si>
  <si>
    <t>17166</t>
  </si>
  <si>
    <t>17169</t>
  </si>
  <si>
    <t>17171</t>
  </si>
  <si>
    <t>17172</t>
  </si>
  <si>
    <t>17173</t>
  </si>
  <si>
    <t>17174</t>
  </si>
  <si>
    <t>17175</t>
  </si>
  <si>
    <t>17176</t>
  </si>
  <si>
    <t>17179</t>
  </si>
  <si>
    <t>17180</t>
  </si>
  <si>
    <t>17181</t>
  </si>
  <si>
    <t>17183</t>
  </si>
  <si>
    <t>17186</t>
  </si>
  <si>
    <t>17187</t>
  </si>
  <si>
    <t>17188</t>
  </si>
  <si>
    <t>17189</t>
  </si>
  <si>
    <t>17190</t>
  </si>
  <si>
    <t>17191</t>
  </si>
  <si>
    <t>17193</t>
  </si>
  <si>
    <t>17194</t>
  </si>
  <si>
    <t>17197</t>
  </si>
  <si>
    <t>17198</t>
  </si>
  <si>
    <t>17201</t>
  </si>
  <si>
    <t>17203</t>
  </si>
  <si>
    <t>17204</t>
  </si>
  <si>
    <t>17205</t>
  </si>
  <si>
    <t>17206</t>
  </si>
  <si>
    <t>17211</t>
  </si>
  <si>
    <t>17212</t>
  </si>
  <si>
    <t>17213</t>
  </si>
  <si>
    <t>17214</t>
  </si>
  <si>
    <t>17217</t>
  </si>
  <si>
    <t>17218</t>
  </si>
  <si>
    <t>17219</t>
  </si>
  <si>
    <t>17220</t>
  </si>
  <si>
    <t>17221</t>
  </si>
  <si>
    <t>17222</t>
  </si>
  <si>
    <t>17223</t>
  </si>
  <si>
    <t>17226</t>
  </si>
  <si>
    <t>17227</t>
  </si>
  <si>
    <t>17228</t>
  </si>
  <si>
    <t>17229</t>
  </si>
  <si>
    <t>17230</t>
  </si>
  <si>
    <t>17231</t>
  </si>
  <si>
    <t>17232</t>
  </si>
  <si>
    <t>17233</t>
  </si>
  <si>
    <t>17234</t>
  </si>
  <si>
    <t>17235</t>
  </si>
  <si>
    <t>17236</t>
  </si>
  <si>
    <t>17237</t>
  </si>
  <si>
    <t>17238</t>
  </si>
  <si>
    <t>17239</t>
  </si>
  <si>
    <t>17242</t>
  </si>
  <si>
    <t>17243</t>
  </si>
  <si>
    <t>17244</t>
  </si>
  <si>
    <t>17245</t>
  </si>
  <si>
    <t>17247</t>
  </si>
  <si>
    <t>17248</t>
  </si>
  <si>
    <t>17250</t>
  </si>
  <si>
    <t>17251</t>
  </si>
  <si>
    <t>17252</t>
  </si>
  <si>
    <t>17253</t>
  </si>
  <si>
    <t>17254</t>
  </si>
  <si>
    <t>17255</t>
  </si>
  <si>
    <t>17256</t>
  </si>
  <si>
    <t>17259</t>
  </si>
  <si>
    <t>17262</t>
  </si>
  <si>
    <t>17263</t>
  </si>
  <si>
    <t>17265</t>
  </si>
  <si>
    <t>17266</t>
  </si>
  <si>
    <t>17267</t>
  </si>
  <si>
    <t>17268</t>
  </si>
  <si>
    <t>17272</t>
  </si>
  <si>
    <t>17274</t>
  </si>
  <si>
    <t>17277</t>
  </si>
  <si>
    <t>17278</t>
  </si>
  <si>
    <t>17279</t>
  </si>
  <si>
    <t>17282</t>
  </si>
  <si>
    <t>17284</t>
  </si>
  <si>
    <t>17286</t>
  </si>
  <si>
    <t>17287</t>
  </si>
  <si>
    <t>17288</t>
  </si>
  <si>
    <t>17289</t>
  </si>
  <si>
    <t>17290</t>
  </si>
  <si>
    <t>17291</t>
  </si>
  <si>
    <t>17293</t>
  </si>
  <si>
    <t>17295</t>
  </si>
  <si>
    <t>17297</t>
  </si>
  <si>
    <t>17298</t>
  </si>
  <si>
    <t>17299</t>
  </si>
  <si>
    <t>17301</t>
  </si>
  <si>
    <t>17302</t>
  </si>
  <si>
    <t>17303</t>
  </si>
  <si>
    <t>17306</t>
  </si>
  <si>
    <t>17307</t>
  </si>
  <si>
    <t>17309</t>
  </si>
  <si>
    <t>17311</t>
  </si>
  <si>
    <t>17312</t>
  </si>
  <si>
    <t>17313</t>
  </si>
  <si>
    <t>17314</t>
  </si>
  <si>
    <t>17315</t>
  </si>
  <si>
    <t>17317</t>
  </si>
  <si>
    <t>17320</t>
  </si>
  <si>
    <t>17321</t>
  </si>
  <si>
    <t>17323</t>
  </si>
  <si>
    <t>17324</t>
  </si>
  <si>
    <t>17325</t>
  </si>
  <si>
    <t>17329</t>
  </si>
  <si>
    <t>17330</t>
  </si>
  <si>
    <t>17331</t>
  </si>
  <si>
    <t>17333</t>
  </si>
  <si>
    <t>17334</t>
  </si>
  <si>
    <t>17337</t>
  </si>
  <si>
    <t>17338</t>
  </si>
  <si>
    <t>17339</t>
  </si>
  <si>
    <t>17340</t>
  </si>
  <si>
    <t>17341</t>
  </si>
  <si>
    <t>17343</t>
  </si>
  <si>
    <t>17344</t>
  </si>
  <si>
    <t>17345</t>
  </si>
  <si>
    <t>17346</t>
  </si>
  <si>
    <t>17347</t>
  </si>
  <si>
    <t>17348</t>
  </si>
  <si>
    <t>17349</t>
  </si>
  <si>
    <t>17350</t>
  </si>
  <si>
    <t>17351</t>
  </si>
  <si>
    <t>17353</t>
  </si>
  <si>
    <t>17354</t>
  </si>
  <si>
    <t>17356</t>
  </si>
  <si>
    <t>17357</t>
  </si>
  <si>
    <t>17358</t>
  </si>
  <si>
    <t>17359</t>
  </si>
  <si>
    <t>17360</t>
  </si>
  <si>
    <t>17361</t>
  </si>
  <si>
    <t>17362</t>
  </si>
  <si>
    <t>17364</t>
  </si>
  <si>
    <t>17365</t>
  </si>
  <si>
    <t>17367</t>
  </si>
  <si>
    <t>17368</t>
  </si>
  <si>
    <t>17370</t>
  </si>
  <si>
    <t>17371</t>
  </si>
  <si>
    <t>17372</t>
  </si>
  <si>
    <t>17373</t>
  </si>
  <si>
    <t>17374</t>
  </si>
  <si>
    <t>17375</t>
  </si>
  <si>
    <t>17376</t>
  </si>
  <si>
    <t>17377</t>
  </si>
  <si>
    <t>17379</t>
  </si>
  <si>
    <t>17381</t>
  </si>
  <si>
    <t>17382</t>
  </si>
  <si>
    <t>17383</t>
  </si>
  <si>
    <t>17384</t>
  </si>
  <si>
    <t>17385</t>
  </si>
  <si>
    <t>17386</t>
  </si>
  <si>
    <t>17387</t>
  </si>
  <si>
    <t>17388</t>
  </si>
  <si>
    <t>17389</t>
  </si>
  <si>
    <t>17391</t>
  </si>
  <si>
    <t>17392</t>
  </si>
  <si>
    <t>17394</t>
  </si>
  <si>
    <t>17396</t>
  </si>
  <si>
    <t>17397</t>
  </si>
  <si>
    <t>17398</t>
  </si>
  <si>
    <t>17400</t>
  </si>
  <si>
    <t>17402</t>
  </si>
  <si>
    <t>17403</t>
  </si>
  <si>
    <t>17404</t>
  </si>
  <si>
    <t>17405</t>
  </si>
  <si>
    <t>17406</t>
  </si>
  <si>
    <t>17408</t>
  </si>
  <si>
    <t>17409</t>
  </si>
  <si>
    <t>17410</t>
  </si>
  <si>
    <t>17411</t>
  </si>
  <si>
    <t>17412</t>
  </si>
  <si>
    <t>17414</t>
  </si>
  <si>
    <t>17415</t>
  </si>
  <si>
    <t>17416</t>
  </si>
  <si>
    <t>17418</t>
  </si>
  <si>
    <t>17419</t>
  </si>
  <si>
    <t>17420</t>
  </si>
  <si>
    <t>17422</t>
  </si>
  <si>
    <t>17423</t>
  </si>
  <si>
    <t>17425</t>
  </si>
  <si>
    <t>17426</t>
  </si>
  <si>
    <t>17427</t>
  </si>
  <si>
    <t>17428</t>
  </si>
  <si>
    <t>17429</t>
  </si>
  <si>
    <t>17430</t>
  </si>
  <si>
    <t>17431</t>
  </si>
  <si>
    <t>17432</t>
  </si>
  <si>
    <t>17433</t>
  </si>
  <si>
    <t>17434</t>
  </si>
  <si>
    <t>17436</t>
  </si>
  <si>
    <t>17438</t>
  </si>
  <si>
    <t>17440</t>
  </si>
  <si>
    <t>17442</t>
  </si>
  <si>
    <t>17443</t>
  </si>
  <si>
    <t>17444</t>
  </si>
  <si>
    <t>17446</t>
  </si>
  <si>
    <t>17447</t>
  </si>
  <si>
    <t>17448</t>
  </si>
  <si>
    <t>17449</t>
  </si>
  <si>
    <t>17450</t>
  </si>
  <si>
    <t>17451</t>
  </si>
  <si>
    <t>17453</t>
  </si>
  <si>
    <t>17454</t>
  </si>
  <si>
    <t>17455</t>
  </si>
  <si>
    <t>17456</t>
  </si>
  <si>
    <t>17457</t>
  </si>
  <si>
    <t>17458</t>
  </si>
  <si>
    <t>17459</t>
  </si>
  <si>
    <t>17460</t>
  </si>
  <si>
    <t>17461</t>
  </si>
  <si>
    <t>17462</t>
  </si>
  <si>
    <t>17463</t>
  </si>
  <si>
    <t>17464</t>
  </si>
  <si>
    <t>17466</t>
  </si>
  <si>
    <t>17468</t>
  </si>
  <si>
    <t>17469</t>
  </si>
  <si>
    <t>17470</t>
  </si>
  <si>
    <t>17472</t>
  </si>
  <si>
    <t>17475</t>
  </si>
  <si>
    <t>17480</t>
  </si>
  <si>
    <t>17481</t>
  </si>
  <si>
    <t>17483</t>
  </si>
  <si>
    <t>17486</t>
  </si>
  <si>
    <t>17489</t>
  </si>
  <si>
    <t>17490</t>
  </si>
  <si>
    <t>17491</t>
  </si>
  <si>
    <t>17492</t>
  </si>
  <si>
    <t>17495</t>
  </si>
  <si>
    <t>17496</t>
  </si>
  <si>
    <t>17498</t>
  </si>
  <si>
    <t>17499</t>
  </si>
  <si>
    <t>17500</t>
  </si>
  <si>
    <t>17501</t>
  </si>
  <si>
    <t>17502</t>
  </si>
  <si>
    <t>17503</t>
  </si>
  <si>
    <t>17504</t>
  </si>
  <si>
    <t>17505</t>
  </si>
  <si>
    <t>17506</t>
  </si>
  <si>
    <t>17507</t>
  </si>
  <si>
    <t>17508</t>
  </si>
  <si>
    <t>17509</t>
  </si>
  <si>
    <t>17510</t>
  </si>
  <si>
    <t>17511</t>
  </si>
  <si>
    <t>17512</t>
  </si>
  <si>
    <t>17513</t>
  </si>
  <si>
    <t>17514</t>
  </si>
  <si>
    <t>17515</t>
  </si>
  <si>
    <t>17516</t>
  </si>
  <si>
    <t>17517</t>
  </si>
  <si>
    <t>17519</t>
  </si>
  <si>
    <t>17520</t>
  </si>
  <si>
    <t>17521</t>
  </si>
  <si>
    <t>17522</t>
  </si>
  <si>
    <t>17523</t>
  </si>
  <si>
    <t>17524</t>
  </si>
  <si>
    <t>17525</t>
  </si>
  <si>
    <t>17526</t>
  </si>
  <si>
    <t>17527</t>
  </si>
  <si>
    <t>17528</t>
  </si>
  <si>
    <t>17530</t>
  </si>
  <si>
    <t>17531</t>
  </si>
  <si>
    <t>17534</t>
  </si>
  <si>
    <t>17535</t>
  </si>
  <si>
    <t>17536</t>
  </si>
  <si>
    <t>17537</t>
  </si>
  <si>
    <t>17538</t>
  </si>
  <si>
    <t>17540</t>
  </si>
  <si>
    <t>17542</t>
  </si>
  <si>
    <t>17545</t>
  </si>
  <si>
    <t>17547</t>
  </si>
  <si>
    <t>17548</t>
  </si>
  <si>
    <t>17549</t>
  </si>
  <si>
    <t>17550</t>
  </si>
  <si>
    <t>17551</t>
  </si>
  <si>
    <t>17552</t>
  </si>
  <si>
    <t>17553</t>
  </si>
  <si>
    <t>17554</t>
  </si>
  <si>
    <t>17555</t>
  </si>
  <si>
    <t>17556</t>
  </si>
  <si>
    <t>17557</t>
  </si>
  <si>
    <t>17560</t>
  </si>
  <si>
    <t>17561</t>
  </si>
  <si>
    <t>17562</t>
  </si>
  <si>
    <t>17564</t>
  </si>
  <si>
    <t>17566</t>
  </si>
  <si>
    <t>17567</t>
  </si>
  <si>
    <t>17569</t>
  </si>
  <si>
    <t>17571</t>
  </si>
  <si>
    <t>17572</t>
  </si>
  <si>
    <t>17573</t>
  </si>
  <si>
    <t>17574</t>
  </si>
  <si>
    <t>17576</t>
  </si>
  <si>
    <t>17578</t>
  </si>
  <si>
    <t>17579</t>
  </si>
  <si>
    <t>17580</t>
  </si>
  <si>
    <t>17581</t>
  </si>
  <si>
    <t>17582</t>
  </si>
  <si>
    <t>17584</t>
  </si>
  <si>
    <t>17585</t>
  </si>
  <si>
    <t>17588</t>
  </si>
  <si>
    <t>17589</t>
  </si>
  <si>
    <t>17590</t>
  </si>
  <si>
    <t>17591</t>
  </si>
  <si>
    <t>17593</t>
  </si>
  <si>
    <t>17594</t>
  </si>
  <si>
    <t>17595</t>
  </si>
  <si>
    <t>17596</t>
  </si>
  <si>
    <t>17597</t>
  </si>
  <si>
    <t>17600</t>
  </si>
  <si>
    <t>17601</t>
  </si>
  <si>
    <t>17602</t>
  </si>
  <si>
    <t>17603</t>
  </si>
  <si>
    <t>17604</t>
  </si>
  <si>
    <t>17608</t>
  </si>
  <si>
    <t>17609</t>
  </si>
  <si>
    <t>17611</t>
  </si>
  <si>
    <t>17612</t>
  </si>
  <si>
    <t>17613</t>
  </si>
  <si>
    <t>17614</t>
  </si>
  <si>
    <t>17615</t>
  </si>
  <si>
    <t>17616</t>
  </si>
  <si>
    <t>17618</t>
  </si>
  <si>
    <t>17619</t>
  </si>
  <si>
    <t>17620</t>
  </si>
  <si>
    <t>17621</t>
  </si>
  <si>
    <t>17623</t>
  </si>
  <si>
    <t>17624</t>
  </si>
  <si>
    <t>17625</t>
  </si>
  <si>
    <t>17628</t>
  </si>
  <si>
    <t>17629</t>
  </si>
  <si>
    <t>17630</t>
  </si>
  <si>
    <t>17631</t>
  </si>
  <si>
    <t>17633</t>
  </si>
  <si>
    <t>17634</t>
  </si>
  <si>
    <t>17636</t>
  </si>
  <si>
    <t>17637</t>
  </si>
  <si>
    <t>17639</t>
  </si>
  <si>
    <t>17640</t>
  </si>
  <si>
    <t>17642</t>
  </si>
  <si>
    <t>17643</t>
  </si>
  <si>
    <t>17644</t>
  </si>
  <si>
    <t>17646</t>
  </si>
  <si>
    <t>17647</t>
  </si>
  <si>
    <t>17648</t>
  </si>
  <si>
    <t>17649</t>
  </si>
  <si>
    <t>17650</t>
  </si>
  <si>
    <t>17651</t>
  </si>
  <si>
    <t>17652</t>
  </si>
  <si>
    <t>17653</t>
  </si>
  <si>
    <t>17654</t>
  </si>
  <si>
    <t>17655</t>
  </si>
  <si>
    <t>17656</t>
  </si>
  <si>
    <t>17658</t>
  </si>
  <si>
    <t>17659</t>
  </si>
  <si>
    <t>17660</t>
  </si>
  <si>
    <t>17663</t>
  </si>
  <si>
    <t>17664</t>
  </si>
  <si>
    <t>17666</t>
  </si>
  <si>
    <t>17667</t>
  </si>
  <si>
    <t>17668</t>
  </si>
  <si>
    <t>17669</t>
  </si>
  <si>
    <t>17670</t>
  </si>
  <si>
    <t>17671</t>
  </si>
  <si>
    <t>17672</t>
  </si>
  <si>
    <t>17673</t>
  </si>
  <si>
    <t>17674</t>
  </si>
  <si>
    <t>17675</t>
  </si>
  <si>
    <t>17676</t>
  </si>
  <si>
    <t>17677</t>
  </si>
  <si>
    <t>17678</t>
  </si>
  <si>
    <t>17679</t>
  </si>
  <si>
    <t>17680</t>
  </si>
  <si>
    <t>17682</t>
  </si>
  <si>
    <t>17684</t>
  </si>
  <si>
    <t>17685</t>
  </si>
  <si>
    <t>17686</t>
  </si>
  <si>
    <t>17690</t>
  </si>
  <si>
    <t>17691</t>
  </si>
  <si>
    <t>17692</t>
  </si>
  <si>
    <t>17693</t>
  </si>
  <si>
    <t>17694</t>
  </si>
  <si>
    <t>17695</t>
  </si>
  <si>
    <t>17696</t>
  </si>
  <si>
    <t>17697</t>
  </si>
  <si>
    <t>17698</t>
  </si>
  <si>
    <t>17700</t>
  </si>
  <si>
    <t>17701</t>
  </si>
  <si>
    <t>17702</t>
  </si>
  <si>
    <t>17703</t>
  </si>
  <si>
    <t>17704</t>
  </si>
  <si>
    <t>17705</t>
  </si>
  <si>
    <t>17706</t>
  </si>
  <si>
    <t>17707</t>
  </si>
  <si>
    <t>17708</t>
  </si>
  <si>
    <t>17709</t>
  </si>
  <si>
    <t>17711</t>
  </si>
  <si>
    <t>17712</t>
  </si>
  <si>
    <t>17714</t>
  </si>
  <si>
    <t>17715</t>
  </si>
  <si>
    <t>17716</t>
  </si>
  <si>
    <t>17718</t>
  </si>
  <si>
    <t>17719</t>
  </si>
  <si>
    <t>17720</t>
  </si>
  <si>
    <t>17722</t>
  </si>
  <si>
    <t>17723</t>
  </si>
  <si>
    <t>17724</t>
  </si>
  <si>
    <t>17725</t>
  </si>
  <si>
    <t>17727</t>
  </si>
  <si>
    <t>17728</t>
  </si>
  <si>
    <t>17730</t>
  </si>
  <si>
    <t>17731</t>
  </si>
  <si>
    <t>17732</t>
  </si>
  <si>
    <t>17733</t>
  </si>
  <si>
    <t>17734</t>
  </si>
  <si>
    <t>17735</t>
  </si>
  <si>
    <t>17736</t>
  </si>
  <si>
    <t>17737</t>
  </si>
  <si>
    <t>17738</t>
  </si>
  <si>
    <t>17739</t>
  </si>
  <si>
    <t>17742</t>
  </si>
  <si>
    <t>17744</t>
  </si>
  <si>
    <t>17746</t>
  </si>
  <si>
    <t>17747</t>
  </si>
  <si>
    <t>17749</t>
  </si>
  <si>
    <t>17750</t>
  </si>
  <si>
    <t>17752</t>
  </si>
  <si>
    <t>17754</t>
  </si>
  <si>
    <t>17757</t>
  </si>
  <si>
    <t>17758</t>
  </si>
  <si>
    <t>17759</t>
  </si>
  <si>
    <t>17760</t>
  </si>
  <si>
    <t>17761</t>
  </si>
  <si>
    <t>17763</t>
  </si>
  <si>
    <t>17764</t>
  </si>
  <si>
    <t>17765</t>
  </si>
  <si>
    <t>17767</t>
  </si>
  <si>
    <t>17768</t>
  </si>
  <si>
    <t>17769</t>
  </si>
  <si>
    <t>17770</t>
  </si>
  <si>
    <t>17771</t>
  </si>
  <si>
    <t>17772</t>
  </si>
  <si>
    <t>17774</t>
  </si>
  <si>
    <t>17775</t>
  </si>
  <si>
    <t>17777</t>
  </si>
  <si>
    <t>17779</t>
  </si>
  <si>
    <t>17781</t>
  </si>
  <si>
    <t>17783</t>
  </si>
  <si>
    <t>17785</t>
  </si>
  <si>
    <t>17786</t>
  </si>
  <si>
    <t>17787</t>
  </si>
  <si>
    <t>17788</t>
  </si>
  <si>
    <t>17789</t>
  </si>
  <si>
    <t>17790</t>
  </si>
  <si>
    <t>17791</t>
  </si>
  <si>
    <t>17793</t>
  </si>
  <si>
    <t>17795</t>
  </si>
  <si>
    <t>17796</t>
  </si>
  <si>
    <t>17797</t>
  </si>
  <si>
    <t>17799</t>
  </si>
  <si>
    <t>17800</t>
  </si>
  <si>
    <t>17802</t>
  </si>
  <si>
    <t>17805</t>
  </si>
  <si>
    <t>17806</t>
  </si>
  <si>
    <t>17809</t>
  </si>
  <si>
    <t>17811</t>
  </si>
  <si>
    <t>17812</t>
  </si>
  <si>
    <t>17813</t>
  </si>
  <si>
    <t>17816</t>
  </si>
  <si>
    <t>17817</t>
  </si>
  <si>
    <t>17819</t>
  </si>
  <si>
    <t>17820</t>
  </si>
  <si>
    <t>17824</t>
  </si>
  <si>
    <t>17827</t>
  </si>
  <si>
    <t>17828</t>
  </si>
  <si>
    <t>17829</t>
  </si>
  <si>
    <t>17830</t>
  </si>
  <si>
    <t>17831</t>
  </si>
  <si>
    <t>17832</t>
  </si>
  <si>
    <t>17835</t>
  </si>
  <si>
    <t>17836</t>
  </si>
  <si>
    <t>17837</t>
  </si>
  <si>
    <t>17838</t>
  </si>
  <si>
    <t>17839</t>
  </si>
  <si>
    <t>17841</t>
  </si>
  <si>
    <t>17843</t>
  </si>
  <si>
    <t>17844</t>
  </si>
  <si>
    <t>17846</t>
  </si>
  <si>
    <t>17848</t>
  </si>
  <si>
    <t>17849</t>
  </si>
  <si>
    <t>17850</t>
  </si>
  <si>
    <t>17852</t>
  </si>
  <si>
    <t>17854</t>
  </si>
  <si>
    <t>17855</t>
  </si>
  <si>
    <t>17856</t>
  </si>
  <si>
    <t>17857</t>
  </si>
  <si>
    <t>17858</t>
  </si>
  <si>
    <t>17859</t>
  </si>
  <si>
    <t>17860</t>
  </si>
  <si>
    <t>17861</t>
  </si>
  <si>
    <t>17862</t>
  </si>
  <si>
    <t>17863</t>
  </si>
  <si>
    <t>17864</t>
  </si>
  <si>
    <t>17865</t>
  </si>
  <si>
    <t>17866</t>
  </si>
  <si>
    <t>17867</t>
  </si>
  <si>
    <t>17869</t>
  </si>
  <si>
    <t>17870</t>
  </si>
  <si>
    <t>17871</t>
  </si>
  <si>
    <t>17873</t>
  </si>
  <si>
    <t>17874</t>
  </si>
  <si>
    <t>17877</t>
  </si>
  <si>
    <t>17878</t>
  </si>
  <si>
    <t>17879</t>
  </si>
  <si>
    <t>17880</t>
  </si>
  <si>
    <t>17881</t>
  </si>
  <si>
    <t>17883</t>
  </si>
  <si>
    <t>17884</t>
  </si>
  <si>
    <t>17885</t>
  </si>
  <si>
    <t>17886</t>
  </si>
  <si>
    <t>17887</t>
  </si>
  <si>
    <t>17888</t>
  </si>
  <si>
    <t>17889</t>
  </si>
  <si>
    <t>17890</t>
  </si>
  <si>
    <t>17891</t>
  </si>
  <si>
    <t>17892</t>
  </si>
  <si>
    <t>17893</t>
  </si>
  <si>
    <t>17894</t>
  </si>
  <si>
    <t>17895</t>
  </si>
  <si>
    <t>17896</t>
  </si>
  <si>
    <t>17897</t>
  </si>
  <si>
    <t>17898</t>
  </si>
  <si>
    <t>17899</t>
  </si>
  <si>
    <t>17900</t>
  </si>
  <si>
    <t>17901</t>
  </si>
  <si>
    <t>17904</t>
  </si>
  <si>
    <t>17905</t>
  </si>
  <si>
    <t>17906</t>
  </si>
  <si>
    <t>17908</t>
  </si>
  <si>
    <t>17911</t>
  </si>
  <si>
    <t>17912</t>
  </si>
  <si>
    <t>17913</t>
  </si>
  <si>
    <t>17914</t>
  </si>
  <si>
    <t>17917</t>
  </si>
  <si>
    <t>17919</t>
  </si>
  <si>
    <t>17920</t>
  </si>
  <si>
    <t>17921</t>
  </si>
  <si>
    <t>17923</t>
  </si>
  <si>
    <t>17924</t>
  </si>
  <si>
    <t>17925</t>
  </si>
  <si>
    <t>17926</t>
  </si>
  <si>
    <t>17928</t>
  </si>
  <si>
    <t>17929</t>
  </si>
  <si>
    <t>17930</t>
  </si>
  <si>
    <t>17931</t>
  </si>
  <si>
    <t>17932</t>
  </si>
  <si>
    <t>17934</t>
  </si>
  <si>
    <t>17935</t>
  </si>
  <si>
    <t>17936</t>
  </si>
  <si>
    <t>17937</t>
  </si>
  <si>
    <t>17939</t>
  </si>
  <si>
    <t>17940</t>
  </si>
  <si>
    <t>17941</t>
  </si>
  <si>
    <t>17942</t>
  </si>
  <si>
    <t>17946</t>
  </si>
  <si>
    <t>17947</t>
  </si>
  <si>
    <t>17948</t>
  </si>
  <si>
    <t>17949</t>
  </si>
  <si>
    <t>17950</t>
  </si>
  <si>
    <t>17951</t>
  </si>
  <si>
    <t>17954</t>
  </si>
  <si>
    <t>17955</t>
  </si>
  <si>
    <t>17956</t>
  </si>
  <si>
    <t>17957</t>
  </si>
  <si>
    <t>17958</t>
  </si>
  <si>
    <t>17960</t>
  </si>
  <si>
    <t>17961</t>
  </si>
  <si>
    <t>17962</t>
  </si>
  <si>
    <t>17964</t>
  </si>
  <si>
    <t>17965</t>
  </si>
  <si>
    <t>17966</t>
  </si>
  <si>
    <t>17967</t>
  </si>
  <si>
    <t>17968</t>
  </si>
  <si>
    <t>17969</t>
  </si>
  <si>
    <t>17970</t>
  </si>
  <si>
    <t>17972</t>
  </si>
  <si>
    <t>17973</t>
  </si>
  <si>
    <t>17974</t>
  </si>
  <si>
    <t>17975</t>
  </si>
  <si>
    <t>17976</t>
  </si>
  <si>
    <t>17977</t>
  </si>
  <si>
    <t>17978</t>
  </si>
  <si>
    <t>17979</t>
  </si>
  <si>
    <t>17980</t>
  </si>
  <si>
    <t>17984</t>
  </si>
  <si>
    <t>17985</t>
  </si>
  <si>
    <t>17986</t>
  </si>
  <si>
    <t>17987</t>
  </si>
  <si>
    <t>17988</t>
  </si>
  <si>
    <t>17990</t>
  </si>
  <si>
    <t>17991</t>
  </si>
  <si>
    <t>17994</t>
  </si>
  <si>
    <t>17995</t>
  </si>
  <si>
    <t>17997</t>
  </si>
  <si>
    <t>17999</t>
  </si>
  <si>
    <t>18001</t>
  </si>
  <si>
    <t>18004</t>
  </si>
  <si>
    <t>18005</t>
  </si>
  <si>
    <t>18006</t>
  </si>
  <si>
    <t>18008</t>
  </si>
  <si>
    <t>18009</t>
  </si>
  <si>
    <t>18010</t>
  </si>
  <si>
    <t>18011</t>
  </si>
  <si>
    <t>18013</t>
  </si>
  <si>
    <t>18014</t>
  </si>
  <si>
    <t>18015</t>
  </si>
  <si>
    <t>18016</t>
  </si>
  <si>
    <t>18017</t>
  </si>
  <si>
    <t>18018</t>
  </si>
  <si>
    <t>18019</t>
  </si>
  <si>
    <t>18022</t>
  </si>
  <si>
    <t>18024</t>
  </si>
  <si>
    <t>18027</t>
  </si>
  <si>
    <t>18030</t>
  </si>
  <si>
    <t>18032</t>
  </si>
  <si>
    <t>18033</t>
  </si>
  <si>
    <t>18034</t>
  </si>
  <si>
    <t>18035</t>
  </si>
  <si>
    <t>18036</t>
  </si>
  <si>
    <t>18037</t>
  </si>
  <si>
    <t>18040</t>
  </si>
  <si>
    <t>18041</t>
  </si>
  <si>
    <t>18042</t>
  </si>
  <si>
    <t>18043</t>
  </si>
  <si>
    <t>18044</t>
  </si>
  <si>
    <t>18045</t>
  </si>
  <si>
    <t>18048</t>
  </si>
  <si>
    <t>18050</t>
  </si>
  <si>
    <t>18053</t>
  </si>
  <si>
    <t>18055</t>
  </si>
  <si>
    <t>18056</t>
  </si>
  <si>
    <t>18058</t>
  </si>
  <si>
    <t>18059</t>
  </si>
  <si>
    <t>18061</t>
  </si>
  <si>
    <t>18062</t>
  </si>
  <si>
    <t>18064</t>
  </si>
  <si>
    <t>18065</t>
  </si>
  <si>
    <t>18066</t>
  </si>
  <si>
    <t>18067</t>
  </si>
  <si>
    <t>18068</t>
  </si>
  <si>
    <t>18069</t>
  </si>
  <si>
    <t>18071</t>
  </si>
  <si>
    <t>18072</t>
  </si>
  <si>
    <t>18073</t>
  </si>
  <si>
    <t>18074</t>
  </si>
  <si>
    <t>18075</t>
  </si>
  <si>
    <t>18077</t>
  </si>
  <si>
    <t>18078</t>
  </si>
  <si>
    <t>18079</t>
  </si>
  <si>
    <t>18080</t>
  </si>
  <si>
    <t>18081</t>
  </si>
  <si>
    <t>18082</t>
  </si>
  <si>
    <t>18084</t>
  </si>
  <si>
    <t>18085</t>
  </si>
  <si>
    <t>18086</t>
  </si>
  <si>
    <t>18087</t>
  </si>
  <si>
    <t>18088</t>
  </si>
  <si>
    <t>18092</t>
  </si>
  <si>
    <t>18093</t>
  </si>
  <si>
    <t>18094</t>
  </si>
  <si>
    <t>18095</t>
  </si>
  <si>
    <t>18096</t>
  </si>
  <si>
    <t>18097</t>
  </si>
  <si>
    <t>18099</t>
  </si>
  <si>
    <t>18101</t>
  </si>
  <si>
    <t>18102</t>
  </si>
  <si>
    <t>18104</t>
  </si>
  <si>
    <t>18105</t>
  </si>
  <si>
    <t>18106</t>
  </si>
  <si>
    <t>18108</t>
  </si>
  <si>
    <t>18109</t>
  </si>
  <si>
    <t>18110</t>
  </si>
  <si>
    <t>18112</t>
  </si>
  <si>
    <t>18113</t>
  </si>
  <si>
    <t>18114</t>
  </si>
  <si>
    <t>18116</t>
  </si>
  <si>
    <t>18117</t>
  </si>
  <si>
    <t>18118</t>
  </si>
  <si>
    <t>18119</t>
  </si>
  <si>
    <t>18120</t>
  </si>
  <si>
    <t>18121</t>
  </si>
  <si>
    <t>18122</t>
  </si>
  <si>
    <t>18123</t>
  </si>
  <si>
    <t>18125</t>
  </si>
  <si>
    <t>18126</t>
  </si>
  <si>
    <t>18127</t>
  </si>
  <si>
    <t>18129</t>
  </si>
  <si>
    <t>18130</t>
  </si>
  <si>
    <t>18133</t>
  </si>
  <si>
    <t>18135</t>
  </si>
  <si>
    <t>18136</t>
  </si>
  <si>
    <t>18138</t>
  </si>
  <si>
    <t>18139</t>
  </si>
  <si>
    <t>18141</t>
  </si>
  <si>
    <t>18142</t>
  </si>
  <si>
    <t>18143</t>
  </si>
  <si>
    <t>18144</t>
  </si>
  <si>
    <t>18145</t>
  </si>
  <si>
    <t>18146</t>
  </si>
  <si>
    <t>18147</t>
  </si>
  <si>
    <t>18149</t>
  </si>
  <si>
    <t>18150</t>
  </si>
  <si>
    <t>18151</t>
  </si>
  <si>
    <t>18154</t>
  </si>
  <si>
    <t>18155</t>
  </si>
  <si>
    <t>18156</t>
  </si>
  <si>
    <t>18158</t>
  </si>
  <si>
    <t>18159</t>
  </si>
  <si>
    <t>18160</t>
  </si>
  <si>
    <t>18161</t>
  </si>
  <si>
    <t>18164</t>
  </si>
  <si>
    <t>18165</t>
  </si>
  <si>
    <t>18167</t>
  </si>
  <si>
    <t>18168</t>
  </si>
  <si>
    <t>18169</t>
  </si>
  <si>
    <t>18170</t>
  </si>
  <si>
    <t>18171</t>
  </si>
  <si>
    <t>18172</t>
  </si>
  <si>
    <t>18173</t>
  </si>
  <si>
    <t>18174</t>
  </si>
  <si>
    <t>18176</t>
  </si>
  <si>
    <t>18177</t>
  </si>
  <si>
    <t>18178</t>
  </si>
  <si>
    <t>18179</t>
  </si>
  <si>
    <t>18180</t>
  </si>
  <si>
    <t>18181</t>
  </si>
  <si>
    <t>18183</t>
  </si>
  <si>
    <t>18184</t>
  </si>
  <si>
    <t>18185</t>
  </si>
  <si>
    <t>18188</t>
  </si>
  <si>
    <t>18189</t>
  </si>
  <si>
    <t>18190</t>
  </si>
  <si>
    <t>18191</t>
  </si>
  <si>
    <t>18192</t>
  </si>
  <si>
    <t>18193</t>
  </si>
  <si>
    <t>18194</t>
  </si>
  <si>
    <t>18196</t>
  </si>
  <si>
    <t>18198</t>
  </si>
  <si>
    <t>18200</t>
  </si>
  <si>
    <t>18202</t>
  </si>
  <si>
    <t>18203</t>
  </si>
  <si>
    <t>18204</t>
  </si>
  <si>
    <t>18205</t>
  </si>
  <si>
    <t>18209</t>
  </si>
  <si>
    <t>18210</t>
  </si>
  <si>
    <t>18211</t>
  </si>
  <si>
    <t>18212</t>
  </si>
  <si>
    <t>18213</t>
  </si>
  <si>
    <t>18215</t>
  </si>
  <si>
    <t>18216</t>
  </si>
  <si>
    <t>18217</t>
  </si>
  <si>
    <t>18218</t>
  </si>
  <si>
    <t>18219</t>
  </si>
  <si>
    <t>18220</t>
  </si>
  <si>
    <t>18221</t>
  </si>
  <si>
    <t>18222</t>
  </si>
  <si>
    <t>18223</t>
  </si>
  <si>
    <t>18224</t>
  </si>
  <si>
    <t>18225</t>
  </si>
  <si>
    <t>18226</t>
  </si>
  <si>
    <t>18227</t>
  </si>
  <si>
    <t>18228</t>
  </si>
  <si>
    <t>18229</t>
  </si>
  <si>
    <t>18230</t>
  </si>
  <si>
    <t>18231</t>
  </si>
  <si>
    <t>18232</t>
  </si>
  <si>
    <t>18233</t>
  </si>
  <si>
    <t>18235</t>
  </si>
  <si>
    <t>18236</t>
  </si>
  <si>
    <t>18237</t>
  </si>
  <si>
    <t>18239</t>
  </si>
  <si>
    <t>18240</t>
  </si>
  <si>
    <t>18241</t>
  </si>
  <si>
    <t>18242</t>
  </si>
  <si>
    <t>18245</t>
  </si>
  <si>
    <t>18246</t>
  </si>
  <si>
    <t>18248</t>
  </si>
  <si>
    <t>18249</t>
  </si>
  <si>
    <t>18250</t>
  </si>
  <si>
    <t>18251</t>
  </si>
  <si>
    <t>18252</t>
  </si>
  <si>
    <t>18255</t>
  </si>
  <si>
    <t>18256</t>
  </si>
  <si>
    <t>18257</t>
  </si>
  <si>
    <t>18259</t>
  </si>
  <si>
    <t>18260</t>
  </si>
  <si>
    <t>18261</t>
  </si>
  <si>
    <t>18262</t>
  </si>
  <si>
    <t>18263</t>
  </si>
  <si>
    <t>18265</t>
  </si>
  <si>
    <t>18268</t>
  </si>
  <si>
    <t>18269</t>
  </si>
  <si>
    <t>18270</t>
  </si>
  <si>
    <t>18272</t>
  </si>
  <si>
    <t>18273</t>
  </si>
  <si>
    <t>18274</t>
  </si>
  <si>
    <t>18276</t>
  </si>
  <si>
    <t>18277</t>
  </si>
  <si>
    <t>18278</t>
  </si>
  <si>
    <t>18280</t>
  </si>
  <si>
    <t>18281</t>
  </si>
  <si>
    <t>18282</t>
  </si>
  <si>
    <t>18283</t>
  </si>
  <si>
    <t>18287</t>
  </si>
  <si>
    <t>Guest/Unknown</t>
  </si>
  <si>
    <t>Contr. %</t>
  </si>
  <si>
    <t>Cum Net Sales %</t>
  </si>
  <si>
    <t>No</t>
  </si>
  <si>
    <t>Top 998 Cust contributes 80% sales</t>
  </si>
  <si>
    <t>Cust. w/ Rep Order</t>
  </si>
  <si>
    <t>% Repeat</t>
  </si>
  <si>
    <t>Orders /Cust</t>
  </si>
  <si>
    <t>AOV</t>
  </si>
  <si>
    <t>Customer Display (Unknown Cust Excl)</t>
  </si>
  <si>
    <t>Cust w/ Repeat Orders</t>
  </si>
  <si>
    <t>(Multiple Items)</t>
  </si>
  <si>
    <t>Repeat Customers %</t>
  </si>
  <si>
    <t>Orders Per Cust</t>
  </si>
  <si>
    <t>AOV (Avg Order Value)</t>
  </si>
  <si>
    <t>Top 25 Customers</t>
  </si>
  <si>
    <t>Return Units</t>
  </si>
  <si>
    <t>UK</t>
  </si>
  <si>
    <t>StockCode</t>
  </si>
  <si>
    <t>Description Nulls</t>
  </si>
  <si>
    <t>% Rows w/ Blank Cust</t>
  </si>
  <si>
    <t>Max Unit Price</t>
  </si>
  <si>
    <t>Distinct Invoice</t>
  </si>
  <si>
    <t>Distinct Cust (raw)</t>
  </si>
  <si>
    <t>Distinct Cust (Raw)</t>
  </si>
  <si>
    <t>Data Quality &amp; Returns Chart</t>
  </si>
  <si>
    <t>EXECUTIVE SUMMARY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</si>
</sst>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0.0%"/>
  </numFmts>
  <fonts count="9" x14ac:knownFonts="1">
    <font>
      <sz val="11"/>
      <color theme="1"/>
      <name val="Aptos Narrow"/>
      <family val="2"/>
      <scheme val="minor"/>
    </font>
    <font>
      <sz val="11"/>
      <color theme="1"/>
      <name val="Aptos Narrow"/>
      <family val="2"/>
      <scheme val="minor"/>
    </font>
    <font>
      <b/>
      <sz val="11"/>
      <color theme="2" tint="-0.749992370372631"/>
      <name val="Aptos Narrow"/>
      <family val="2"/>
      <scheme val="minor"/>
    </font>
    <font>
      <sz val="11"/>
      <color theme="2" tint="-0.749992370372631"/>
      <name val="Aptos Narrow"/>
      <family val="2"/>
      <scheme val="minor"/>
    </font>
    <font>
      <b/>
      <sz val="11"/>
      <color theme="1"/>
      <name val="Aptos Narrow"/>
      <family val="2"/>
      <scheme val="minor"/>
    </font>
    <font>
      <b/>
      <sz val="11"/>
      <color theme="1" tint="0.249977111117893"/>
      <name val="Aptos Narrow"/>
      <family val="2"/>
      <scheme val="minor"/>
    </font>
    <font>
      <sz val="11"/>
      <color theme="1" tint="0.249977111117893"/>
      <name val="Aptos Narrow"/>
      <family val="2"/>
      <scheme val="minor"/>
    </font>
    <font>
      <b/>
      <sz val="14"/>
      <color theme="1" tint="0.249977111117893"/>
      <name val="Aptos Narrow"/>
      <family val="2"/>
      <scheme val="minor"/>
    </font>
    <font>
      <b/>
      <sz val="16"/>
      <color theme="1"/>
      <name val="Aptos Narrow"/>
      <family val="2"/>
      <scheme val="minor"/>
    </font>
  </fonts>
  <fills count="2">
    <fill>
      <patternFill patternType="none"/>
    </fill>
    <fill>
      <patternFill patternType="gray125"/>
    </fill>
  </fills>
  <borders count="3">
    <border>
      <left/>
      <right/>
      <top/>
      <bottom/>
      <diagonal/>
    </border>
    <border>
      <left style="thin">
        <color theme="0" tint="-0.14996795556505021"/>
      </left>
      <right style="thin">
        <color theme="0" tint="-0.14996795556505021"/>
      </right>
      <top style="thin">
        <color theme="0" tint="-0.14996795556505021"/>
      </top>
      <bottom style="thin">
        <color theme="0" tint="-0.14996795556505021"/>
      </bottom>
      <diagonal/>
    </border>
    <border>
      <left style="thin">
        <color theme="0" tint="-0.14996795556505021"/>
      </left>
      <right style="thin">
        <color theme="0" tint="-0.14996795556505021"/>
      </right>
      <top/>
      <bottom/>
      <diagonal/>
    </border>
  </borders>
  <cellStyleXfs count="3">
    <xf numFmtId="0" fontId="0" fillId="0" borderId="0"/>
    <xf numFmtId="43" fontId="1" fillId="0" borderId="0" applyFont="0" applyFill="0" applyBorder="0" applyAlignment="0" applyProtection="0"/>
    <xf numFmtId="9" fontId="1" fillId="0" borderId="0" applyFont="0" applyFill="0" applyBorder="0" applyAlignment="0" applyProtection="0"/>
  </cellStyleXfs>
  <cellXfs count="30">
    <xf numFmtId="0" fontId="0" fillId="0" borderId="0" xfId="0"/>
    <xf numFmtId="0" fontId="0" fillId="0" borderId="0" xfId="0" pivotButton="1"/>
    <xf numFmtId="164" fontId="0" fillId="0" borderId="0" xfId="0" applyNumberFormat="1"/>
    <xf numFmtId="164" fontId="0" fillId="0" borderId="0" xfId="1" applyNumberFormat="1" applyFont="1"/>
    <xf numFmtId="9" fontId="0" fillId="0" borderId="0" xfId="2" applyFont="1"/>
    <xf numFmtId="10" fontId="0" fillId="0" borderId="0" xfId="2" applyNumberFormat="1" applyFont="1"/>
    <xf numFmtId="9" fontId="0" fillId="0" borderId="0" xfId="0" applyNumberFormat="1"/>
    <xf numFmtId="165" fontId="0" fillId="0" borderId="0" xfId="0" applyNumberFormat="1"/>
    <xf numFmtId="0" fontId="2" fillId="0" borderId="1" xfId="0" applyFont="1" applyBorder="1" applyAlignment="1">
      <alignment horizontal="center" vertical="center" wrapText="1"/>
    </xf>
    <xf numFmtId="0" fontId="3" fillId="0" borderId="1" xfId="0" applyFont="1" applyBorder="1"/>
    <xf numFmtId="164" fontId="3" fillId="0" borderId="1" xfId="0" applyNumberFormat="1" applyFont="1" applyBorder="1"/>
    <xf numFmtId="165" fontId="3" fillId="0" borderId="1" xfId="0" applyNumberFormat="1" applyFont="1" applyBorder="1"/>
    <xf numFmtId="0" fontId="0" fillId="0" borderId="0" xfId="0" applyAlignment="1">
      <alignment horizontal="left"/>
    </xf>
    <xf numFmtId="0" fontId="4" fillId="0" borderId="0" xfId="0" applyFont="1"/>
    <xf numFmtId="10" fontId="0" fillId="0" borderId="0" xfId="0" applyNumberFormat="1"/>
    <xf numFmtId="164" fontId="3" fillId="0" borderId="1" xfId="1" applyNumberFormat="1" applyFont="1" applyBorder="1"/>
    <xf numFmtId="0" fontId="2" fillId="0" borderId="1" xfId="0" applyFont="1" applyBorder="1" applyAlignment="1">
      <alignment horizontal="center" vertical="center"/>
    </xf>
    <xf numFmtId="0" fontId="0" fillId="0" borderId="2" xfId="0" applyBorder="1" applyAlignment="1">
      <alignment horizontal="center" vertical="center" wrapText="1"/>
    </xf>
    <xf numFmtId="165" fontId="0" fillId="0" borderId="0" xfId="2" applyNumberFormat="1" applyFont="1"/>
    <xf numFmtId="0" fontId="5" fillId="0" borderId="0" xfId="0" applyFont="1"/>
    <xf numFmtId="0" fontId="6" fillId="0" borderId="0" xfId="0" applyFont="1"/>
    <xf numFmtId="0" fontId="5" fillId="0" borderId="1" xfId="0" applyFont="1" applyBorder="1" applyAlignment="1">
      <alignment horizontal="center" vertical="center"/>
    </xf>
    <xf numFmtId="0" fontId="6" fillId="0" borderId="1" xfId="0" applyFont="1" applyBorder="1"/>
    <xf numFmtId="164" fontId="6" fillId="0" borderId="1" xfId="1" applyNumberFormat="1" applyFont="1" applyBorder="1"/>
    <xf numFmtId="10" fontId="6" fillId="0" borderId="1" xfId="2" applyNumberFormat="1" applyFont="1" applyBorder="1"/>
    <xf numFmtId="0" fontId="5" fillId="0" borderId="0" xfId="0" applyFont="1" applyAlignment="1">
      <alignment horizontal="center" vertical="center"/>
    </xf>
    <xf numFmtId="164" fontId="6" fillId="0" borderId="2" xfId="0" applyNumberFormat="1" applyFont="1" applyBorder="1" applyAlignment="1">
      <alignment horizontal="center" vertical="center"/>
    </xf>
    <xf numFmtId="0" fontId="0" fillId="0" borderId="2" xfId="0" applyBorder="1"/>
    <xf numFmtId="0" fontId="7" fillId="0" borderId="0" xfId="0" applyFont="1"/>
    <xf numFmtId="0" fontId="8" fillId="0" borderId="0" xfId="0" applyFont="1"/>
  </cellXfs>
  <cellStyles count="3">
    <cellStyle name="Comma" xfId="1" builtinId="3"/>
    <cellStyle name="Normal" xfId="0" builtinId="0"/>
    <cellStyle name="Percent" xfId="2" builtinId="5"/>
  </cellStyles>
  <dxfs count="17">
    <dxf>
      <fill>
        <patternFill>
          <bgColor theme="9" tint="0.79998168889431442"/>
        </patternFill>
      </fill>
    </dxf>
    <dxf>
      <fill>
        <patternFill>
          <bgColor theme="9" tint="0.79998168889431442"/>
        </patternFill>
      </fill>
    </dxf>
    <dxf>
      <fill>
        <patternFill>
          <bgColor theme="6" tint="0.79998168889431442"/>
        </patternFill>
      </fill>
    </dxf>
    <dxf>
      <font>
        <color rgb="FF9C0006"/>
      </font>
      <fill>
        <patternFill>
          <bgColor rgb="FFFFC7CE"/>
        </patternFill>
      </fill>
    </dxf>
    <dxf>
      <numFmt numFmtId="165" formatCode="0.0%"/>
    </dxf>
    <dxf>
      <numFmt numFmtId="164" formatCode="_(* #,##0_);_(* \(#,##0\);_(* &quot;-&quot;??_);_(@_)"/>
    </dxf>
    <dxf>
      <numFmt numFmtId="165" formatCode="0.0%"/>
    </dxf>
    <dxf>
      <numFmt numFmtId="13" formatCode="0%"/>
    </dxf>
    <dxf>
      <numFmt numFmtId="164" formatCode="_(* #,##0_);_(* \(#,##0\);_(* &quot;-&quot;??_);_(@_)"/>
    </dxf>
    <dxf>
      <numFmt numFmtId="164" formatCode="_(* #,##0_);_(* \(#,##0\);_(* &quot;-&quot;??_);_(@_)"/>
    </dxf>
    <dxf>
      <numFmt numFmtId="164" formatCode="_(* #,##0_);_(* \(#,##0\);_(* &quot;-&quot;??_);_(@_)"/>
    </dxf>
    <dxf>
      <numFmt numFmtId="13" formatCode="0%"/>
    </dxf>
    <dxf>
      <numFmt numFmtId="164" formatCode="_(* #,##0_);_(* \(#,##0\);_(* &quot;-&quot;??_);_(@_)"/>
    </dxf>
    <dxf>
      <numFmt numFmtId="14" formatCode="0.00%"/>
    </dxf>
    <dxf>
      <numFmt numFmtId="164" formatCode="_(* #,##0_);_(* \(#,##0\);_(* &quot;-&quot;??_);_(@_)"/>
    </dxf>
    <dxf>
      <numFmt numFmtId="164" formatCode="_(* #,##0_);_(* \(#,##0\);_(* &quot;-&quot;??_);_(@_)"/>
    </dxf>
    <dxf>
      <numFmt numFmtId="1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11/relationships/timelineCache" Target="timelineCaches/timelineCache1.xml"/><Relationship Id="rId21" Type="http://schemas.microsoft.com/office/2007/relationships/slicerCache" Target="slicerCaches/slicerCache3.xml"/><Relationship Id="rId42" Type="http://schemas.openxmlformats.org/officeDocument/2006/relationships/customXml" Target="../customXml/item8.xml"/><Relationship Id="rId47" Type="http://schemas.openxmlformats.org/officeDocument/2006/relationships/customXml" Target="../customXml/item13.xml"/><Relationship Id="rId63" Type="http://schemas.openxmlformats.org/officeDocument/2006/relationships/customXml" Target="../customXml/item29.xml"/><Relationship Id="rId68" Type="http://schemas.openxmlformats.org/officeDocument/2006/relationships/customXml" Target="../customXml/item34.xml"/><Relationship Id="rId7" Type="http://schemas.openxmlformats.org/officeDocument/2006/relationships/pivotCacheDefinition" Target="pivotCache/pivotCacheDefinition3.xml"/><Relationship Id="rId71" Type="http://schemas.openxmlformats.org/officeDocument/2006/relationships/customXml" Target="../customXml/item37.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styles" Target="styles.xml"/><Relationship Id="rId11" Type="http://schemas.openxmlformats.org/officeDocument/2006/relationships/pivotCacheDefinition" Target="pivotCache/pivotCacheDefinition7.xml"/><Relationship Id="rId24" Type="http://schemas.microsoft.com/office/2007/relationships/slicerCache" Target="slicerCaches/slicerCache6.xml"/><Relationship Id="rId32" Type="http://schemas.openxmlformats.org/officeDocument/2006/relationships/powerPivotData" Target="model/item.data"/><Relationship Id="rId37" Type="http://schemas.openxmlformats.org/officeDocument/2006/relationships/customXml" Target="../customXml/item3.xml"/><Relationship Id="rId40" Type="http://schemas.openxmlformats.org/officeDocument/2006/relationships/customXml" Target="../customXml/item6.xml"/><Relationship Id="rId45" Type="http://schemas.openxmlformats.org/officeDocument/2006/relationships/customXml" Target="../customXml/item11.xml"/><Relationship Id="rId53" Type="http://schemas.openxmlformats.org/officeDocument/2006/relationships/customXml" Target="../customXml/item19.xml"/><Relationship Id="rId58" Type="http://schemas.openxmlformats.org/officeDocument/2006/relationships/customXml" Target="../customXml/item24.xml"/><Relationship Id="rId66" Type="http://schemas.openxmlformats.org/officeDocument/2006/relationships/customXml" Target="../customXml/item32.xml"/><Relationship Id="rId5" Type="http://schemas.openxmlformats.org/officeDocument/2006/relationships/pivotCacheDefinition" Target="pivotCache/pivotCacheDefinition1.xml"/><Relationship Id="rId61" Type="http://schemas.openxmlformats.org/officeDocument/2006/relationships/customXml" Target="../customXml/item27.xml"/><Relationship Id="rId19" Type="http://schemas.microsoft.com/office/2007/relationships/slicerCache" Target="slicerCaches/slicerCache1.xml"/><Relationship Id="rId14" Type="http://schemas.openxmlformats.org/officeDocument/2006/relationships/pivotCacheDefinition" Target="pivotCache/pivotCacheDefinition10.xml"/><Relationship Id="rId22" Type="http://schemas.microsoft.com/office/2007/relationships/slicerCache" Target="slicerCaches/slicerCache4.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1.xml"/><Relationship Id="rId43" Type="http://schemas.openxmlformats.org/officeDocument/2006/relationships/customXml" Target="../customXml/item9.xml"/><Relationship Id="rId48" Type="http://schemas.openxmlformats.org/officeDocument/2006/relationships/customXml" Target="../customXml/item14.xml"/><Relationship Id="rId56" Type="http://schemas.openxmlformats.org/officeDocument/2006/relationships/customXml" Target="../customXml/item22.xml"/><Relationship Id="rId64" Type="http://schemas.openxmlformats.org/officeDocument/2006/relationships/customXml" Target="../customXml/item30.xml"/><Relationship Id="rId69" Type="http://schemas.openxmlformats.org/officeDocument/2006/relationships/customXml" Target="../customXml/item35.xml"/><Relationship Id="rId8" Type="http://schemas.openxmlformats.org/officeDocument/2006/relationships/pivotCacheDefinition" Target="pivotCache/pivotCacheDefinition4.xml"/><Relationship Id="rId51" Type="http://schemas.openxmlformats.org/officeDocument/2006/relationships/customXml" Target="../customXml/item17.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ivotCacheDefinition" Target="pivotCache/pivotCacheDefinition15.xml"/><Relationship Id="rId33" Type="http://schemas.microsoft.com/office/2017/10/relationships/person" Target="persons/person.xml"/><Relationship Id="rId38" Type="http://schemas.openxmlformats.org/officeDocument/2006/relationships/customXml" Target="../customXml/item4.xml"/><Relationship Id="rId46" Type="http://schemas.openxmlformats.org/officeDocument/2006/relationships/customXml" Target="../customXml/item12.xml"/><Relationship Id="rId59" Type="http://schemas.openxmlformats.org/officeDocument/2006/relationships/customXml" Target="../customXml/item25.xml"/><Relationship Id="rId67" Type="http://schemas.openxmlformats.org/officeDocument/2006/relationships/customXml" Target="../customXml/item33.xml"/><Relationship Id="rId20" Type="http://schemas.microsoft.com/office/2007/relationships/slicerCache" Target="slicerCaches/slicerCache2.xml"/><Relationship Id="rId41" Type="http://schemas.openxmlformats.org/officeDocument/2006/relationships/customXml" Target="../customXml/item7.xml"/><Relationship Id="rId54" Type="http://schemas.openxmlformats.org/officeDocument/2006/relationships/customXml" Target="../customXml/item20.xml"/><Relationship Id="rId62" Type="http://schemas.openxmlformats.org/officeDocument/2006/relationships/customXml" Target="../customXml/item28.xml"/><Relationship Id="rId70" Type="http://schemas.openxmlformats.org/officeDocument/2006/relationships/customXml" Target="../customXml/item36.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microsoft.com/office/2007/relationships/slicerCache" Target="slicerCaches/slicerCache5.xml"/><Relationship Id="rId28" Type="http://schemas.openxmlformats.org/officeDocument/2006/relationships/connections" Target="connections.xml"/><Relationship Id="rId36" Type="http://schemas.openxmlformats.org/officeDocument/2006/relationships/customXml" Target="../customXml/item2.xml"/><Relationship Id="rId49" Type="http://schemas.openxmlformats.org/officeDocument/2006/relationships/customXml" Target="../customXml/item15.xml"/><Relationship Id="rId57" Type="http://schemas.openxmlformats.org/officeDocument/2006/relationships/customXml" Target="../customXml/item23.xml"/><Relationship Id="rId10" Type="http://schemas.openxmlformats.org/officeDocument/2006/relationships/pivotCacheDefinition" Target="pivotCache/pivotCacheDefinition6.xml"/><Relationship Id="rId31" Type="http://schemas.openxmlformats.org/officeDocument/2006/relationships/sheetMetadata" Target="metadata.xml"/><Relationship Id="rId44" Type="http://schemas.openxmlformats.org/officeDocument/2006/relationships/customXml" Target="../customXml/item10.xml"/><Relationship Id="rId52" Type="http://schemas.openxmlformats.org/officeDocument/2006/relationships/customXml" Target="../customXml/item18.xml"/><Relationship Id="rId60" Type="http://schemas.openxmlformats.org/officeDocument/2006/relationships/customXml" Target="../customXml/item26.xml"/><Relationship Id="rId65" Type="http://schemas.openxmlformats.org/officeDocument/2006/relationships/customXml" Target="../customXml/item31.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openxmlformats.org/officeDocument/2006/relationships/customXml" Target="../customXml/item5.xml"/><Relationship Id="rId34" Type="http://schemas.openxmlformats.org/officeDocument/2006/relationships/calcChain" Target="calcChain.xml"/><Relationship Id="rId50" Type="http://schemas.openxmlformats.org/officeDocument/2006/relationships/customXml" Target="../customXml/item16.xml"/><Relationship Id="rId55" Type="http://schemas.openxmlformats.org/officeDocument/2006/relationships/customXml" Target="../customXml/item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[DatViz Report.xlsx]Executive!Chart Table</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accent1"/>
                </a:solidFill>
              </a:rPr>
              <a:t>Net Sales </a:t>
            </a:r>
            <a:r>
              <a:rPr lang="en-US"/>
              <a:t>vs </a:t>
            </a:r>
            <a:r>
              <a:rPr lang="en-US">
                <a:solidFill>
                  <a:schemeClr val="accent2"/>
                </a:solidFill>
              </a:rPr>
              <a:t>Return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12700" cap="rnd">
            <a:solidFill>
              <a:schemeClr val="accent1"/>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12700" cap="rnd">
            <a:solidFill>
              <a:schemeClr val="accent1"/>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Executive!$D$6</c:f>
              <c:strCache>
                <c:ptCount val="1"/>
                <c:pt idx="0">
                  <c:v>Net Sales</c:v>
                </c:pt>
              </c:strCache>
            </c:strRef>
          </c:tx>
          <c:spPr>
            <a:ln w="28575" cap="rnd">
              <a:solidFill>
                <a:schemeClr val="accent1"/>
              </a:solidFill>
              <a:round/>
            </a:ln>
            <a:effectLst/>
          </c:spPr>
          <c:marker>
            <c:symbol val="none"/>
          </c:marker>
          <c:dPt>
            <c:idx val="11"/>
            <c:marker>
              <c:symbol val="none"/>
            </c:marker>
            <c:bubble3D val="0"/>
            <c:extLst>
              <c:ext xmlns:c16="http://schemas.microsoft.com/office/drawing/2014/chart" uri="{C3380CC4-5D6E-409C-BE32-E72D297353CC}">
                <c16:uniqueId val="{00000004-D421-40B5-96FE-2888A007A204}"/>
              </c:ext>
            </c:extLst>
          </c:dPt>
          <c:dLbls>
            <c:dLbl>
              <c:idx val="11"/>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421-40B5-96FE-2888A007A204}"/>
                </c:ext>
              </c:extLst>
            </c:dLbl>
            <c:numFmt formatCode="#,##0.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Executive!$B$7:$C$20</c:f>
              <c:multiLvlStrCache>
                <c:ptCount val="13"/>
                <c:lvl>
                  <c:pt idx="0">
                    <c:v>12</c:v>
                  </c:pt>
                  <c:pt idx="1">
                    <c:v>1</c:v>
                  </c:pt>
                  <c:pt idx="2">
                    <c:v>2</c:v>
                  </c:pt>
                  <c:pt idx="3">
                    <c:v>3</c:v>
                  </c:pt>
                  <c:pt idx="4">
                    <c:v>4</c:v>
                  </c:pt>
                  <c:pt idx="5">
                    <c:v>5</c:v>
                  </c:pt>
                  <c:pt idx="6">
                    <c:v>6</c:v>
                  </c:pt>
                  <c:pt idx="7">
                    <c:v>7</c:v>
                  </c:pt>
                  <c:pt idx="8">
                    <c:v>8</c:v>
                  </c:pt>
                  <c:pt idx="9">
                    <c:v>9</c:v>
                  </c:pt>
                  <c:pt idx="10">
                    <c:v>10</c:v>
                  </c:pt>
                  <c:pt idx="11">
                    <c:v>11</c:v>
                  </c:pt>
                  <c:pt idx="12">
                    <c:v>12</c:v>
                  </c:pt>
                </c:lvl>
                <c:lvl>
                  <c:pt idx="0">
                    <c:v>2010</c:v>
                  </c:pt>
                  <c:pt idx="1">
                    <c:v>2011</c:v>
                  </c:pt>
                </c:lvl>
              </c:multiLvlStrCache>
            </c:multiLvlStrRef>
          </c:cat>
          <c:val>
            <c:numRef>
              <c:f>Executive!$D$7:$D$20</c:f>
              <c:numCache>
                <c:formatCode>General</c:formatCode>
                <c:ptCount val="13"/>
                <c:pt idx="0">
                  <c:v>748957.01999997883</c:v>
                </c:pt>
                <c:pt idx="1">
                  <c:v>560000.26000000164</c:v>
                </c:pt>
                <c:pt idx="2">
                  <c:v>498062.65000000159</c:v>
                </c:pt>
                <c:pt idx="3">
                  <c:v>683267.07999999728</c:v>
                </c:pt>
                <c:pt idx="4">
                  <c:v>493207.12100000167</c:v>
                </c:pt>
                <c:pt idx="5">
                  <c:v>723333.50999999745</c:v>
                </c:pt>
                <c:pt idx="6">
                  <c:v>691123.11999999802</c:v>
                </c:pt>
                <c:pt idx="7">
                  <c:v>681300.11099999875</c:v>
                </c:pt>
                <c:pt idx="8">
                  <c:v>682680.50999999954</c:v>
                </c:pt>
                <c:pt idx="9">
                  <c:v>1019687.6219999971</c:v>
                </c:pt>
                <c:pt idx="10">
                  <c:v>1070704.6700000004</c:v>
                </c:pt>
                <c:pt idx="11">
                  <c:v>1461756.2499999846</c:v>
                </c:pt>
                <c:pt idx="12">
                  <c:v>433668.010000001</c:v>
                </c:pt>
              </c:numCache>
            </c:numRef>
          </c:val>
          <c:smooth val="0"/>
          <c:extLst>
            <c:ext xmlns:c16="http://schemas.microsoft.com/office/drawing/2014/chart" uri="{C3380CC4-5D6E-409C-BE32-E72D297353CC}">
              <c16:uniqueId val="{00000000-D421-40B5-96FE-2888A007A204}"/>
            </c:ext>
          </c:extLst>
        </c:ser>
        <c:dLbls>
          <c:showLegendKey val="0"/>
          <c:showVal val="0"/>
          <c:showCatName val="0"/>
          <c:showSerName val="0"/>
          <c:showPercent val="0"/>
          <c:showBubbleSize val="0"/>
        </c:dLbls>
        <c:marker val="1"/>
        <c:smooth val="0"/>
        <c:axId val="794403056"/>
        <c:axId val="794409296"/>
      </c:lineChart>
      <c:lineChart>
        <c:grouping val="standard"/>
        <c:varyColors val="0"/>
        <c:ser>
          <c:idx val="1"/>
          <c:order val="1"/>
          <c:tx>
            <c:strRef>
              <c:f>Executive!$E$6</c:f>
              <c:strCache>
                <c:ptCount val="1"/>
                <c:pt idx="0">
                  <c:v>Return</c:v>
                </c:pt>
              </c:strCache>
            </c:strRef>
          </c:tx>
          <c:spPr>
            <a:ln w="12700" cap="rnd">
              <a:solidFill>
                <a:schemeClr val="accent2"/>
              </a:solidFill>
              <a:round/>
            </a:ln>
            <a:effectLst/>
          </c:spPr>
          <c:marker>
            <c:symbol val="none"/>
          </c:marker>
          <c:dPt>
            <c:idx val="11"/>
            <c:marker>
              <c:symbol val="none"/>
            </c:marker>
            <c:bubble3D val="0"/>
            <c:extLst>
              <c:ext xmlns:c16="http://schemas.microsoft.com/office/drawing/2014/chart" uri="{C3380CC4-5D6E-409C-BE32-E72D297353CC}">
                <c16:uniqueId val="{00000005-D421-40B5-96FE-2888A007A204}"/>
              </c:ext>
            </c:extLst>
          </c:dPt>
          <c:dLbls>
            <c:dLbl>
              <c:idx val="11"/>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421-40B5-96FE-2888A007A204}"/>
                </c:ext>
              </c:extLst>
            </c:dLbl>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Executive!$B$7:$C$20</c:f>
              <c:multiLvlStrCache>
                <c:ptCount val="13"/>
                <c:lvl>
                  <c:pt idx="0">
                    <c:v>12</c:v>
                  </c:pt>
                  <c:pt idx="1">
                    <c:v>1</c:v>
                  </c:pt>
                  <c:pt idx="2">
                    <c:v>2</c:v>
                  </c:pt>
                  <c:pt idx="3">
                    <c:v>3</c:v>
                  </c:pt>
                  <c:pt idx="4">
                    <c:v>4</c:v>
                  </c:pt>
                  <c:pt idx="5">
                    <c:v>5</c:v>
                  </c:pt>
                  <c:pt idx="6">
                    <c:v>6</c:v>
                  </c:pt>
                  <c:pt idx="7">
                    <c:v>7</c:v>
                  </c:pt>
                  <c:pt idx="8">
                    <c:v>8</c:v>
                  </c:pt>
                  <c:pt idx="9">
                    <c:v>9</c:v>
                  </c:pt>
                  <c:pt idx="10">
                    <c:v>10</c:v>
                  </c:pt>
                  <c:pt idx="11">
                    <c:v>11</c:v>
                  </c:pt>
                  <c:pt idx="12">
                    <c:v>12</c:v>
                  </c:pt>
                </c:lvl>
                <c:lvl>
                  <c:pt idx="0">
                    <c:v>2010</c:v>
                  </c:pt>
                  <c:pt idx="1">
                    <c:v>2011</c:v>
                  </c:pt>
                </c:lvl>
              </c:multiLvlStrCache>
            </c:multiLvlStrRef>
          </c:cat>
          <c:val>
            <c:numRef>
              <c:f>Executive!$E$7:$E$20</c:f>
              <c:numCache>
                <c:formatCode>General</c:formatCode>
                <c:ptCount val="13"/>
                <c:pt idx="0">
                  <c:v>74789.119999999661</c:v>
                </c:pt>
                <c:pt idx="1">
                  <c:v>131364.29999999978</c:v>
                </c:pt>
                <c:pt idx="2">
                  <c:v>25569.240000000005</c:v>
                </c:pt>
                <c:pt idx="3">
                  <c:v>34372.280000000101</c:v>
                </c:pt>
                <c:pt idx="4">
                  <c:v>44601.499999999949</c:v>
                </c:pt>
                <c:pt idx="5">
                  <c:v>47202.510000000031</c:v>
                </c:pt>
                <c:pt idx="6">
                  <c:v>70616.779999999984</c:v>
                </c:pt>
                <c:pt idx="7">
                  <c:v>37921.07999999998</c:v>
                </c:pt>
                <c:pt idx="8">
                  <c:v>54333.750000000051</c:v>
                </c:pt>
                <c:pt idx="9">
                  <c:v>38902.549999999967</c:v>
                </c:pt>
                <c:pt idx="10">
                  <c:v>84274.63</c:v>
                </c:pt>
                <c:pt idx="11">
                  <c:v>47740.080000000045</c:v>
                </c:pt>
                <c:pt idx="12">
                  <c:v>205124.67000000007</c:v>
                </c:pt>
              </c:numCache>
            </c:numRef>
          </c:val>
          <c:smooth val="0"/>
          <c:extLst>
            <c:ext xmlns:c16="http://schemas.microsoft.com/office/drawing/2014/chart" uri="{C3380CC4-5D6E-409C-BE32-E72D297353CC}">
              <c16:uniqueId val="{00000001-D421-40B5-96FE-2888A007A204}"/>
            </c:ext>
          </c:extLst>
        </c:ser>
        <c:dLbls>
          <c:showLegendKey val="0"/>
          <c:showVal val="0"/>
          <c:showCatName val="0"/>
          <c:showSerName val="0"/>
          <c:showPercent val="0"/>
          <c:showBubbleSize val="0"/>
        </c:dLbls>
        <c:marker val="1"/>
        <c:smooth val="0"/>
        <c:axId val="145448864"/>
        <c:axId val="145449344"/>
      </c:lineChart>
      <c:catAx>
        <c:axId val="794403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4409296"/>
        <c:crosses val="autoZero"/>
        <c:auto val="1"/>
        <c:lblAlgn val="ctr"/>
        <c:lblOffset val="100"/>
        <c:noMultiLvlLbl val="0"/>
      </c:catAx>
      <c:valAx>
        <c:axId val="794409296"/>
        <c:scaling>
          <c:orientation val="minMax"/>
        </c:scaling>
        <c:delete val="0"/>
        <c:axPos val="l"/>
        <c:numFmt formatCode="#,##0.00,,&quot;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1"/>
                </a:solidFill>
                <a:latin typeface="+mn-lt"/>
                <a:ea typeface="+mn-ea"/>
                <a:cs typeface="+mn-cs"/>
              </a:defRPr>
            </a:pPr>
            <a:endParaRPr lang="en-US"/>
          </a:p>
        </c:txPr>
        <c:crossAx val="794403056"/>
        <c:crosses val="autoZero"/>
        <c:crossBetween val="between"/>
      </c:valAx>
      <c:valAx>
        <c:axId val="145449344"/>
        <c:scaling>
          <c:orientation val="minMax"/>
        </c:scaling>
        <c:delete val="0"/>
        <c:axPos val="r"/>
        <c:numFmt formatCode="#,##0,&quot;K&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2"/>
                </a:solidFill>
                <a:latin typeface="+mn-lt"/>
                <a:ea typeface="+mn-ea"/>
                <a:cs typeface="+mn-cs"/>
              </a:defRPr>
            </a:pPr>
            <a:endParaRPr lang="en-US"/>
          </a:p>
        </c:txPr>
        <c:crossAx val="145448864"/>
        <c:crosses val="max"/>
        <c:crossBetween val="between"/>
      </c:valAx>
      <c:catAx>
        <c:axId val="145448864"/>
        <c:scaling>
          <c:orientation val="minMax"/>
        </c:scaling>
        <c:delete val="1"/>
        <c:axPos val="b"/>
        <c:numFmt formatCode="General" sourceLinked="1"/>
        <c:majorTickMark val="out"/>
        <c:minorTickMark val="none"/>
        <c:tickLblPos val="nextTo"/>
        <c:crossAx val="145449344"/>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sz="1400" b="1" i="0" u="none" strike="noStrike" kern="1200" spc="0" baseline="0">
                <a:solidFill>
                  <a:sysClr val="windowText" lastClr="000000">
                    <a:lumMod val="65000"/>
                    <a:lumOff val="35000"/>
                  </a:sysClr>
                </a:solidFill>
              </a:rPr>
              <a:t>Top 15 Net Sales (Excl. Non Merch)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41440488132155834"/>
          <c:y val="0.17064642282033587"/>
          <c:w val="0.58004418889770337"/>
          <c:h val="0.778743961352657"/>
        </c:manualLayout>
      </c:layout>
      <c:barChart>
        <c:barDir val="bar"/>
        <c:grouping val="clustered"/>
        <c:varyColors val="0"/>
        <c:ser>
          <c:idx val="0"/>
          <c:order val="0"/>
          <c:tx>
            <c:strRef>
              <c:f>Product!$B$4</c:f>
              <c:strCache>
                <c:ptCount val="1"/>
                <c:pt idx="0">
                  <c:v>Net Sales (Excl. Non Merch)</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Product!$D$5:$D$19</c:f>
              <c:strCache>
                <c:ptCount val="15"/>
                <c:pt idx="0">
                  <c:v>Regency Cakestand 3 Tier</c:v>
                </c:pt>
                <c:pt idx="1">
                  <c:v>White Hanging Heart T-Light Holder</c:v>
                </c:pt>
                <c:pt idx="2">
                  <c:v>Party Bunting</c:v>
                </c:pt>
                <c:pt idx="3">
                  <c:v>Jumbo Bag Red Retrospot</c:v>
                </c:pt>
                <c:pt idx="4">
                  <c:v>Rabbit Night Light</c:v>
                </c:pt>
                <c:pt idx="5">
                  <c:v>Paper Chain Kit 50'S Christmas</c:v>
                </c:pt>
                <c:pt idx="6">
                  <c:v>Assorted Colour Bird Ornament</c:v>
                </c:pt>
                <c:pt idx="7">
                  <c:v>Chilli Lights</c:v>
                </c:pt>
                <c:pt idx="8">
                  <c:v>Spotty Bunting</c:v>
                </c:pt>
                <c:pt idx="9">
                  <c:v>Jumbo Bag Pink Polkadot</c:v>
                </c:pt>
                <c:pt idx="10">
                  <c:v>Black Record Cover Frame</c:v>
                </c:pt>
                <c:pt idx="11">
                  <c:v>Picnic Basket Wicker 60 Pieces</c:v>
                </c:pt>
                <c:pt idx="12">
                  <c:v>Set Of 3 Cake Tins Pantry Design</c:v>
                </c:pt>
                <c:pt idx="13">
                  <c:v>Doormat Keep Calm And Come In</c:v>
                </c:pt>
                <c:pt idx="14">
                  <c:v>Jam Making Set With Jars</c:v>
                </c:pt>
              </c:strCache>
            </c:strRef>
          </c:cat>
          <c:val>
            <c:numRef>
              <c:f>Product!$B$5:$B$19</c:f>
              <c:numCache>
                <c:formatCode>_(* #,##0_);_(* \(#,##0\);_(* "-"??_);_(@_)</c:formatCode>
                <c:ptCount val="15"/>
                <c:pt idx="0">
                  <c:v>164762.19000000044</c:v>
                </c:pt>
                <c:pt idx="1">
                  <c:v>99668.469999999405</c:v>
                </c:pt>
                <c:pt idx="2">
                  <c:v>98302.97999999953</c:v>
                </c:pt>
                <c:pt idx="3">
                  <c:v>92356.030000000857</c:v>
                </c:pt>
                <c:pt idx="4">
                  <c:v>66756.59000000004</c:v>
                </c:pt>
                <c:pt idx="5">
                  <c:v>63791.939999999064</c:v>
                </c:pt>
                <c:pt idx="6">
                  <c:v>58959.730000000047</c:v>
                </c:pt>
                <c:pt idx="7">
                  <c:v>53768.060000000172</c:v>
                </c:pt>
                <c:pt idx="8">
                  <c:v>42065.319999999709</c:v>
                </c:pt>
                <c:pt idx="9">
                  <c:v>41619.66000000028</c:v>
                </c:pt>
                <c:pt idx="10">
                  <c:v>40596.960000000065</c:v>
                </c:pt>
                <c:pt idx="11">
                  <c:v>39619.5</c:v>
                </c:pt>
                <c:pt idx="12">
                  <c:v>37413.440000000126</c:v>
                </c:pt>
                <c:pt idx="13">
                  <c:v>36565.389999999716</c:v>
                </c:pt>
                <c:pt idx="14">
                  <c:v>36116.089999999997</c:v>
                </c:pt>
              </c:numCache>
            </c:numRef>
          </c:val>
          <c:extLst>
            <c:ext xmlns:c16="http://schemas.microsoft.com/office/drawing/2014/chart" uri="{C3380CC4-5D6E-409C-BE32-E72D297353CC}">
              <c16:uniqueId val="{00000000-BAC7-4273-A88D-D9F8C5F875A2}"/>
            </c:ext>
          </c:extLst>
        </c:ser>
        <c:dLbls>
          <c:showLegendKey val="0"/>
          <c:showVal val="0"/>
          <c:showCatName val="0"/>
          <c:showSerName val="0"/>
          <c:showPercent val="0"/>
          <c:showBubbleSize val="0"/>
        </c:dLbls>
        <c:gapWidth val="90"/>
        <c:axId val="326392256"/>
        <c:axId val="326401856"/>
      </c:barChart>
      <c:catAx>
        <c:axId val="326392256"/>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401856"/>
        <c:crosses val="autoZero"/>
        <c:auto val="1"/>
        <c:lblAlgn val="ctr"/>
        <c:lblOffset val="100"/>
        <c:noMultiLvlLbl val="0"/>
      </c:catAx>
      <c:valAx>
        <c:axId val="326401856"/>
        <c:scaling>
          <c:orientation val="minMax"/>
        </c:scaling>
        <c:delete val="1"/>
        <c:axPos val="t"/>
        <c:numFmt formatCode="_(* #,##0_);_(* \(#,##0\);_(* &quot;-&quot;??_);_(@_)" sourceLinked="1"/>
        <c:majorTickMark val="none"/>
        <c:minorTickMark val="none"/>
        <c:tickLblPos val="nextTo"/>
        <c:crossAx val="326392256"/>
        <c:crosses val="autoZero"/>
        <c:crossBetween val="between"/>
      </c:valAx>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Scatter</a:t>
            </a:r>
            <a:r>
              <a:rPr lang="en-US" b="1" baseline="0"/>
              <a:t> Plot - Top 25 SKU</a:t>
            </a: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3810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Product!$T$26:$T$50</c:f>
              <c:numCache>
                <c:formatCode>_(* #,##0_);_(* \(#,##0\);_(* "-"??_);_(@_)</c:formatCode>
                <c:ptCount val="25"/>
                <c:pt idx="0">
                  <c:v>164762.19000000044</c:v>
                </c:pt>
                <c:pt idx="1">
                  <c:v>99668.469999999405</c:v>
                </c:pt>
                <c:pt idx="2">
                  <c:v>98302.97999999953</c:v>
                </c:pt>
                <c:pt idx="3">
                  <c:v>92356.030000000857</c:v>
                </c:pt>
                <c:pt idx="4">
                  <c:v>66756.59000000004</c:v>
                </c:pt>
                <c:pt idx="5">
                  <c:v>63791.939999999064</c:v>
                </c:pt>
                <c:pt idx="6">
                  <c:v>58959.730000000047</c:v>
                </c:pt>
                <c:pt idx="7">
                  <c:v>53768.060000000172</c:v>
                </c:pt>
                <c:pt idx="8">
                  <c:v>42065.319999999709</c:v>
                </c:pt>
                <c:pt idx="9">
                  <c:v>41619.66000000028</c:v>
                </c:pt>
                <c:pt idx="10">
                  <c:v>40596.960000000065</c:v>
                </c:pt>
                <c:pt idx="11">
                  <c:v>39619.5</c:v>
                </c:pt>
                <c:pt idx="12">
                  <c:v>37413.440000000126</c:v>
                </c:pt>
                <c:pt idx="13">
                  <c:v>36565.389999999716</c:v>
                </c:pt>
                <c:pt idx="14">
                  <c:v>36116.089999999997</c:v>
                </c:pt>
                <c:pt idx="15">
                  <c:v>35859.269999999779</c:v>
                </c:pt>
                <c:pt idx="16">
                  <c:v>34897.310000000078</c:v>
                </c:pt>
                <c:pt idx="17">
                  <c:v>33969.460000000203</c:v>
                </c:pt>
                <c:pt idx="18">
                  <c:v>32692.489999999994</c:v>
                </c:pt>
                <c:pt idx="19">
                  <c:v>32549.570000000065</c:v>
                </c:pt>
                <c:pt idx="20">
                  <c:v>32354.040000000092</c:v>
                </c:pt>
                <c:pt idx="21">
                  <c:v>32317.300000000236</c:v>
                </c:pt>
                <c:pt idx="22">
                  <c:v>31941.89000000032</c:v>
                </c:pt>
                <c:pt idx="23">
                  <c:v>31899.849999999846</c:v>
                </c:pt>
                <c:pt idx="24">
                  <c:v>30756.450000000106</c:v>
                </c:pt>
              </c:numCache>
            </c:numRef>
          </c:xVal>
          <c:yVal>
            <c:numRef>
              <c:f>Product!$U$26:$U$50</c:f>
              <c:numCache>
                <c:formatCode>_(* #,##0_);_(* \(#,##0\);_(* "-"??_);_(@_)</c:formatCode>
                <c:ptCount val="25"/>
                <c:pt idx="0">
                  <c:v>13033</c:v>
                </c:pt>
                <c:pt idx="1">
                  <c:v>35317</c:v>
                </c:pt>
                <c:pt idx="2">
                  <c:v>18022</c:v>
                </c:pt>
                <c:pt idx="3">
                  <c:v>47363</c:v>
                </c:pt>
                <c:pt idx="4">
                  <c:v>30680</c:v>
                </c:pt>
                <c:pt idx="5">
                  <c:v>18902</c:v>
                </c:pt>
                <c:pt idx="6">
                  <c:v>36381</c:v>
                </c:pt>
                <c:pt idx="7">
                  <c:v>10229</c:v>
                </c:pt>
                <c:pt idx="8">
                  <c:v>8388</c:v>
                </c:pt>
                <c:pt idx="9">
                  <c:v>21009</c:v>
                </c:pt>
                <c:pt idx="10">
                  <c:v>11641</c:v>
                </c:pt>
                <c:pt idx="11">
                  <c:v>61</c:v>
                </c:pt>
                <c:pt idx="12">
                  <c:v>7336</c:v>
                </c:pt>
                <c:pt idx="13">
                  <c:v>5266</c:v>
                </c:pt>
                <c:pt idx="14">
                  <c:v>8470</c:v>
                </c:pt>
                <c:pt idx="15">
                  <c:v>5996</c:v>
                </c:pt>
                <c:pt idx="16">
                  <c:v>18779</c:v>
                </c:pt>
                <c:pt idx="17">
                  <c:v>36334</c:v>
                </c:pt>
                <c:pt idx="18">
                  <c:v>5666</c:v>
                </c:pt>
                <c:pt idx="19">
                  <c:v>23854</c:v>
                </c:pt>
                <c:pt idx="20">
                  <c:v>17072</c:v>
                </c:pt>
                <c:pt idx="21">
                  <c:v>5898</c:v>
                </c:pt>
                <c:pt idx="22">
                  <c:v>10253</c:v>
                </c:pt>
                <c:pt idx="23">
                  <c:v>17836</c:v>
                </c:pt>
                <c:pt idx="24">
                  <c:v>6267</c:v>
                </c:pt>
              </c:numCache>
            </c:numRef>
          </c:yVal>
          <c:smooth val="0"/>
          <c:extLst>
            <c:ext xmlns:c16="http://schemas.microsoft.com/office/drawing/2014/chart" uri="{C3380CC4-5D6E-409C-BE32-E72D297353CC}">
              <c16:uniqueId val="{00000000-E3C7-4FE8-BA2F-B341782516B7}"/>
            </c:ext>
          </c:extLst>
        </c:ser>
        <c:dLbls>
          <c:showLegendKey val="0"/>
          <c:showVal val="0"/>
          <c:showCatName val="0"/>
          <c:showSerName val="0"/>
          <c:showPercent val="0"/>
          <c:showBubbleSize val="0"/>
        </c:dLbls>
        <c:axId val="1591375504"/>
        <c:axId val="1591376944"/>
      </c:scatterChart>
      <c:valAx>
        <c:axId val="1591375504"/>
        <c:scaling>
          <c:orientation val="minMax"/>
        </c:scaling>
        <c:delete val="0"/>
        <c:axPos val="b"/>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1376944"/>
        <c:crosses val="autoZero"/>
        <c:crossBetween val="midCat"/>
      </c:valAx>
      <c:valAx>
        <c:axId val="1591376944"/>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1375504"/>
        <c:crosses val="autoZero"/>
        <c:crossBetween val="midCat"/>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Net Sales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v>Series1</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Customers!$M$12:$M$21</c:f>
              <c:strCache>
                <c:ptCount val="10"/>
                <c:pt idx="0">
                  <c:v>United Kingdom</c:v>
                </c:pt>
                <c:pt idx="1">
                  <c:v>Netherlands</c:v>
                </c:pt>
                <c:pt idx="2">
                  <c:v>EIRE</c:v>
                </c:pt>
                <c:pt idx="3">
                  <c:v>Germany</c:v>
                </c:pt>
                <c:pt idx="4">
                  <c:v>France</c:v>
                </c:pt>
                <c:pt idx="5">
                  <c:v>Australia</c:v>
                </c:pt>
                <c:pt idx="6">
                  <c:v>Switzerland</c:v>
                </c:pt>
                <c:pt idx="7">
                  <c:v>Spain</c:v>
                </c:pt>
                <c:pt idx="8">
                  <c:v>Belgium</c:v>
                </c:pt>
                <c:pt idx="9">
                  <c:v>Sweden</c:v>
                </c:pt>
              </c:strCache>
            </c:strRef>
          </c:cat>
          <c:val>
            <c:numRef>
              <c:f>Customers!$N$12:$N$21</c:f>
              <c:numCache>
                <c:formatCode>_(* #,##0_);_(* \(#,##0\);_(* "-"??_);_(@_)</c:formatCode>
                <c:ptCount val="10"/>
                <c:pt idx="0">
                  <c:v>8187806.3640000261</c:v>
                </c:pt>
                <c:pt idx="1">
                  <c:v>284661.54000000015</c:v>
                </c:pt>
                <c:pt idx="2">
                  <c:v>263276.81999999948</c:v>
                </c:pt>
                <c:pt idx="3">
                  <c:v>221698.21000000113</c:v>
                </c:pt>
                <c:pt idx="4">
                  <c:v>197403.90000000061</c:v>
                </c:pt>
                <c:pt idx="5">
                  <c:v>137077.26999999964</c:v>
                </c:pt>
                <c:pt idx="6">
                  <c:v>56385.349999999948</c:v>
                </c:pt>
                <c:pt idx="7">
                  <c:v>54774.579999999994</c:v>
                </c:pt>
                <c:pt idx="8">
                  <c:v>40910.960000000159</c:v>
                </c:pt>
                <c:pt idx="9">
                  <c:v>36595.91000000004</c:v>
                </c:pt>
              </c:numCache>
            </c:numRef>
          </c:val>
          <c:extLst>
            <c:ext xmlns:c16="http://schemas.microsoft.com/office/drawing/2014/chart" uri="{C3380CC4-5D6E-409C-BE32-E72D297353CC}">
              <c16:uniqueId val="{00000001-D1F5-4FEC-AB5F-4BC4FD4A5077}"/>
            </c:ext>
          </c:extLst>
        </c:ser>
        <c:dLbls>
          <c:showLegendKey val="0"/>
          <c:showVal val="0"/>
          <c:showCatName val="0"/>
          <c:showSerName val="0"/>
          <c:showPercent val="0"/>
          <c:showBubbleSize val="0"/>
        </c:dLbls>
        <c:gapWidth val="50"/>
        <c:axId val="1887050655"/>
        <c:axId val="1887044895"/>
      </c:barChart>
      <c:catAx>
        <c:axId val="1887050655"/>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7044895"/>
        <c:crosses val="autoZero"/>
        <c:auto val="1"/>
        <c:lblAlgn val="ctr"/>
        <c:lblOffset val="100"/>
        <c:noMultiLvlLbl val="0"/>
      </c:catAx>
      <c:valAx>
        <c:axId val="1887044895"/>
        <c:scaling>
          <c:orientation val="minMax"/>
        </c:scaling>
        <c:delete val="1"/>
        <c:axPos val="t"/>
        <c:numFmt formatCode="_(* #,##0_);_(* \(#,##0\);_(* &quot;-&quot;??_);_(@_)" sourceLinked="1"/>
        <c:majorTickMark val="none"/>
        <c:minorTickMark val="none"/>
        <c:tickLblPos val="nextTo"/>
        <c:crossAx val="1887050655"/>
        <c:crosses val="autoZero"/>
        <c:crossBetween val="between"/>
      </c:valAx>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'Returns &amp; Data Quality'!$C$5</c:f>
              <c:strCache>
                <c:ptCount val="1"/>
                <c:pt idx="0">
                  <c:v>Return Rate (by Units)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'Returns &amp; Data Quality'!$B$6:$B$15</c:f>
              <c:strCache>
                <c:ptCount val="10"/>
                <c:pt idx="0">
                  <c:v>Australia</c:v>
                </c:pt>
                <c:pt idx="1">
                  <c:v>EIRE</c:v>
                </c:pt>
                <c:pt idx="2">
                  <c:v>France</c:v>
                </c:pt>
                <c:pt idx="3">
                  <c:v>Germany</c:v>
                </c:pt>
                <c:pt idx="4">
                  <c:v>Japan</c:v>
                </c:pt>
                <c:pt idx="5">
                  <c:v>Netherlands</c:v>
                </c:pt>
                <c:pt idx="6">
                  <c:v>Spain</c:v>
                </c:pt>
                <c:pt idx="7">
                  <c:v>Sweden</c:v>
                </c:pt>
                <c:pt idx="8">
                  <c:v>UK</c:v>
                </c:pt>
                <c:pt idx="9">
                  <c:v>USA</c:v>
                </c:pt>
              </c:strCache>
            </c:strRef>
          </c:cat>
          <c:val>
            <c:numRef>
              <c:f>'Returns &amp; Data Quality'!$C$6:$C$15</c:f>
              <c:numCache>
                <c:formatCode>0.0%</c:formatCode>
                <c:ptCount val="10"/>
                <c:pt idx="0">
                  <c:v>6.6465040106152796E-3</c:v>
                </c:pt>
                <c:pt idx="1">
                  <c:v>3.3721965548910875E-2</c:v>
                </c:pt>
                <c:pt idx="2">
                  <c:v>1.4699493120926865E-2</c:v>
                </c:pt>
                <c:pt idx="3">
                  <c:v>1.5453647571691301E-2</c:v>
                </c:pt>
                <c:pt idx="4">
                  <c:v>3.164406376397811E-2</c:v>
                </c:pt>
                <c:pt idx="5">
                  <c:v>4.0424128557723059E-3</c:v>
                </c:pt>
                <c:pt idx="6">
                  <c:v>4.2014613778705634E-2</c:v>
                </c:pt>
                <c:pt idx="7">
                  <c:v>1.251508263883043E-2</c:v>
                </c:pt>
                <c:pt idx="8">
                  <c:v>0.11022721596011473</c:v>
                </c:pt>
                <c:pt idx="9">
                  <c:v>1.3771760154738879</c:v>
                </c:pt>
              </c:numCache>
            </c:numRef>
          </c:val>
          <c:extLst>
            <c:ext xmlns:c16="http://schemas.microsoft.com/office/drawing/2014/chart" uri="{C3380CC4-5D6E-409C-BE32-E72D297353CC}">
              <c16:uniqueId val="{00000000-43BD-44B3-9BB0-2DC70A67E9C3}"/>
            </c:ext>
          </c:extLst>
        </c:ser>
        <c:dLbls>
          <c:showLegendKey val="0"/>
          <c:showVal val="0"/>
          <c:showCatName val="0"/>
          <c:showSerName val="0"/>
          <c:showPercent val="0"/>
          <c:showBubbleSize val="0"/>
        </c:dLbls>
        <c:gapWidth val="70"/>
        <c:axId val="1153756591"/>
        <c:axId val="1153755631"/>
      </c:barChart>
      <c:catAx>
        <c:axId val="1153756591"/>
        <c:scaling>
          <c:orientation val="minMax"/>
        </c:scaling>
        <c:delete val="1"/>
        <c:axPos val="b"/>
        <c:numFmt formatCode="General" sourceLinked="1"/>
        <c:majorTickMark val="none"/>
        <c:minorTickMark val="none"/>
        <c:tickLblPos val="nextTo"/>
        <c:crossAx val="1153755631"/>
        <c:crosses val="autoZero"/>
        <c:auto val="1"/>
        <c:lblAlgn val="ctr"/>
        <c:lblOffset val="100"/>
        <c:noMultiLvlLbl val="0"/>
      </c:catAx>
      <c:valAx>
        <c:axId val="1153755631"/>
        <c:scaling>
          <c:orientation val="minMax"/>
        </c:scaling>
        <c:delete val="1"/>
        <c:axPos val="l"/>
        <c:numFmt formatCode="0.0%" sourceLinked="1"/>
        <c:majorTickMark val="none"/>
        <c:minorTickMark val="none"/>
        <c:tickLblPos val="nextTo"/>
        <c:crossAx val="1153756591"/>
        <c:crosses val="autoZero"/>
        <c:crossBetween val="between"/>
      </c:valAx>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'Returns &amp; Data Quality'!$D$5</c:f>
              <c:strCache>
                <c:ptCount val="1"/>
                <c:pt idx="0">
                  <c:v>Return Units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'Returns &amp; Data Quality'!$B$6:$B$15</c:f>
              <c:strCache>
                <c:ptCount val="10"/>
                <c:pt idx="0">
                  <c:v>Australia</c:v>
                </c:pt>
                <c:pt idx="1">
                  <c:v>EIRE</c:v>
                </c:pt>
                <c:pt idx="2">
                  <c:v>France</c:v>
                </c:pt>
                <c:pt idx="3">
                  <c:v>Germany</c:v>
                </c:pt>
                <c:pt idx="4">
                  <c:v>Japan</c:v>
                </c:pt>
                <c:pt idx="5">
                  <c:v>Netherlands</c:v>
                </c:pt>
                <c:pt idx="6">
                  <c:v>Spain</c:v>
                </c:pt>
                <c:pt idx="7">
                  <c:v>Sweden</c:v>
                </c:pt>
                <c:pt idx="8">
                  <c:v>UK</c:v>
                </c:pt>
                <c:pt idx="9">
                  <c:v>USA</c:v>
                </c:pt>
              </c:strCache>
            </c:strRef>
          </c:cat>
          <c:val>
            <c:numRef>
              <c:f>'Returns &amp; Data Quality'!$D$6:$D$15</c:f>
              <c:numCache>
                <c:formatCode>_(* #,##0_);_(* \(#,##0\);_(* "-"??_);_(@_)</c:formatCode>
                <c:ptCount val="10"/>
                <c:pt idx="0">
                  <c:v>556</c:v>
                </c:pt>
                <c:pt idx="1">
                  <c:v>4810</c:v>
                </c:pt>
                <c:pt idx="2">
                  <c:v>1624</c:v>
                </c:pt>
                <c:pt idx="3">
                  <c:v>1815</c:v>
                </c:pt>
                <c:pt idx="4">
                  <c:v>798</c:v>
                </c:pt>
                <c:pt idx="5">
                  <c:v>809</c:v>
                </c:pt>
                <c:pt idx="6">
                  <c:v>1127</c:v>
                </c:pt>
                <c:pt idx="7">
                  <c:v>446</c:v>
                </c:pt>
                <c:pt idx="8">
                  <c:v>469990</c:v>
                </c:pt>
                <c:pt idx="9">
                  <c:v>1424</c:v>
                </c:pt>
              </c:numCache>
            </c:numRef>
          </c:val>
          <c:extLst>
            <c:ext xmlns:c16="http://schemas.microsoft.com/office/drawing/2014/chart" uri="{C3380CC4-5D6E-409C-BE32-E72D297353CC}">
              <c16:uniqueId val="{00000000-1C7C-4444-8CBB-25701A902163}"/>
            </c:ext>
          </c:extLst>
        </c:ser>
        <c:dLbls>
          <c:dLblPos val="outEnd"/>
          <c:showLegendKey val="0"/>
          <c:showVal val="1"/>
          <c:showCatName val="0"/>
          <c:showSerName val="0"/>
          <c:showPercent val="0"/>
          <c:showBubbleSize val="0"/>
        </c:dLbls>
        <c:gapWidth val="150"/>
        <c:axId val="1935373087"/>
        <c:axId val="1935371647"/>
      </c:barChart>
      <c:catAx>
        <c:axId val="1935373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5371647"/>
        <c:crosses val="autoZero"/>
        <c:auto val="1"/>
        <c:lblAlgn val="ctr"/>
        <c:lblOffset val="100"/>
        <c:noMultiLvlLbl val="0"/>
      </c:catAx>
      <c:valAx>
        <c:axId val="1935371647"/>
        <c:scaling>
          <c:orientation val="minMax"/>
        </c:scaling>
        <c:delete val="1"/>
        <c:axPos val="l"/>
        <c:numFmt formatCode="_(* #,##0_);_(* \(#,##0\);_(* &quot;-&quot;??_);_(@_)" sourceLinked="1"/>
        <c:majorTickMark val="none"/>
        <c:minorTickMark val="none"/>
        <c:tickLblPos val="nextTo"/>
        <c:crossAx val="1935373087"/>
        <c:crosses val="autoZero"/>
        <c:crossBetween val="between"/>
      </c:valAx>
      <c:spPr>
        <a:noFill/>
        <a:ln>
          <a:noFill/>
        </a:ln>
        <a:effectLst/>
      </c:spPr>
    </c:plotArea>
    <c:plotVisOnly val="0"/>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[DatViz Report.xlsx]Returns &amp; Data Quality!PivotTable2</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Return Rate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'Returns &amp; Data Quality'!$D$24</c:f>
              <c:strCache>
                <c:ptCount val="1"/>
                <c:pt idx="0">
                  <c:v>Total</c:v>
                </c:pt>
              </c:strCache>
            </c:strRef>
          </c:tx>
          <c:spPr>
            <a:ln w="28575" cap="rnd">
              <a:solidFill>
                <a:schemeClr val="accent1"/>
              </a:solidFill>
              <a:round/>
            </a:ln>
            <a:effectLst/>
          </c:spPr>
          <c:marker>
            <c:symbol val="none"/>
          </c:marker>
          <c:dPt>
            <c:idx val="1"/>
            <c:marker>
              <c:symbol val="none"/>
            </c:marker>
            <c:bubble3D val="0"/>
            <c:extLst>
              <c:ext xmlns:c16="http://schemas.microsoft.com/office/drawing/2014/chart" uri="{C3380CC4-5D6E-409C-BE32-E72D297353CC}">
                <c16:uniqueId val="{00000004-BF7E-41A6-80C4-A46FFF385B53}"/>
              </c:ext>
            </c:extLst>
          </c:dPt>
          <c:dPt>
            <c:idx val="6"/>
            <c:marker>
              <c:symbol val="none"/>
            </c:marker>
            <c:bubble3D val="0"/>
            <c:extLst>
              <c:ext xmlns:c16="http://schemas.microsoft.com/office/drawing/2014/chart" uri="{C3380CC4-5D6E-409C-BE32-E72D297353CC}">
                <c16:uniqueId val="{00000002-BF7E-41A6-80C4-A46FFF385B53}"/>
              </c:ext>
            </c:extLst>
          </c:dPt>
          <c:dPt>
            <c:idx val="12"/>
            <c:marker>
              <c:symbol val="none"/>
            </c:marker>
            <c:bubble3D val="0"/>
            <c:extLst>
              <c:ext xmlns:c16="http://schemas.microsoft.com/office/drawing/2014/chart" uri="{C3380CC4-5D6E-409C-BE32-E72D297353CC}">
                <c16:uniqueId val="{00000003-BF7E-41A6-80C4-A46FFF385B53}"/>
              </c:ext>
            </c:extLst>
          </c:dPt>
          <c:dLbls>
            <c:dLbl>
              <c:idx val="1"/>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BF7E-41A6-80C4-A46FFF385B53}"/>
                </c:ext>
              </c:extLst>
            </c:dLbl>
            <c:dLbl>
              <c:idx val="6"/>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BF7E-41A6-80C4-A46FFF385B53}"/>
                </c:ext>
              </c:extLst>
            </c:dLbl>
            <c:dLbl>
              <c:idx val="12"/>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F7E-41A6-80C4-A46FFF385B53}"/>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'Returns &amp; Data Quality'!$B$25:$C$38</c:f>
              <c:multiLvlStrCache>
                <c:ptCount val="13"/>
                <c:lvl>
                  <c:pt idx="0">
                    <c:v>12</c:v>
                  </c:pt>
                  <c:pt idx="1">
                    <c:v>1</c:v>
                  </c:pt>
                  <c:pt idx="2">
                    <c:v>2</c:v>
                  </c:pt>
                  <c:pt idx="3">
                    <c:v>3</c:v>
                  </c:pt>
                  <c:pt idx="4">
                    <c:v>4</c:v>
                  </c:pt>
                  <c:pt idx="5">
                    <c:v>5</c:v>
                  </c:pt>
                  <c:pt idx="6">
                    <c:v>6</c:v>
                  </c:pt>
                  <c:pt idx="7">
                    <c:v>7</c:v>
                  </c:pt>
                  <c:pt idx="8">
                    <c:v>8</c:v>
                  </c:pt>
                  <c:pt idx="9">
                    <c:v>9</c:v>
                  </c:pt>
                  <c:pt idx="10">
                    <c:v>10</c:v>
                  </c:pt>
                  <c:pt idx="11">
                    <c:v>11</c:v>
                  </c:pt>
                  <c:pt idx="12">
                    <c:v>12</c:v>
                  </c:pt>
                </c:lvl>
                <c:lvl>
                  <c:pt idx="0">
                    <c:v>2010</c:v>
                  </c:pt>
                  <c:pt idx="1">
                    <c:v>2011</c:v>
                  </c:pt>
                </c:lvl>
              </c:multiLvlStrCache>
            </c:multiLvlStrRef>
          </c:cat>
          <c:val>
            <c:numRef>
              <c:f>'Returns &amp; Data Quality'!$D$25:$D$38</c:f>
              <c:numCache>
                <c:formatCode>0.0%</c:formatCode>
                <c:ptCount val="13"/>
                <c:pt idx="0">
                  <c:v>5.8697710298397557E-2</c:v>
                </c:pt>
                <c:pt idx="1">
                  <c:v>0.28724843510289155</c:v>
                </c:pt>
                <c:pt idx="2">
                  <c:v>3.1317785955559389E-2</c:v>
                </c:pt>
                <c:pt idx="3">
                  <c:v>9.4005774827209898E-2</c:v>
                </c:pt>
                <c:pt idx="4">
                  <c:v>7.9827601712913962E-2</c:v>
                </c:pt>
                <c:pt idx="5">
                  <c:v>5.0037987228930235E-2</c:v>
                </c:pt>
                <c:pt idx="6">
                  <c:v>0.15430459892922901</c:v>
                </c:pt>
                <c:pt idx="7">
                  <c:v>4.1990100123748451E-2</c:v>
                </c:pt>
                <c:pt idx="8">
                  <c:v>4.6324584747869886E-2</c:v>
                </c:pt>
                <c:pt idx="9">
                  <c:v>4.6559127855268209E-2</c:v>
                </c:pt>
                <c:pt idx="10">
                  <c:v>0.10203283952521507</c:v>
                </c:pt>
                <c:pt idx="11">
                  <c:v>4.2297166230348814E-2</c:v>
                </c:pt>
                <c:pt idx="12">
                  <c:v>0.39198437700202798</c:v>
                </c:pt>
              </c:numCache>
            </c:numRef>
          </c:val>
          <c:smooth val="0"/>
          <c:extLst>
            <c:ext xmlns:c16="http://schemas.microsoft.com/office/drawing/2014/chart" uri="{C3380CC4-5D6E-409C-BE32-E72D297353CC}">
              <c16:uniqueId val="{00000000-BF7E-41A6-80C4-A46FFF385B53}"/>
            </c:ext>
          </c:extLst>
        </c:ser>
        <c:dLbls>
          <c:dLblPos val="t"/>
          <c:showLegendKey val="0"/>
          <c:showVal val="1"/>
          <c:showCatName val="0"/>
          <c:showSerName val="0"/>
          <c:showPercent val="0"/>
          <c:showBubbleSize val="0"/>
        </c:dLbls>
        <c:smooth val="0"/>
        <c:axId val="1595538672"/>
        <c:axId val="1595546832"/>
      </c:lineChart>
      <c:catAx>
        <c:axId val="1595538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5546832"/>
        <c:crosses val="autoZero"/>
        <c:auto val="1"/>
        <c:lblAlgn val="ctr"/>
        <c:lblOffset val="100"/>
        <c:noMultiLvlLbl val="0"/>
      </c:catAx>
      <c:valAx>
        <c:axId val="1595546832"/>
        <c:scaling>
          <c:orientation val="minMax"/>
        </c:scaling>
        <c:delete val="1"/>
        <c:axPos val="l"/>
        <c:numFmt formatCode="0.0%" sourceLinked="1"/>
        <c:majorTickMark val="none"/>
        <c:minorTickMark val="none"/>
        <c:tickLblPos val="nextTo"/>
        <c:crossAx val="159553867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28</xdr:col>
      <xdr:colOff>95250</xdr:colOff>
      <xdr:row>13</xdr:row>
      <xdr:rowOff>97154</xdr:rowOff>
    </xdr:from>
    <xdr:to>
      <xdr:col>31</xdr:col>
      <xdr:colOff>95250</xdr:colOff>
      <xdr:row>33</xdr:row>
      <xdr:rowOff>133349</xdr:rowOff>
    </xdr:to>
    <mc:AlternateContent xmlns:mc="http://schemas.openxmlformats.org/markup-compatibility/2006" xmlns:a14="http://schemas.microsoft.com/office/drawing/2010/main">
      <mc:Choice Requires="a14">
        <xdr:graphicFrame macro="">
          <xdr:nvGraphicFramePr>
            <xdr:cNvPr id="3" name="Country">
              <a:extLst>
                <a:ext uri="{FF2B5EF4-FFF2-40B4-BE49-F238E27FC236}">
                  <a16:creationId xmlns:a16="http://schemas.microsoft.com/office/drawing/2014/main" id="{E4540855-FD11-1F6D-4B5C-758B4C3C837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21055965" y="2265044"/>
              <a:ext cx="1828800" cy="36633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440055</xdr:colOff>
      <xdr:row>13</xdr:row>
      <xdr:rowOff>97156</xdr:rowOff>
    </xdr:from>
    <xdr:to>
      <xdr:col>27</xdr:col>
      <xdr:colOff>472440</xdr:colOff>
      <xdr:row>19</xdr:row>
      <xdr:rowOff>53341</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A18CE38D-E8BF-C178-3D61-CEB9C6791E4F}"/>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8962370" y="2265046"/>
              <a:ext cx="1868805" cy="104203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466725</xdr:colOff>
      <xdr:row>19</xdr:row>
      <xdr:rowOff>161926</xdr:rowOff>
    </xdr:from>
    <xdr:to>
      <xdr:col>27</xdr:col>
      <xdr:colOff>476250</xdr:colOff>
      <xdr:row>26</xdr:row>
      <xdr:rowOff>53341</xdr:rowOff>
    </xdr:to>
    <mc:AlternateContent xmlns:mc="http://schemas.openxmlformats.org/markup-compatibility/2006" xmlns:a14="http://schemas.microsoft.com/office/drawing/2010/main">
      <mc:Choice Requires="a14">
        <xdr:graphicFrame macro="">
          <xdr:nvGraphicFramePr>
            <xdr:cNvPr id="5" name="IsNonMerch">
              <a:extLst>
                <a:ext uri="{FF2B5EF4-FFF2-40B4-BE49-F238E27FC236}">
                  <a16:creationId xmlns:a16="http://schemas.microsoft.com/office/drawing/2014/main" id="{CB74CC53-5140-A92D-D0A0-073911469835}"/>
                </a:ext>
              </a:extLst>
            </xdr:cNvPr>
            <xdr:cNvGraphicFramePr/>
          </xdr:nvGraphicFramePr>
          <xdr:xfrm>
            <a:off x="0" y="0"/>
            <a:ext cx="0" cy="0"/>
          </xdr:xfrm>
          <a:graphic>
            <a:graphicData uri="http://schemas.microsoft.com/office/drawing/2010/slicer">
              <sle:slicer xmlns:sle="http://schemas.microsoft.com/office/drawing/2010/slicer" name="IsNonMerch"/>
            </a:graphicData>
          </a:graphic>
        </xdr:graphicFrame>
      </mc:Choice>
      <mc:Fallback xmlns="">
        <xdr:sp macro="" textlink="">
          <xdr:nvSpPr>
            <xdr:cNvPr id="0" name=""/>
            <xdr:cNvSpPr>
              <a:spLocks noTextEdit="1"/>
            </xdr:cNvSpPr>
          </xdr:nvSpPr>
          <xdr:spPr>
            <a:xfrm>
              <a:off x="18994755" y="3421381"/>
              <a:ext cx="1832610" cy="116014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466725</xdr:colOff>
      <xdr:row>26</xdr:row>
      <xdr:rowOff>177165</xdr:rowOff>
    </xdr:from>
    <xdr:to>
      <xdr:col>27</xdr:col>
      <xdr:colOff>472440</xdr:colOff>
      <xdr:row>33</xdr:row>
      <xdr:rowOff>133350</xdr:rowOff>
    </xdr:to>
    <mc:AlternateContent xmlns:mc="http://schemas.openxmlformats.org/markup-compatibility/2006" xmlns:a14="http://schemas.microsoft.com/office/drawing/2010/main">
      <mc:Choice Requires="a14">
        <xdr:graphicFrame macro="">
          <xdr:nvGraphicFramePr>
            <xdr:cNvPr id="6" name="IsWholesaleHeuristic">
              <a:extLst>
                <a:ext uri="{FF2B5EF4-FFF2-40B4-BE49-F238E27FC236}">
                  <a16:creationId xmlns:a16="http://schemas.microsoft.com/office/drawing/2014/main" id="{0473A530-984D-38D6-B290-B74050FFC5FF}"/>
                </a:ext>
              </a:extLst>
            </xdr:cNvPr>
            <xdr:cNvGraphicFramePr/>
          </xdr:nvGraphicFramePr>
          <xdr:xfrm>
            <a:off x="0" y="0"/>
            <a:ext cx="0" cy="0"/>
          </xdr:xfrm>
          <a:graphic>
            <a:graphicData uri="http://schemas.microsoft.com/office/drawing/2010/slicer">
              <sle:slicer xmlns:sle="http://schemas.microsoft.com/office/drawing/2010/slicer" name="IsWholesaleHeuristic"/>
            </a:graphicData>
          </a:graphic>
        </xdr:graphicFrame>
      </mc:Choice>
      <mc:Fallback xmlns="">
        <xdr:sp macro="" textlink="">
          <xdr:nvSpPr>
            <xdr:cNvPr id="0" name=""/>
            <xdr:cNvSpPr>
              <a:spLocks noTextEdit="1"/>
            </xdr:cNvSpPr>
          </xdr:nvSpPr>
          <xdr:spPr>
            <a:xfrm>
              <a:off x="18994755" y="4697730"/>
              <a:ext cx="1828800" cy="12230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53340</xdr:colOff>
      <xdr:row>5</xdr:row>
      <xdr:rowOff>92870</xdr:rowOff>
    </xdr:from>
    <xdr:to>
      <xdr:col>32</xdr:col>
      <xdr:colOff>1043940</xdr:colOff>
      <xdr:row>7</xdr:row>
      <xdr:rowOff>155734</xdr:rowOff>
    </xdr:to>
    <xdr:sp macro="" textlink="$W$6">
      <xdr:nvSpPr>
        <xdr:cNvPr id="8" name="TextBox 7">
          <a:extLst>
            <a:ext uri="{FF2B5EF4-FFF2-40B4-BE49-F238E27FC236}">
              <a16:creationId xmlns:a16="http://schemas.microsoft.com/office/drawing/2014/main" id="{33B0060D-A8BF-6157-8D9C-9FE84EDBD4F5}"/>
            </a:ext>
          </a:extLst>
        </xdr:cNvPr>
        <xdr:cNvSpPr txBox="1"/>
      </xdr:nvSpPr>
      <xdr:spPr>
        <a:xfrm>
          <a:off x="5139690" y="816770"/>
          <a:ext cx="990600" cy="42481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C5D3AC4-A9CB-42B3-BC15-46FD3ABDF4DC}" type="TxLink">
            <a:rPr lang="en-US" sz="1400" b="0" i="0" u="none" strike="noStrike">
              <a:solidFill>
                <a:srgbClr val="000000"/>
              </a:solidFill>
              <a:latin typeface="Aptos Narrow"/>
            </a:rPr>
            <a:pPr algn="ctr"/>
            <a:t> 9,747,748 </a:t>
          </a:fld>
          <a:endParaRPr lang="en-US" sz="1400"/>
        </a:p>
      </xdr:txBody>
    </xdr:sp>
    <xdr:clientData/>
  </xdr:twoCellAnchor>
  <xdr:twoCellAnchor editAs="oneCell">
    <xdr:from>
      <xdr:col>33</xdr:col>
      <xdr:colOff>54102</xdr:colOff>
      <xdr:row>5</xdr:row>
      <xdr:rowOff>89060</xdr:rowOff>
    </xdr:from>
    <xdr:to>
      <xdr:col>33</xdr:col>
      <xdr:colOff>1046607</xdr:colOff>
      <xdr:row>7</xdr:row>
      <xdr:rowOff>155734</xdr:rowOff>
    </xdr:to>
    <xdr:sp macro="" textlink="$W$7">
      <xdr:nvSpPr>
        <xdr:cNvPr id="10" name="TextBox 9">
          <a:extLst>
            <a:ext uri="{FF2B5EF4-FFF2-40B4-BE49-F238E27FC236}">
              <a16:creationId xmlns:a16="http://schemas.microsoft.com/office/drawing/2014/main" id="{038D026D-12D5-4607-8F4E-3EB12320C545}"/>
            </a:ext>
          </a:extLst>
        </xdr:cNvPr>
        <xdr:cNvSpPr txBox="1"/>
      </xdr:nvSpPr>
      <xdr:spPr>
        <a:xfrm>
          <a:off x="6207252" y="812960"/>
          <a:ext cx="992505" cy="4286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48741A2-0096-4FBD-BC38-C153911181F2}" type="TxLink">
            <a:rPr lang="en-US" sz="1400" b="0" i="0" u="none" strike="noStrike">
              <a:solidFill>
                <a:srgbClr val="000000"/>
              </a:solidFill>
              <a:latin typeface="Aptos Narrow"/>
              <a:ea typeface="+mn-ea"/>
              <a:cs typeface="+mn-cs"/>
            </a:rPr>
            <a:pPr marL="0" indent="0" algn="ctr"/>
            <a:t> 22,062 </a:t>
          </a:fld>
          <a:endParaRPr lang="en-US" sz="1400" b="0" i="0" u="none" strike="noStrike">
            <a:solidFill>
              <a:srgbClr val="000000"/>
            </a:solidFill>
            <a:latin typeface="Aptos Narrow"/>
            <a:ea typeface="+mn-ea"/>
            <a:cs typeface="+mn-cs"/>
          </a:endParaRPr>
        </a:p>
      </xdr:txBody>
    </xdr:sp>
    <xdr:clientData/>
  </xdr:twoCellAnchor>
  <xdr:twoCellAnchor editAs="oneCell">
    <xdr:from>
      <xdr:col>34</xdr:col>
      <xdr:colOff>60579</xdr:colOff>
      <xdr:row>5</xdr:row>
      <xdr:rowOff>101442</xdr:rowOff>
    </xdr:from>
    <xdr:to>
      <xdr:col>34</xdr:col>
      <xdr:colOff>1049274</xdr:colOff>
      <xdr:row>7</xdr:row>
      <xdr:rowOff>154781</xdr:rowOff>
    </xdr:to>
    <xdr:sp macro="" textlink="$W$8">
      <xdr:nvSpPr>
        <xdr:cNvPr id="11" name="TextBox 10">
          <a:extLst>
            <a:ext uri="{FF2B5EF4-FFF2-40B4-BE49-F238E27FC236}">
              <a16:creationId xmlns:a16="http://schemas.microsoft.com/office/drawing/2014/main" id="{0BD039B2-917C-48C5-8F71-B625AF9E5014}"/>
            </a:ext>
          </a:extLst>
        </xdr:cNvPr>
        <xdr:cNvSpPr txBox="1"/>
      </xdr:nvSpPr>
      <xdr:spPr>
        <a:xfrm>
          <a:off x="7280529" y="825342"/>
          <a:ext cx="988695" cy="4152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9F7B95D-2E60-4201-8AA8-6341B6880E1D}" type="TxLink">
            <a:rPr lang="en-US" sz="1400" b="0" i="0" u="none" strike="noStrike">
              <a:solidFill>
                <a:srgbClr val="000000"/>
              </a:solidFill>
              <a:latin typeface="Aptos Narrow"/>
              <a:ea typeface="+mn-ea"/>
              <a:cs typeface="+mn-cs"/>
            </a:rPr>
            <a:pPr marL="0" indent="0" algn="ctr"/>
            <a:t> 4,372 </a:t>
          </a:fld>
          <a:endParaRPr lang="en-US" sz="1400" b="0" i="0" u="none" strike="noStrike">
            <a:solidFill>
              <a:srgbClr val="000000"/>
            </a:solidFill>
            <a:latin typeface="Aptos Narrow"/>
            <a:ea typeface="+mn-ea"/>
            <a:cs typeface="+mn-cs"/>
          </a:endParaRPr>
        </a:p>
      </xdr:txBody>
    </xdr:sp>
    <xdr:clientData/>
  </xdr:twoCellAnchor>
  <xdr:twoCellAnchor editAs="oneCell">
    <xdr:from>
      <xdr:col>35</xdr:col>
      <xdr:colOff>53721</xdr:colOff>
      <xdr:row>5</xdr:row>
      <xdr:rowOff>91917</xdr:rowOff>
    </xdr:from>
    <xdr:to>
      <xdr:col>35</xdr:col>
      <xdr:colOff>1046226</xdr:colOff>
      <xdr:row>7</xdr:row>
      <xdr:rowOff>154781</xdr:rowOff>
    </xdr:to>
    <xdr:sp macro="" textlink="$W$9">
      <xdr:nvSpPr>
        <xdr:cNvPr id="12" name="TextBox 11">
          <a:extLst>
            <a:ext uri="{FF2B5EF4-FFF2-40B4-BE49-F238E27FC236}">
              <a16:creationId xmlns:a16="http://schemas.microsoft.com/office/drawing/2014/main" id="{7B63B21D-CDCD-4973-9E48-1F5C7215D5C2}"/>
            </a:ext>
          </a:extLst>
        </xdr:cNvPr>
        <xdr:cNvSpPr txBox="1"/>
      </xdr:nvSpPr>
      <xdr:spPr>
        <a:xfrm>
          <a:off x="8340471" y="815817"/>
          <a:ext cx="992505" cy="42481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6359240-BC58-4A98-84F2-5349B10FA186}" type="TxLink">
            <a:rPr lang="en-US" sz="1400" b="0" i="0" u="none" strike="noStrike">
              <a:solidFill>
                <a:srgbClr val="000000"/>
              </a:solidFill>
              <a:latin typeface="Aptos Narrow"/>
              <a:ea typeface="+mn-ea"/>
              <a:cs typeface="+mn-cs"/>
            </a:rPr>
            <a:pPr marL="0" indent="0" algn="ctr"/>
            <a:t>1.96%</a:t>
          </a:fld>
          <a:endParaRPr lang="en-US" sz="1400" b="0" i="0" u="none" strike="noStrike">
            <a:solidFill>
              <a:srgbClr val="000000"/>
            </a:solidFill>
            <a:latin typeface="Aptos Narrow"/>
            <a:ea typeface="+mn-ea"/>
            <a:cs typeface="+mn-cs"/>
          </a:endParaRPr>
        </a:p>
      </xdr:txBody>
    </xdr:sp>
    <xdr:clientData/>
  </xdr:twoCellAnchor>
  <xdr:twoCellAnchor editAs="oneCell">
    <xdr:from>
      <xdr:col>36</xdr:col>
      <xdr:colOff>56388</xdr:colOff>
      <xdr:row>5</xdr:row>
      <xdr:rowOff>102395</xdr:rowOff>
    </xdr:from>
    <xdr:to>
      <xdr:col>36</xdr:col>
      <xdr:colOff>1046988</xdr:colOff>
      <xdr:row>7</xdr:row>
      <xdr:rowOff>155734</xdr:rowOff>
    </xdr:to>
    <xdr:sp macro="" textlink="$W$10">
      <xdr:nvSpPr>
        <xdr:cNvPr id="13" name="TextBox 12">
          <a:extLst>
            <a:ext uri="{FF2B5EF4-FFF2-40B4-BE49-F238E27FC236}">
              <a16:creationId xmlns:a16="http://schemas.microsoft.com/office/drawing/2014/main" id="{B469C6D7-45AA-496B-8203-C877D0CBC61F}"/>
            </a:ext>
          </a:extLst>
        </xdr:cNvPr>
        <xdr:cNvSpPr txBox="1"/>
      </xdr:nvSpPr>
      <xdr:spPr>
        <a:xfrm>
          <a:off x="9409938" y="826295"/>
          <a:ext cx="990600" cy="4152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07AC192-9E2D-4109-9B6B-9C29688B79C6}" type="TxLink">
            <a:rPr lang="en-US" sz="1400" b="0" i="0" u="none" strike="noStrike">
              <a:solidFill>
                <a:srgbClr val="000000"/>
              </a:solidFill>
              <a:latin typeface="Aptos Narrow"/>
              <a:ea typeface="+mn-ea"/>
              <a:cs typeface="+mn-cs"/>
            </a:rPr>
            <a:pPr marL="0" indent="0" algn="ctr"/>
            <a:t>0.46%</a:t>
          </a:fld>
          <a:endParaRPr lang="en-US" sz="1400" b="0" i="0" u="none" strike="noStrike">
            <a:solidFill>
              <a:srgbClr val="000000"/>
            </a:solidFill>
            <a:latin typeface="Aptos Narrow"/>
            <a:ea typeface="+mn-ea"/>
            <a:cs typeface="+mn-cs"/>
          </a:endParaRPr>
        </a:p>
      </xdr:txBody>
    </xdr:sp>
    <xdr:clientData/>
  </xdr:twoCellAnchor>
  <xdr:twoCellAnchor editAs="oneCell">
    <xdr:from>
      <xdr:col>37</xdr:col>
      <xdr:colOff>53340</xdr:colOff>
      <xdr:row>5</xdr:row>
      <xdr:rowOff>95727</xdr:rowOff>
    </xdr:from>
    <xdr:to>
      <xdr:col>37</xdr:col>
      <xdr:colOff>1047750</xdr:colOff>
      <xdr:row>7</xdr:row>
      <xdr:rowOff>154781</xdr:rowOff>
    </xdr:to>
    <xdr:sp macro="" textlink="$W$11">
      <xdr:nvSpPr>
        <xdr:cNvPr id="14" name="TextBox 13">
          <a:extLst>
            <a:ext uri="{FF2B5EF4-FFF2-40B4-BE49-F238E27FC236}">
              <a16:creationId xmlns:a16="http://schemas.microsoft.com/office/drawing/2014/main" id="{6DCE8B42-D413-4807-8E05-72FB0C81464B}"/>
            </a:ext>
          </a:extLst>
        </xdr:cNvPr>
        <xdr:cNvSpPr txBox="1"/>
      </xdr:nvSpPr>
      <xdr:spPr>
        <a:xfrm>
          <a:off x="28237815" y="819627"/>
          <a:ext cx="990600" cy="4210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2072A4E-896C-4FBD-B6F8-D18F7D38E55B}" type="TxLink">
            <a:rPr lang="en-US" sz="1400" b="0" i="0" u="none" strike="noStrike">
              <a:solidFill>
                <a:srgbClr val="000000"/>
              </a:solidFill>
              <a:latin typeface="Aptos Narrow"/>
              <a:ea typeface="+mn-ea"/>
              <a:cs typeface="+mn-cs"/>
            </a:rPr>
            <a:pPr marL="0" indent="0" algn="ctr"/>
            <a:t>0.55%</a:t>
          </a:fld>
          <a:endParaRPr lang="en-US" sz="1400" b="0" i="0" u="none" strike="noStrike">
            <a:solidFill>
              <a:srgbClr val="000000"/>
            </a:solidFill>
            <a:latin typeface="Aptos Narrow"/>
            <a:ea typeface="+mn-ea"/>
            <a:cs typeface="+mn-cs"/>
          </a:endParaRPr>
        </a:p>
      </xdr:txBody>
    </xdr:sp>
    <xdr:clientData/>
  </xdr:twoCellAnchor>
  <xdr:twoCellAnchor>
    <xdr:from>
      <xdr:col>32</xdr:col>
      <xdr:colOff>55243</xdr:colOff>
      <xdr:row>9</xdr:row>
      <xdr:rowOff>152400</xdr:rowOff>
    </xdr:from>
    <xdr:to>
      <xdr:col>41</xdr:col>
      <xdr:colOff>428624</xdr:colOff>
      <xdr:row>35</xdr:row>
      <xdr:rowOff>36195</xdr:rowOff>
    </xdr:to>
    <xdr:graphicFrame macro="">
      <xdr:nvGraphicFramePr>
        <xdr:cNvPr id="18" name="Chart 17">
          <a:extLst>
            <a:ext uri="{FF2B5EF4-FFF2-40B4-BE49-F238E27FC236}">
              <a16:creationId xmlns:a16="http://schemas.microsoft.com/office/drawing/2014/main" id="{93EFF565-3D19-5A10-E5E1-76E53E31D2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31</xdr:col>
      <xdr:colOff>432434</xdr:colOff>
      <xdr:row>3</xdr:row>
      <xdr:rowOff>15240</xdr:rowOff>
    </xdr:from>
    <xdr:to>
      <xdr:col>41</xdr:col>
      <xdr:colOff>569594</xdr:colOff>
      <xdr:row>38</xdr:row>
      <xdr:rowOff>133350</xdr:rowOff>
    </xdr:to>
    <xdr:sp macro="" textlink="">
      <xdr:nvSpPr>
        <xdr:cNvPr id="23" name="Rectangle: Rounded Corners 22">
          <a:extLst>
            <a:ext uri="{FF2B5EF4-FFF2-40B4-BE49-F238E27FC236}">
              <a16:creationId xmlns:a16="http://schemas.microsoft.com/office/drawing/2014/main" id="{C865A422-0E8A-5B2B-8AD7-44B41D9D1BA8}"/>
            </a:ext>
          </a:extLst>
        </xdr:cNvPr>
        <xdr:cNvSpPr/>
      </xdr:nvSpPr>
      <xdr:spPr>
        <a:xfrm>
          <a:off x="4909184" y="196215"/>
          <a:ext cx="9408795" cy="6629400"/>
        </a:xfrm>
        <a:prstGeom prst="roundRect">
          <a:avLst>
            <a:gd name="adj" fmla="val 2874"/>
          </a:avLst>
        </a:prstGeom>
        <a:noFill/>
        <a:ln w="12700">
          <a:solidFill>
            <a:schemeClr val="accent1">
              <a:shade val="15000"/>
              <a:alpha val="9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137160</xdr:colOff>
      <xdr:row>3</xdr:row>
      <xdr:rowOff>11430</xdr:rowOff>
    </xdr:from>
    <xdr:to>
      <xdr:col>31</xdr:col>
      <xdr:colOff>295276</xdr:colOff>
      <xdr:row>38</xdr:row>
      <xdr:rowOff>125730</xdr:rowOff>
    </xdr:to>
    <xdr:sp macro="" textlink="">
      <xdr:nvSpPr>
        <xdr:cNvPr id="24" name="Rectangle: Rounded Corners 23">
          <a:extLst>
            <a:ext uri="{FF2B5EF4-FFF2-40B4-BE49-F238E27FC236}">
              <a16:creationId xmlns:a16="http://schemas.microsoft.com/office/drawing/2014/main" id="{B858B18F-75B2-46CC-B296-DEA28AD61E98}"/>
            </a:ext>
          </a:extLst>
        </xdr:cNvPr>
        <xdr:cNvSpPr/>
      </xdr:nvSpPr>
      <xdr:spPr>
        <a:xfrm>
          <a:off x="346710" y="192405"/>
          <a:ext cx="4425316" cy="6629400"/>
        </a:xfrm>
        <a:prstGeom prst="roundRect">
          <a:avLst>
            <a:gd name="adj" fmla="val 2874"/>
          </a:avLst>
        </a:prstGeom>
        <a:noFill/>
        <a:ln w="12700">
          <a:solidFill>
            <a:schemeClr val="accent1">
              <a:shade val="15000"/>
              <a:alpha val="9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38</xdr:col>
      <xdr:colOff>76200</xdr:colOff>
      <xdr:row>5</xdr:row>
      <xdr:rowOff>95250</xdr:rowOff>
    </xdr:from>
    <xdr:to>
      <xdr:col>39</xdr:col>
      <xdr:colOff>19050</xdr:colOff>
      <xdr:row>7</xdr:row>
      <xdr:rowOff>154304</xdr:rowOff>
    </xdr:to>
    <xdr:sp macro="" textlink="$W$12">
      <xdr:nvSpPr>
        <xdr:cNvPr id="7" name="TextBox 6">
          <a:extLst>
            <a:ext uri="{FF2B5EF4-FFF2-40B4-BE49-F238E27FC236}">
              <a16:creationId xmlns:a16="http://schemas.microsoft.com/office/drawing/2014/main" id="{EB6DF6D1-3334-4990-AA69-21711CBDEE71}"/>
            </a:ext>
          </a:extLst>
        </xdr:cNvPr>
        <xdr:cNvSpPr txBox="1"/>
      </xdr:nvSpPr>
      <xdr:spPr>
        <a:xfrm>
          <a:off x="29327475" y="819150"/>
          <a:ext cx="990600" cy="4210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8695DEF-9ABC-4320-95F5-7D8F5D9A7FAE}" type="TxLink">
            <a:rPr lang="en-US" sz="1400" b="0" i="0" u="none" strike="noStrike">
              <a:solidFill>
                <a:srgbClr val="000000"/>
              </a:solidFill>
              <a:latin typeface="Aptos Narrow"/>
              <a:ea typeface="+mn-ea"/>
              <a:cs typeface="+mn-cs"/>
            </a:rPr>
            <a:pPr marL="0" indent="0" algn="ctr"/>
            <a:t>14.85%</a:t>
          </a:fld>
          <a:endParaRPr lang="en-US" sz="1400" b="0" i="0" u="none" strike="noStrike">
            <a:solidFill>
              <a:srgbClr val="000000"/>
            </a:solidFill>
            <a:latin typeface="Aptos Narrow"/>
            <a:ea typeface="+mn-ea"/>
            <a:cs typeface="+mn-cs"/>
          </a:endParaRPr>
        </a:p>
      </xdr:txBody>
    </xdr:sp>
    <xdr:clientData/>
  </xdr:twoCellAnchor>
  <xdr:twoCellAnchor editAs="oneCell">
    <xdr:from>
      <xdr:col>25</xdr:col>
      <xdr:colOff>17145</xdr:colOff>
      <xdr:row>3</xdr:row>
      <xdr:rowOff>177165</xdr:rowOff>
    </xdr:from>
    <xdr:to>
      <xdr:col>30</xdr:col>
      <xdr:colOff>320040</xdr:colOff>
      <xdr:row>11</xdr:row>
      <xdr:rowOff>20955</xdr:rowOff>
    </xdr:to>
    <mc:AlternateContent xmlns:mc="http://schemas.openxmlformats.org/markup-compatibility/2006" xmlns:tsle="http://schemas.microsoft.com/office/drawing/2012/timeslicer">
      <mc:Choice Requires="tsle">
        <xdr:graphicFrame macro="">
          <xdr:nvGraphicFramePr>
            <xdr:cNvPr id="9" name="InvoiceDate">
              <a:extLst>
                <a:ext uri="{FF2B5EF4-FFF2-40B4-BE49-F238E27FC236}">
                  <a16:creationId xmlns:a16="http://schemas.microsoft.com/office/drawing/2014/main" id="{D8FA004B-AD33-F480-CF66-81F8524E0D38}"/>
                </a:ext>
              </a:extLst>
            </xdr:cNvPr>
            <xdr:cNvGraphicFramePr/>
          </xdr:nvGraphicFramePr>
          <xdr:xfrm>
            <a:off x="0" y="0"/>
            <a:ext cx="0" cy="0"/>
          </xdr:xfrm>
          <a:graphic>
            <a:graphicData uri="http://schemas.microsoft.com/office/drawing/2012/timeslicer">
              <tsle:timeslicer name="InvoiceDate"/>
            </a:graphicData>
          </a:graphic>
        </xdr:graphicFrame>
      </mc:Choice>
      <mc:Fallback xmlns="">
        <xdr:sp macro="" textlink="">
          <xdr:nvSpPr>
            <xdr:cNvPr id="0" name=""/>
            <xdr:cNvSpPr>
              <a:spLocks noTextEdit="1"/>
            </xdr:cNvSpPr>
          </xdr:nvSpPr>
          <xdr:spPr>
            <a:xfrm>
              <a:off x="19156680" y="354330"/>
              <a:ext cx="3350895" cy="147256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12</xdr:col>
      <xdr:colOff>129540</xdr:colOff>
      <xdr:row>6</xdr:row>
      <xdr:rowOff>15240</xdr:rowOff>
    </xdr:from>
    <xdr:to>
      <xdr:col>16</xdr:col>
      <xdr:colOff>32385</xdr:colOff>
      <xdr:row>22</xdr:row>
      <xdr:rowOff>19050</xdr:rowOff>
    </xdr:to>
    <xdr:graphicFrame macro="">
      <xdr:nvGraphicFramePr>
        <xdr:cNvPr id="2" name="Chart 1">
          <a:extLst>
            <a:ext uri="{FF2B5EF4-FFF2-40B4-BE49-F238E27FC236}">
              <a16:creationId xmlns:a16="http://schemas.microsoft.com/office/drawing/2014/main" id="{5EE40741-38FE-1C73-173D-3107DF0FB5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741745</xdr:colOff>
      <xdr:row>23</xdr:row>
      <xdr:rowOff>95095</xdr:rowOff>
    </xdr:from>
    <xdr:to>
      <xdr:col>16</xdr:col>
      <xdr:colOff>19633</xdr:colOff>
      <xdr:row>49</xdr:row>
      <xdr:rowOff>172849</xdr:rowOff>
    </xdr:to>
    <xdr:graphicFrame macro="">
      <xdr:nvGraphicFramePr>
        <xdr:cNvPr id="6" name="Chart 5">
          <a:extLst>
            <a:ext uri="{FF2B5EF4-FFF2-40B4-BE49-F238E27FC236}">
              <a16:creationId xmlns:a16="http://schemas.microsoft.com/office/drawing/2014/main" id="{4C1402CB-3686-FED3-06CA-04FDB76F05B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34290</xdr:colOff>
      <xdr:row>6</xdr:row>
      <xdr:rowOff>15240</xdr:rowOff>
    </xdr:from>
    <xdr:to>
      <xdr:col>11</xdr:col>
      <xdr:colOff>510540</xdr:colOff>
      <xdr:row>22</xdr:row>
      <xdr:rowOff>19050</xdr:rowOff>
    </xdr:to>
    <mc:AlternateContent xmlns:mc="http://schemas.openxmlformats.org/markup-compatibility/2006" xmlns:a14="http://schemas.microsoft.com/office/drawing/2010/main">
      <mc:Choice Requires="a14">
        <xdr:graphicFrame macro="">
          <xdr:nvGraphicFramePr>
            <xdr:cNvPr id="5" name="Country Display">
              <a:extLst>
                <a:ext uri="{FF2B5EF4-FFF2-40B4-BE49-F238E27FC236}">
                  <a16:creationId xmlns:a16="http://schemas.microsoft.com/office/drawing/2014/main" id="{54AF4322-44E2-A7B2-9274-4E9636ED3BC8}"/>
                </a:ext>
              </a:extLst>
            </xdr:cNvPr>
            <xdr:cNvGraphicFramePr/>
          </xdr:nvGraphicFramePr>
          <xdr:xfrm>
            <a:off x="0" y="0"/>
            <a:ext cx="0" cy="0"/>
          </xdr:xfrm>
          <a:graphic>
            <a:graphicData uri="http://schemas.microsoft.com/office/drawing/2010/slicer">
              <sle:slicer xmlns:sle="http://schemas.microsoft.com/office/drawing/2010/slicer" name="Country Display"/>
            </a:graphicData>
          </a:graphic>
        </xdr:graphicFrame>
      </mc:Choice>
      <mc:Fallback xmlns="">
        <xdr:sp macro="" textlink="">
          <xdr:nvSpPr>
            <xdr:cNvPr id="0" name=""/>
            <xdr:cNvSpPr>
              <a:spLocks noTextEdit="1"/>
            </xdr:cNvSpPr>
          </xdr:nvSpPr>
          <xdr:spPr>
            <a:xfrm>
              <a:off x="10940415" y="1090613"/>
              <a:ext cx="1837373" cy="322278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476250</xdr:colOff>
      <xdr:row>3</xdr:row>
      <xdr:rowOff>122873</xdr:rowOff>
    </xdr:from>
    <xdr:to>
      <xdr:col>25</xdr:col>
      <xdr:colOff>0</xdr:colOff>
      <xdr:row>52</xdr:row>
      <xdr:rowOff>71437</xdr:rowOff>
    </xdr:to>
    <xdr:sp macro="" textlink="">
      <xdr:nvSpPr>
        <xdr:cNvPr id="7" name="Rectangle: Rounded Corners 6">
          <a:extLst>
            <a:ext uri="{FF2B5EF4-FFF2-40B4-BE49-F238E27FC236}">
              <a16:creationId xmlns:a16="http://schemas.microsoft.com/office/drawing/2014/main" id="{8E4CD296-13E4-A1ED-9966-0F2C9B4AEE5A}"/>
            </a:ext>
          </a:extLst>
        </xdr:cNvPr>
        <xdr:cNvSpPr/>
      </xdr:nvSpPr>
      <xdr:spPr>
        <a:xfrm>
          <a:off x="1333500" y="658654"/>
          <a:ext cx="13096875" cy="9068752"/>
        </a:xfrm>
        <a:prstGeom prst="roundRect">
          <a:avLst>
            <a:gd name="adj" fmla="val 3186"/>
          </a:avLst>
        </a:prstGeom>
        <a:noFill/>
        <a:ln>
          <a:solidFill>
            <a:schemeClr val="accent1">
              <a:shade val="15000"/>
              <a:alpha val="3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34</xdr:col>
      <xdr:colOff>62866</xdr:colOff>
      <xdr:row>5</xdr:row>
      <xdr:rowOff>62865</xdr:rowOff>
    </xdr:from>
    <xdr:to>
      <xdr:col>34</xdr:col>
      <xdr:colOff>1440181</xdr:colOff>
      <xdr:row>9</xdr:row>
      <xdr:rowOff>53340</xdr:rowOff>
    </xdr:to>
    <xdr:sp macro="" textlink="$U$10">
      <xdr:nvSpPr>
        <xdr:cNvPr id="2" name="Rectangle: Rounded Corners 1">
          <a:extLst>
            <a:ext uri="{FF2B5EF4-FFF2-40B4-BE49-F238E27FC236}">
              <a16:creationId xmlns:a16="http://schemas.microsoft.com/office/drawing/2014/main" id="{DB05F6C2-C628-A609-76BE-CBF35AA1D709}"/>
            </a:ext>
          </a:extLst>
        </xdr:cNvPr>
        <xdr:cNvSpPr/>
      </xdr:nvSpPr>
      <xdr:spPr>
        <a:xfrm>
          <a:off x="25408891" y="967740"/>
          <a:ext cx="1377315" cy="714375"/>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A2554725-54BF-4F2F-B4CB-957CFD7F3ECE}" type="TxLink">
            <a:rPr lang="en-US" sz="2400" b="0" i="0" u="none" strike="noStrike">
              <a:solidFill>
                <a:schemeClr val="tx1">
                  <a:lumMod val="75000"/>
                  <a:lumOff val="25000"/>
                </a:schemeClr>
              </a:solidFill>
              <a:latin typeface="Aptos Narrow"/>
            </a:rPr>
            <a:pPr algn="ctr"/>
            <a:t> 4,373 </a:t>
          </a:fld>
          <a:endParaRPr lang="en-US" sz="2400">
            <a:solidFill>
              <a:schemeClr val="tx1">
                <a:lumMod val="75000"/>
                <a:lumOff val="25000"/>
              </a:schemeClr>
            </a:solidFill>
          </a:endParaRPr>
        </a:p>
      </xdr:txBody>
    </xdr:sp>
    <xdr:clientData/>
  </xdr:twoCellAnchor>
  <xdr:twoCellAnchor>
    <xdr:from>
      <xdr:col>34</xdr:col>
      <xdr:colOff>56198</xdr:colOff>
      <xdr:row>11</xdr:row>
      <xdr:rowOff>60484</xdr:rowOff>
    </xdr:from>
    <xdr:to>
      <xdr:col>34</xdr:col>
      <xdr:colOff>1446848</xdr:colOff>
      <xdr:row>15</xdr:row>
      <xdr:rowOff>49054</xdr:rowOff>
    </xdr:to>
    <xdr:sp macro="" textlink="$U$11">
      <xdr:nvSpPr>
        <xdr:cNvPr id="3" name="Rectangle: Rounded Corners 2">
          <a:extLst>
            <a:ext uri="{FF2B5EF4-FFF2-40B4-BE49-F238E27FC236}">
              <a16:creationId xmlns:a16="http://schemas.microsoft.com/office/drawing/2014/main" id="{730B8DA1-4359-45EC-9F56-B90ACFEA2A69}"/>
            </a:ext>
          </a:extLst>
        </xdr:cNvPr>
        <xdr:cNvSpPr/>
      </xdr:nvSpPr>
      <xdr:spPr>
        <a:xfrm>
          <a:off x="25402223" y="2051209"/>
          <a:ext cx="1390650" cy="712470"/>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940B2F2-C2C9-443D-9A23-D0DBE5C8203A}" type="TxLink">
            <a:rPr lang="en-US" sz="2400" b="0" i="0" u="none" strike="noStrike">
              <a:solidFill>
                <a:schemeClr val="tx1">
                  <a:lumMod val="75000"/>
                  <a:lumOff val="25000"/>
                </a:schemeClr>
              </a:solidFill>
              <a:latin typeface="Aptos Narrow"/>
            </a:rPr>
            <a:pPr algn="ctr"/>
            <a:t> 3,056 </a:t>
          </a:fld>
          <a:endParaRPr lang="en-US" sz="2400">
            <a:solidFill>
              <a:schemeClr val="tx1">
                <a:lumMod val="75000"/>
                <a:lumOff val="25000"/>
              </a:schemeClr>
            </a:solidFill>
          </a:endParaRPr>
        </a:p>
      </xdr:txBody>
    </xdr:sp>
    <xdr:clientData/>
  </xdr:twoCellAnchor>
  <xdr:twoCellAnchor>
    <xdr:from>
      <xdr:col>34</xdr:col>
      <xdr:colOff>59056</xdr:colOff>
      <xdr:row>17</xdr:row>
      <xdr:rowOff>54293</xdr:rowOff>
    </xdr:from>
    <xdr:to>
      <xdr:col>34</xdr:col>
      <xdr:colOff>1443991</xdr:colOff>
      <xdr:row>21</xdr:row>
      <xdr:rowOff>25718</xdr:rowOff>
    </xdr:to>
    <xdr:sp macro="" textlink="$U$12">
      <xdr:nvSpPr>
        <xdr:cNvPr id="4" name="Rectangle: Rounded Corners 3">
          <a:extLst>
            <a:ext uri="{FF2B5EF4-FFF2-40B4-BE49-F238E27FC236}">
              <a16:creationId xmlns:a16="http://schemas.microsoft.com/office/drawing/2014/main" id="{CFEA9D71-8719-4CBC-92FB-998EC64D3D02}"/>
            </a:ext>
          </a:extLst>
        </xdr:cNvPr>
        <xdr:cNvSpPr/>
      </xdr:nvSpPr>
      <xdr:spPr>
        <a:xfrm>
          <a:off x="25405081" y="3130868"/>
          <a:ext cx="1384935" cy="695325"/>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D0E608ED-A44E-437E-BCC9-8A7FD2DE1736}" type="TxLink">
            <a:rPr lang="en-US" sz="2400" b="0" i="0" u="none" strike="noStrike">
              <a:solidFill>
                <a:schemeClr val="tx1">
                  <a:lumMod val="75000"/>
                  <a:lumOff val="25000"/>
                </a:schemeClr>
              </a:solidFill>
              <a:latin typeface="Aptos Narrow"/>
            </a:rPr>
            <a:pPr algn="ctr"/>
            <a:t>70%</a:t>
          </a:fld>
          <a:endParaRPr lang="en-US" sz="2400">
            <a:solidFill>
              <a:schemeClr val="tx1">
                <a:lumMod val="75000"/>
                <a:lumOff val="25000"/>
              </a:schemeClr>
            </a:solidFill>
          </a:endParaRPr>
        </a:p>
      </xdr:txBody>
    </xdr:sp>
    <xdr:clientData/>
  </xdr:twoCellAnchor>
  <xdr:twoCellAnchor>
    <xdr:from>
      <xdr:col>34</xdr:col>
      <xdr:colOff>65723</xdr:colOff>
      <xdr:row>23</xdr:row>
      <xdr:rowOff>29052</xdr:rowOff>
    </xdr:from>
    <xdr:to>
      <xdr:col>34</xdr:col>
      <xdr:colOff>1437323</xdr:colOff>
      <xdr:row>27</xdr:row>
      <xdr:rowOff>29052</xdr:rowOff>
    </xdr:to>
    <xdr:sp macro="" textlink="$U$13">
      <xdr:nvSpPr>
        <xdr:cNvPr id="5" name="Rectangle: Rounded Corners 4">
          <a:extLst>
            <a:ext uri="{FF2B5EF4-FFF2-40B4-BE49-F238E27FC236}">
              <a16:creationId xmlns:a16="http://schemas.microsoft.com/office/drawing/2014/main" id="{FC942F2C-9CC8-41C4-9C46-58CFDD777A3A}"/>
            </a:ext>
          </a:extLst>
        </xdr:cNvPr>
        <xdr:cNvSpPr/>
      </xdr:nvSpPr>
      <xdr:spPr>
        <a:xfrm>
          <a:off x="25411748" y="4191477"/>
          <a:ext cx="1371600" cy="723900"/>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8F67F0F6-BB9C-4253-A7C9-166BC80CF48C}" type="TxLink">
            <a:rPr lang="en-US" sz="2400" b="0" i="0" u="none" strike="noStrike">
              <a:solidFill>
                <a:schemeClr val="tx1">
                  <a:lumMod val="75000"/>
                  <a:lumOff val="25000"/>
                </a:schemeClr>
              </a:solidFill>
              <a:latin typeface="Aptos Narrow"/>
            </a:rPr>
            <a:pPr algn="ctr"/>
            <a:t> 5 </a:t>
          </a:fld>
          <a:endParaRPr lang="en-US" sz="2400">
            <a:solidFill>
              <a:schemeClr val="tx1">
                <a:lumMod val="75000"/>
                <a:lumOff val="25000"/>
              </a:schemeClr>
            </a:solidFill>
          </a:endParaRPr>
        </a:p>
      </xdr:txBody>
    </xdr:sp>
    <xdr:clientData/>
  </xdr:twoCellAnchor>
  <xdr:twoCellAnchor>
    <xdr:from>
      <xdr:col>34</xdr:col>
      <xdr:colOff>61913</xdr:colOff>
      <xdr:row>29</xdr:row>
      <xdr:rowOff>34290</xdr:rowOff>
    </xdr:from>
    <xdr:to>
      <xdr:col>34</xdr:col>
      <xdr:colOff>1441133</xdr:colOff>
      <xdr:row>33</xdr:row>
      <xdr:rowOff>20955</xdr:rowOff>
    </xdr:to>
    <xdr:sp macro="" textlink="$U$14">
      <xdr:nvSpPr>
        <xdr:cNvPr id="6" name="Rectangle: Rounded Corners 5">
          <a:extLst>
            <a:ext uri="{FF2B5EF4-FFF2-40B4-BE49-F238E27FC236}">
              <a16:creationId xmlns:a16="http://schemas.microsoft.com/office/drawing/2014/main" id="{D3233647-4EEC-43C9-8E92-B5936D3BC060}"/>
            </a:ext>
          </a:extLst>
        </xdr:cNvPr>
        <xdr:cNvSpPr/>
      </xdr:nvSpPr>
      <xdr:spPr>
        <a:xfrm>
          <a:off x="25407938" y="5282565"/>
          <a:ext cx="1379220" cy="710565"/>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BC4289C8-A569-4B49-A857-319A52002E81}" type="TxLink">
            <a:rPr lang="en-US" sz="2400" b="0" i="0" u="none" strike="noStrike">
              <a:solidFill>
                <a:schemeClr val="tx1">
                  <a:lumMod val="75000"/>
                  <a:lumOff val="25000"/>
                </a:schemeClr>
              </a:solidFill>
              <a:latin typeface="Aptos Narrow"/>
            </a:rPr>
            <a:pPr algn="ctr"/>
            <a:t> 442 </a:t>
          </a:fld>
          <a:endParaRPr lang="en-US" sz="2400">
            <a:solidFill>
              <a:schemeClr val="tx1">
                <a:lumMod val="75000"/>
                <a:lumOff val="25000"/>
              </a:schemeClr>
            </a:solidFill>
          </a:endParaRPr>
        </a:p>
      </xdr:txBody>
    </xdr:sp>
    <xdr:clientData/>
  </xdr:twoCellAnchor>
  <xdr:twoCellAnchor editAs="oneCell">
    <xdr:from>
      <xdr:col>23</xdr:col>
      <xdr:colOff>179070</xdr:colOff>
      <xdr:row>4</xdr:row>
      <xdr:rowOff>20955</xdr:rowOff>
    </xdr:from>
    <xdr:to>
      <xdr:col>28</xdr:col>
      <xdr:colOff>1905</xdr:colOff>
      <xdr:row>18</xdr:row>
      <xdr:rowOff>59055</xdr:rowOff>
    </xdr:to>
    <mc:AlternateContent xmlns:mc="http://schemas.openxmlformats.org/markup-compatibility/2006" xmlns:a14="http://schemas.microsoft.com/office/drawing/2010/main">
      <mc:Choice Requires="a14">
        <xdr:graphicFrame macro="">
          <xdr:nvGraphicFramePr>
            <xdr:cNvPr id="7" name="Country Display 1">
              <a:extLst>
                <a:ext uri="{FF2B5EF4-FFF2-40B4-BE49-F238E27FC236}">
                  <a16:creationId xmlns:a16="http://schemas.microsoft.com/office/drawing/2014/main" id="{479C66A2-C972-FAD3-DDFA-F20A584A0C74}"/>
                </a:ext>
              </a:extLst>
            </xdr:cNvPr>
            <xdr:cNvGraphicFramePr/>
          </xdr:nvGraphicFramePr>
          <xdr:xfrm>
            <a:off x="0" y="0"/>
            <a:ext cx="0" cy="0"/>
          </xdr:xfrm>
          <a:graphic>
            <a:graphicData uri="http://schemas.microsoft.com/office/drawing/2010/slicer">
              <sle:slicer xmlns:sle="http://schemas.microsoft.com/office/drawing/2010/slicer" name="Country Display 1"/>
            </a:graphicData>
          </a:graphic>
        </xdr:graphicFrame>
      </mc:Choice>
      <mc:Fallback xmlns="">
        <xdr:sp macro="" textlink="">
          <xdr:nvSpPr>
            <xdr:cNvPr id="0" name=""/>
            <xdr:cNvSpPr>
              <a:spLocks noTextEdit="1"/>
            </xdr:cNvSpPr>
          </xdr:nvSpPr>
          <xdr:spPr>
            <a:xfrm>
              <a:off x="386715" y="741045"/>
              <a:ext cx="1815465" cy="25717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35</xdr:col>
      <xdr:colOff>363855</xdr:colOff>
      <xdr:row>2</xdr:row>
      <xdr:rowOff>29527</xdr:rowOff>
    </xdr:from>
    <xdr:to>
      <xdr:col>45</xdr:col>
      <xdr:colOff>125730</xdr:colOff>
      <xdr:row>33</xdr:row>
      <xdr:rowOff>85725</xdr:rowOff>
    </xdr:to>
    <xdr:graphicFrame macro="">
      <xdr:nvGraphicFramePr>
        <xdr:cNvPr id="8" name="Chart 7">
          <a:extLst>
            <a:ext uri="{FF2B5EF4-FFF2-40B4-BE49-F238E27FC236}">
              <a16:creationId xmlns:a16="http://schemas.microsoft.com/office/drawing/2014/main" id="{456F9940-15DD-FD7F-DA67-E3CA832F65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9</xdr:col>
      <xdr:colOff>466725</xdr:colOff>
      <xdr:row>27</xdr:row>
      <xdr:rowOff>17144</xdr:rowOff>
    </xdr:from>
    <xdr:to>
      <xdr:col>17</xdr:col>
      <xdr:colOff>333375</xdr:colOff>
      <xdr:row>44</xdr:row>
      <xdr:rowOff>118109</xdr:rowOff>
    </xdr:to>
    <xdr:sp macro="" textlink="">
      <xdr:nvSpPr>
        <xdr:cNvPr id="10" name="Rectangle: Rounded Corners 9">
          <a:extLst>
            <a:ext uri="{FF2B5EF4-FFF2-40B4-BE49-F238E27FC236}">
              <a16:creationId xmlns:a16="http://schemas.microsoft.com/office/drawing/2014/main" id="{308D46CC-5C82-F799-00CE-1CE085E4F6A6}"/>
            </a:ext>
          </a:extLst>
        </xdr:cNvPr>
        <xdr:cNvSpPr/>
      </xdr:nvSpPr>
      <xdr:spPr>
        <a:xfrm>
          <a:off x="4781550" y="4541519"/>
          <a:ext cx="4743450" cy="3177540"/>
        </a:xfrm>
        <a:prstGeom prst="roundRect">
          <a:avLst>
            <a:gd name="adj" fmla="val 11075"/>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511492</xdr:colOff>
      <xdr:row>3</xdr:row>
      <xdr:rowOff>114300</xdr:rowOff>
    </xdr:from>
    <xdr:to>
      <xdr:col>17</xdr:col>
      <xdr:colOff>371475</xdr:colOff>
      <xdr:row>26</xdr:row>
      <xdr:rowOff>91440</xdr:rowOff>
    </xdr:to>
    <xdr:grpSp>
      <xdr:nvGrpSpPr>
        <xdr:cNvPr id="8" name="Group 7">
          <a:extLst>
            <a:ext uri="{FF2B5EF4-FFF2-40B4-BE49-F238E27FC236}">
              <a16:creationId xmlns:a16="http://schemas.microsoft.com/office/drawing/2014/main" id="{F5B4C73F-50DE-25F3-3834-E59902943F62}"/>
            </a:ext>
          </a:extLst>
        </xdr:cNvPr>
        <xdr:cNvGrpSpPr/>
      </xdr:nvGrpSpPr>
      <xdr:grpSpPr>
        <a:xfrm>
          <a:off x="3944302" y="706967"/>
          <a:ext cx="4764935" cy="4119033"/>
          <a:chOff x="4378642" y="295275"/>
          <a:chExt cx="4593908" cy="4139565"/>
        </a:xfrm>
      </xdr:grpSpPr>
      <xdr:graphicFrame macro="">
        <xdr:nvGraphicFramePr>
          <xdr:cNvPr id="3" name="Chart 2">
            <a:extLst>
              <a:ext uri="{FF2B5EF4-FFF2-40B4-BE49-F238E27FC236}">
                <a16:creationId xmlns:a16="http://schemas.microsoft.com/office/drawing/2014/main" id="{CC3BF2F1-EAD5-2284-1243-034CA95C521A}"/>
              </a:ext>
            </a:extLst>
          </xdr:cNvPr>
          <xdr:cNvGraphicFramePr/>
        </xdr:nvGraphicFramePr>
        <xdr:xfrm>
          <a:off x="4378642" y="317182"/>
          <a:ext cx="4572000" cy="2046923"/>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6" name="Chart 5">
            <a:extLst>
              <a:ext uri="{FF2B5EF4-FFF2-40B4-BE49-F238E27FC236}">
                <a16:creationId xmlns:a16="http://schemas.microsoft.com/office/drawing/2014/main" id="{46B2D9BD-F635-6782-5C57-38004EBDE287}"/>
              </a:ext>
            </a:extLst>
          </xdr:cNvPr>
          <xdr:cNvGraphicFramePr/>
        </xdr:nvGraphicFramePr>
        <xdr:xfrm>
          <a:off x="4382452" y="2551746"/>
          <a:ext cx="4572000" cy="1724979"/>
        </xdr:xfrm>
        <a:graphic>
          <a:graphicData uri="http://schemas.openxmlformats.org/drawingml/2006/chart">
            <c:chart xmlns:c="http://schemas.openxmlformats.org/drawingml/2006/chart" xmlns:r="http://schemas.openxmlformats.org/officeDocument/2006/relationships" r:id="rId2"/>
          </a:graphicData>
        </a:graphic>
      </xdr:graphicFrame>
      <xdr:sp macro="" textlink="">
        <xdr:nvSpPr>
          <xdr:cNvPr id="7" name="Rectangle: Rounded Corners 6">
            <a:extLst>
              <a:ext uri="{FF2B5EF4-FFF2-40B4-BE49-F238E27FC236}">
                <a16:creationId xmlns:a16="http://schemas.microsoft.com/office/drawing/2014/main" id="{5ECE08DC-DA87-F0CD-4397-86E7B1A0F46B}"/>
              </a:ext>
            </a:extLst>
          </xdr:cNvPr>
          <xdr:cNvSpPr/>
        </xdr:nvSpPr>
        <xdr:spPr>
          <a:xfrm>
            <a:off x="4381500" y="295275"/>
            <a:ext cx="4591050" cy="4139565"/>
          </a:xfrm>
          <a:prstGeom prst="roundRect">
            <a:avLst>
              <a:gd name="adj" fmla="val 7685"/>
            </a:avLst>
          </a:prstGeom>
          <a:noFill/>
          <a:ln w="317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9</xdr:col>
      <xdr:colOff>523875</xdr:colOff>
      <xdr:row>27</xdr:row>
      <xdr:rowOff>180022</xdr:rowOff>
    </xdr:from>
    <xdr:to>
      <xdr:col>17</xdr:col>
      <xdr:colOff>219075</xdr:colOff>
      <xdr:row>43</xdr:row>
      <xdr:rowOff>25717</xdr:rowOff>
    </xdr:to>
    <xdr:graphicFrame macro="">
      <xdr:nvGraphicFramePr>
        <xdr:cNvPr id="9" name="Chart 8">
          <a:extLst>
            <a:ext uri="{FF2B5EF4-FFF2-40B4-BE49-F238E27FC236}">
              <a16:creationId xmlns:a16="http://schemas.microsoft.com/office/drawing/2014/main" id="{23448C0B-FFB3-74C5-659B-D5E5EF5EF1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134303</xdr:colOff>
      <xdr:row>5</xdr:row>
      <xdr:rowOff>57150</xdr:rowOff>
    </xdr:from>
    <xdr:to>
      <xdr:col>8</xdr:col>
      <xdr:colOff>1298258</xdr:colOff>
      <xdr:row>9</xdr:row>
      <xdr:rowOff>53340</xdr:rowOff>
    </xdr:to>
    <xdr:sp macro="" textlink="$G$20">
      <xdr:nvSpPr>
        <xdr:cNvPr id="11" name="Rectangle: Rounded Corners 10">
          <a:extLst>
            <a:ext uri="{FF2B5EF4-FFF2-40B4-BE49-F238E27FC236}">
              <a16:creationId xmlns:a16="http://schemas.microsoft.com/office/drawing/2014/main" id="{CC5C0ABA-13AF-4581-B0B1-2B60A602B0DB}"/>
            </a:ext>
          </a:extLst>
        </xdr:cNvPr>
        <xdr:cNvSpPr/>
      </xdr:nvSpPr>
      <xdr:spPr>
        <a:xfrm>
          <a:off x="8649653" y="600075"/>
          <a:ext cx="1163955" cy="720090"/>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AE9E077-0E13-488D-907A-57FBDE484702}" type="TxLink">
            <a:rPr lang="en-US" sz="2400" b="0" i="0" u="none" strike="noStrike">
              <a:solidFill>
                <a:schemeClr val="tx1">
                  <a:lumMod val="75000"/>
                  <a:lumOff val="25000"/>
                </a:schemeClr>
              </a:solidFill>
              <a:latin typeface="Aptos Narrow"/>
            </a:rPr>
            <a:pPr algn="ctr"/>
            <a:t> 1,454 </a:t>
          </a:fld>
          <a:endParaRPr lang="en-US" sz="2400">
            <a:solidFill>
              <a:schemeClr val="tx1">
                <a:lumMod val="75000"/>
                <a:lumOff val="25000"/>
              </a:schemeClr>
            </a:solidFill>
          </a:endParaRPr>
        </a:p>
      </xdr:txBody>
    </xdr:sp>
    <xdr:clientData/>
  </xdr:twoCellAnchor>
  <xdr:twoCellAnchor>
    <xdr:from>
      <xdr:col>8</xdr:col>
      <xdr:colOff>131445</xdr:colOff>
      <xdr:row>12</xdr:row>
      <xdr:rowOff>53816</xdr:rowOff>
    </xdr:from>
    <xdr:to>
      <xdr:col>8</xdr:col>
      <xdr:colOff>1301115</xdr:colOff>
      <xdr:row>16</xdr:row>
      <xdr:rowOff>57626</xdr:rowOff>
    </xdr:to>
    <xdr:sp macro="" textlink="$G$21">
      <xdr:nvSpPr>
        <xdr:cNvPr id="13" name="Rectangle: Rounded Corners 12">
          <a:extLst>
            <a:ext uri="{FF2B5EF4-FFF2-40B4-BE49-F238E27FC236}">
              <a16:creationId xmlns:a16="http://schemas.microsoft.com/office/drawing/2014/main" id="{8192E8E3-8A72-411F-AFFC-341D74AEE505}"/>
            </a:ext>
          </a:extLst>
        </xdr:cNvPr>
        <xdr:cNvSpPr/>
      </xdr:nvSpPr>
      <xdr:spPr>
        <a:xfrm>
          <a:off x="8646795" y="1863566"/>
          <a:ext cx="1169670" cy="727710"/>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55881481-A13C-49B5-A218-540C71B0C471}" type="TxLink">
            <a:rPr lang="en-US" sz="2400" b="0" i="0" u="none" strike="noStrike">
              <a:solidFill>
                <a:schemeClr val="tx1">
                  <a:lumMod val="75000"/>
                  <a:lumOff val="25000"/>
                </a:schemeClr>
              </a:solidFill>
              <a:latin typeface="Aptos Narrow"/>
            </a:rPr>
            <a:pPr algn="ctr"/>
            <a:t>25%</a:t>
          </a:fld>
          <a:endParaRPr lang="en-US" sz="2400">
            <a:solidFill>
              <a:schemeClr val="tx1">
                <a:lumMod val="75000"/>
                <a:lumOff val="25000"/>
              </a:schemeClr>
            </a:solidFill>
          </a:endParaRPr>
        </a:p>
      </xdr:txBody>
    </xdr:sp>
    <xdr:clientData/>
  </xdr:twoCellAnchor>
  <xdr:twoCellAnchor>
    <xdr:from>
      <xdr:col>8</xdr:col>
      <xdr:colOff>136208</xdr:colOff>
      <xdr:row>19</xdr:row>
      <xdr:rowOff>54292</xdr:rowOff>
    </xdr:from>
    <xdr:to>
      <xdr:col>8</xdr:col>
      <xdr:colOff>1296353</xdr:colOff>
      <xdr:row>23</xdr:row>
      <xdr:rowOff>58102</xdr:rowOff>
    </xdr:to>
    <xdr:sp macro="" textlink="$G$22">
      <xdr:nvSpPr>
        <xdr:cNvPr id="14" name="Rectangle: Rounded Corners 13">
          <a:extLst>
            <a:ext uri="{FF2B5EF4-FFF2-40B4-BE49-F238E27FC236}">
              <a16:creationId xmlns:a16="http://schemas.microsoft.com/office/drawing/2014/main" id="{74BF43E9-DF39-441C-9308-AD70B342FC9D}"/>
            </a:ext>
          </a:extLst>
        </xdr:cNvPr>
        <xdr:cNvSpPr/>
      </xdr:nvSpPr>
      <xdr:spPr>
        <a:xfrm>
          <a:off x="8651558" y="3130867"/>
          <a:ext cx="1160145" cy="727710"/>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B7DC9D1-57BC-4291-A885-6D70FA936AD8}" type="TxLink">
            <a:rPr lang="en-US" sz="2400" b="0" i="0" u="none" strike="noStrike">
              <a:solidFill>
                <a:schemeClr val="tx1">
                  <a:lumMod val="75000"/>
                  <a:lumOff val="25000"/>
                </a:schemeClr>
              </a:solidFill>
              <a:latin typeface="Aptos Narrow"/>
            </a:rPr>
            <a:pPr algn="ctr"/>
            <a:t> 38,970 </a:t>
          </a:fld>
          <a:endParaRPr lang="en-US" sz="2400">
            <a:solidFill>
              <a:schemeClr val="tx1">
                <a:lumMod val="75000"/>
                <a:lumOff val="25000"/>
              </a:schemeClr>
            </a:solidFill>
          </a:endParaRPr>
        </a:p>
      </xdr:txBody>
    </xdr:sp>
    <xdr:clientData/>
  </xdr:twoCellAnchor>
  <xdr:twoCellAnchor>
    <xdr:from>
      <xdr:col>8</xdr:col>
      <xdr:colOff>136208</xdr:colOff>
      <xdr:row>26</xdr:row>
      <xdr:rowOff>64293</xdr:rowOff>
    </xdr:from>
    <xdr:to>
      <xdr:col>8</xdr:col>
      <xdr:colOff>1296353</xdr:colOff>
      <xdr:row>30</xdr:row>
      <xdr:rowOff>70008</xdr:rowOff>
    </xdr:to>
    <xdr:sp macro="" textlink="$G$23">
      <xdr:nvSpPr>
        <xdr:cNvPr id="15" name="Rectangle: Rounded Corners 14">
          <a:extLst>
            <a:ext uri="{FF2B5EF4-FFF2-40B4-BE49-F238E27FC236}">
              <a16:creationId xmlns:a16="http://schemas.microsoft.com/office/drawing/2014/main" id="{28DEF90F-6C9C-4DC7-90D1-74B9C2C3D4C1}"/>
            </a:ext>
          </a:extLst>
        </xdr:cNvPr>
        <xdr:cNvSpPr/>
      </xdr:nvSpPr>
      <xdr:spPr>
        <a:xfrm>
          <a:off x="8651558" y="4407693"/>
          <a:ext cx="1160145" cy="729615"/>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F405A452-6BC0-42B3-B973-D14E83982BD1}" type="TxLink">
            <a:rPr lang="en-US" sz="2400" b="0" i="0" u="none" strike="noStrike">
              <a:solidFill>
                <a:schemeClr val="tx1">
                  <a:lumMod val="75000"/>
                  <a:lumOff val="25000"/>
                </a:schemeClr>
              </a:solidFill>
              <a:latin typeface="Aptos Narrow"/>
            </a:rPr>
            <a:pPr algn="ctr"/>
            <a:t> 22,062 </a:t>
          </a:fld>
          <a:endParaRPr lang="en-US" sz="2400">
            <a:solidFill>
              <a:schemeClr val="tx1">
                <a:lumMod val="75000"/>
                <a:lumOff val="25000"/>
              </a:schemeClr>
            </a:solidFill>
          </a:endParaRPr>
        </a:p>
      </xdr:txBody>
    </xdr:sp>
    <xdr:clientData/>
  </xdr:twoCellAnchor>
  <xdr:twoCellAnchor>
    <xdr:from>
      <xdr:col>8</xdr:col>
      <xdr:colOff>134303</xdr:colOff>
      <xdr:row>33</xdr:row>
      <xdr:rowOff>76200</xdr:rowOff>
    </xdr:from>
    <xdr:to>
      <xdr:col>8</xdr:col>
      <xdr:colOff>1298258</xdr:colOff>
      <xdr:row>37</xdr:row>
      <xdr:rowOff>85725</xdr:rowOff>
    </xdr:to>
    <xdr:sp macro="" textlink="$G$24">
      <xdr:nvSpPr>
        <xdr:cNvPr id="16" name="Rectangle: Rounded Corners 15">
          <a:extLst>
            <a:ext uri="{FF2B5EF4-FFF2-40B4-BE49-F238E27FC236}">
              <a16:creationId xmlns:a16="http://schemas.microsoft.com/office/drawing/2014/main" id="{7D54B4EF-5F4E-4734-90F1-AB65888F6F5F}"/>
            </a:ext>
          </a:extLst>
        </xdr:cNvPr>
        <xdr:cNvSpPr/>
      </xdr:nvSpPr>
      <xdr:spPr>
        <a:xfrm>
          <a:off x="8649653" y="5686425"/>
          <a:ext cx="1163955" cy="733425"/>
        </a:xfrm>
        <a:prstGeom prst="roundRect">
          <a:avLst/>
        </a:prstGeom>
        <a:noFill/>
        <a:ln w="9525">
          <a:solidFill>
            <a:schemeClr val="bg1">
              <a:lumMod val="8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354E356A-886B-4B7B-B2E3-936FF5174192}" type="TxLink">
            <a:rPr lang="en-US" sz="2400" b="0" i="0" u="none" strike="noStrike">
              <a:solidFill>
                <a:schemeClr val="tx1">
                  <a:lumMod val="75000"/>
                  <a:lumOff val="25000"/>
                </a:schemeClr>
              </a:solidFill>
              <a:latin typeface="Aptos Narrow"/>
            </a:rPr>
            <a:pPr algn="ctr"/>
            <a:t> 4,373 </a:t>
          </a:fld>
          <a:endParaRPr lang="en-US" sz="2400">
            <a:solidFill>
              <a:schemeClr val="tx1">
                <a:lumMod val="75000"/>
                <a:lumOff val="25000"/>
              </a:schemeClr>
            </a:solidFill>
          </a:endParaRPr>
        </a:p>
      </xdr:txBody>
    </xdr:sp>
    <xdr:clientData/>
  </xdr:twoCellAnchor>
  <xdr:twoCellAnchor>
    <xdr:from>
      <xdr:col>7</xdr:col>
      <xdr:colOff>1130512</xdr:colOff>
      <xdr:row>1</xdr:row>
      <xdr:rowOff>91440</xdr:rowOff>
    </xdr:from>
    <xdr:to>
      <xdr:col>18</xdr:col>
      <xdr:colOff>12488</xdr:colOff>
      <xdr:row>47</xdr:row>
      <xdr:rowOff>12488</xdr:rowOff>
    </xdr:to>
    <xdr:sp macro="" textlink="">
      <xdr:nvSpPr>
        <xdr:cNvPr id="17" name="Rectangle: Rounded Corners 16">
          <a:extLst>
            <a:ext uri="{FF2B5EF4-FFF2-40B4-BE49-F238E27FC236}">
              <a16:creationId xmlns:a16="http://schemas.microsoft.com/office/drawing/2014/main" id="{414BDE17-2622-38F8-1FF4-3C53FD95FCD1}"/>
            </a:ext>
          </a:extLst>
        </xdr:cNvPr>
        <xdr:cNvSpPr/>
      </xdr:nvSpPr>
      <xdr:spPr>
        <a:xfrm>
          <a:off x="1744345" y="271357"/>
          <a:ext cx="7221643" cy="8250131"/>
        </a:xfrm>
        <a:prstGeom prst="roundRect">
          <a:avLst>
            <a:gd name="adj" fmla="val 5676"/>
          </a:avLst>
        </a:prstGeom>
        <a:noFill/>
        <a:ln w="9525"/>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06712962" backgroundQuery="1" createdVersion="8" refreshedVersion="8" minRefreshableVersion="3" recordCount="0" supportSubquery="1" supportAdvancedDrill="1" xr:uid="{FD5BA6EB-416E-499C-A641-D9A1C2284ACF}">
  <cacheSource type="external" connectionId="2"/>
  <cacheFields count="4">
    <cacheField name="[Clean_Data].[CustomerID].[CustomerID]" caption="CustomerID" numFmtId="0" hierarchy="6" level="1">
      <sharedItems containsNonDate="0" containsString="0" containsBlank="1" count="1">
        <m/>
      </sharedItems>
    </cacheField>
    <cacheField name="[Clean_Data].[Customer Display].[Customer Display]" caption="Customer Display" numFmtId="0" hierarchy="22" level="1">
      <sharedItems count="4373">
        <s v="12346"/>
        <s v="12347"/>
        <s v="12348"/>
        <s v="12349"/>
        <s v="12350"/>
        <s v="12352"/>
        <s v="12353"/>
        <s v="12354"/>
        <s v="12355"/>
        <s v="12356"/>
        <s v="12357"/>
        <s v="12358"/>
        <s v="12359"/>
        <s v="12360"/>
        <s v="12361"/>
        <s v="12362"/>
        <s v="12363"/>
        <s v="12364"/>
        <s v="12365"/>
        <s v="12367"/>
        <s v="12370"/>
        <s v="12371"/>
        <s v="12372"/>
        <s v="12373"/>
        <s v="12374"/>
        <s v="12375"/>
        <s v="12377"/>
        <s v="12378"/>
        <s v="12379"/>
        <s v="12380"/>
        <s v="12381"/>
        <s v="12383"/>
        <s v="12384"/>
        <s v="12386"/>
        <s v="12388"/>
        <s v="12390"/>
        <s v="12391"/>
        <s v="12393"/>
        <s v="12394"/>
        <s v="12395"/>
        <s v="12397"/>
        <s v="12398"/>
        <s v="12399"/>
        <s v="12401"/>
        <s v="12402"/>
        <s v="12403"/>
        <s v="12405"/>
        <s v="12406"/>
        <s v="12407"/>
        <s v="12408"/>
        <s v="12409"/>
        <s v="12410"/>
        <s v="12412"/>
        <s v="12413"/>
        <s v="12414"/>
        <s v="12415"/>
        <s v="12417"/>
        <s v="12418"/>
        <s v="12420"/>
        <s v="12421"/>
        <s v="12422"/>
        <s v="12423"/>
        <s v="12424"/>
        <s v="12425"/>
        <s v="12426"/>
        <s v="12427"/>
        <s v="12428"/>
        <s v="12429"/>
        <s v="12430"/>
        <s v="12431"/>
        <s v="12432"/>
        <s v="12433"/>
        <s v="12434"/>
        <s v="12435"/>
        <s v="12436"/>
        <s v="12437"/>
        <s v="12438"/>
        <s v="12441"/>
        <s v="12442"/>
        <s v="12444"/>
        <s v="12445"/>
        <s v="12446"/>
        <s v="12447"/>
        <s v="12448"/>
        <s v="12449"/>
        <s v="12450"/>
        <s v="12451"/>
        <s v="12452"/>
        <s v="12453"/>
        <s v="12454"/>
        <s v="12455"/>
        <s v="12456"/>
        <s v="12457"/>
        <s v="12458"/>
        <s v="12461"/>
        <s v="12462"/>
        <s v="12463"/>
        <s v="12464"/>
        <s v="12465"/>
        <s v="12468"/>
        <s v="12471"/>
        <s v="12472"/>
        <s v="12473"/>
        <s v="12474"/>
        <s v="12475"/>
        <s v="12476"/>
        <s v="12477"/>
        <s v="12478"/>
        <s v="12479"/>
        <s v="12480"/>
        <s v="12481"/>
        <s v="12483"/>
        <s v="12484"/>
        <s v="12488"/>
        <s v="12489"/>
        <s v="12490"/>
        <s v="12491"/>
        <s v="12492"/>
        <s v="12493"/>
        <s v="12494"/>
        <s v="12497"/>
        <s v="12498"/>
        <s v="12500"/>
        <s v="12501"/>
        <s v="12502"/>
        <s v="12503"/>
        <s v="12504"/>
        <s v="12505"/>
        <s v="12506"/>
        <s v="12507"/>
        <s v="12508"/>
        <s v="12509"/>
        <s v="12510"/>
        <s v="12512"/>
        <s v="12513"/>
        <s v="12514"/>
        <s v="12515"/>
        <s v="12516"/>
        <s v="12517"/>
        <s v="12518"/>
        <s v="12519"/>
        <s v="12520"/>
        <s v="12521"/>
        <s v="12522"/>
        <s v="12523"/>
        <s v="12524"/>
        <s v="12526"/>
        <s v="12527"/>
        <s v="12528"/>
        <s v="12530"/>
        <s v="12531"/>
        <s v="12532"/>
        <s v="12534"/>
        <s v="12535"/>
        <s v="12536"/>
        <s v="12538"/>
        <s v="12539"/>
        <s v="12540"/>
        <s v="12541"/>
        <s v="12544"/>
        <s v="12545"/>
        <s v="12546"/>
        <s v="12547"/>
        <s v="12548"/>
        <s v="12550"/>
        <s v="12551"/>
        <s v="12552"/>
        <s v="12553"/>
        <s v="12556"/>
        <s v="12557"/>
        <s v="12558"/>
        <s v="12559"/>
        <s v="12560"/>
        <s v="12561"/>
        <s v="12562"/>
        <s v="12564"/>
        <s v="12565"/>
        <s v="12566"/>
        <s v="12567"/>
        <s v="12569"/>
        <s v="12571"/>
        <s v="12572"/>
        <s v="12573"/>
        <s v="12574"/>
        <s v="12576"/>
        <s v="12577"/>
        <s v="12578"/>
        <s v="12579"/>
        <s v="12580"/>
        <s v="12581"/>
        <s v="12582"/>
        <s v="12583"/>
        <s v="12584"/>
        <s v="12585"/>
        <s v="12586"/>
        <s v="12587"/>
        <s v="12588"/>
        <s v="12589"/>
        <s v="12590"/>
        <s v="12591"/>
        <s v="12592"/>
        <s v="12593"/>
        <s v="12594"/>
        <s v="12596"/>
        <s v="12597"/>
        <s v="12598"/>
        <s v="12599"/>
        <s v="12600"/>
        <s v="12601"/>
        <s v="12602"/>
        <s v="12603"/>
        <s v="12604"/>
        <s v="12605"/>
        <s v="12607"/>
        <s v="12609"/>
        <s v="12610"/>
        <s v="12611"/>
        <s v="12612"/>
        <s v="12613"/>
        <s v="12614"/>
        <s v="12615"/>
        <s v="12616"/>
        <s v="12617"/>
        <s v="12618"/>
        <s v="12619"/>
        <s v="12620"/>
        <s v="12621"/>
        <s v="12622"/>
        <s v="12623"/>
        <s v="12624"/>
        <s v="12625"/>
        <s v="12626"/>
        <s v="12627"/>
        <s v="12628"/>
        <s v="12630"/>
        <s v="12631"/>
        <s v="12633"/>
        <s v="12635"/>
        <s v="12637"/>
        <s v="12638"/>
        <s v="12639"/>
        <s v="12640"/>
        <s v="12641"/>
        <s v="12642"/>
        <s v="12643"/>
        <s v="12644"/>
        <s v="12645"/>
        <s v="12646"/>
        <s v="12647"/>
        <s v="12648"/>
        <s v="12649"/>
        <s v="12650"/>
        <s v="12651"/>
        <s v="12652"/>
        <s v="12653"/>
        <s v="12654"/>
        <s v="12656"/>
        <s v="12657"/>
        <s v="12658"/>
        <s v="12659"/>
        <s v="12660"/>
        <s v="12662"/>
        <s v="12664"/>
        <s v="12665"/>
        <s v="12666"/>
        <s v="12667"/>
        <s v="12668"/>
        <s v="12669"/>
        <s v="12670"/>
        <s v="12672"/>
        <s v="12673"/>
        <s v="12674"/>
        <s v="12676"/>
        <s v="12678"/>
        <s v="12679"/>
        <s v="12680"/>
        <s v="12681"/>
        <s v="12682"/>
        <s v="12683"/>
        <s v="12684"/>
        <s v="12685"/>
        <s v="12686"/>
        <s v="12688"/>
        <s v="12689"/>
        <s v="12690"/>
        <s v="12691"/>
        <s v="12693"/>
        <s v="12694"/>
        <s v="12695"/>
        <s v="12697"/>
        <s v="12700"/>
        <s v="12701"/>
        <s v="12702"/>
        <s v="12703"/>
        <s v="12704"/>
        <s v="12705"/>
        <s v="12707"/>
        <s v="12708"/>
        <s v="12709"/>
        <s v="12710"/>
        <s v="12712"/>
        <s v="12713"/>
        <s v="12714"/>
        <s v="12715"/>
        <s v="12716"/>
        <s v="12717"/>
        <s v="12718"/>
        <s v="12719"/>
        <s v="12720"/>
        <s v="12721"/>
        <s v="12722"/>
        <s v="12723"/>
        <s v="12724"/>
        <s v="12725"/>
        <s v="12726"/>
        <s v="12727"/>
        <s v="12728"/>
        <s v="12729"/>
        <s v="12731"/>
        <s v="12732"/>
        <s v="12733"/>
        <s v="12734"/>
        <s v="12735"/>
        <s v="12736"/>
        <s v="12738"/>
        <s v="12739"/>
        <s v="12740"/>
        <s v="12743"/>
        <s v="12744"/>
        <s v="12747"/>
        <s v="12748"/>
        <s v="12749"/>
        <s v="12750"/>
        <s v="12752"/>
        <s v="12753"/>
        <s v="12754"/>
        <s v="12755"/>
        <s v="12756"/>
        <s v="12757"/>
        <s v="12758"/>
        <s v="12759"/>
        <s v="12762"/>
        <s v="12763"/>
        <s v="12764"/>
        <s v="12766"/>
        <s v="12769"/>
        <s v="12770"/>
        <s v="12772"/>
        <s v="12775"/>
        <s v="12778"/>
        <s v="12779"/>
        <s v="12781"/>
        <s v="12782"/>
        <s v="12783"/>
        <s v="12784"/>
        <s v="12785"/>
        <s v="12787"/>
        <s v="12789"/>
        <s v="12790"/>
        <s v="12791"/>
        <s v="12792"/>
        <s v="12793"/>
        <s v="12794"/>
        <s v="12795"/>
        <s v="12797"/>
        <s v="12798"/>
        <s v="12802"/>
        <s v="12808"/>
        <s v="12809"/>
        <s v="12811"/>
        <s v="12812"/>
        <s v="12814"/>
        <s v="12815"/>
        <s v="12816"/>
        <s v="12817"/>
        <s v="12818"/>
        <s v="12820"/>
        <s v="12821"/>
        <s v="12822"/>
        <s v="12823"/>
        <s v="12824"/>
        <s v="12826"/>
        <s v="12827"/>
        <s v="12828"/>
        <s v="12829"/>
        <s v="12830"/>
        <s v="12831"/>
        <s v="12832"/>
        <s v="12833"/>
        <s v="12834"/>
        <s v="12836"/>
        <s v="12837"/>
        <s v="12838"/>
        <s v="12839"/>
        <s v="12840"/>
        <s v="12841"/>
        <s v="12842"/>
        <s v="12843"/>
        <s v="12844"/>
        <s v="12845"/>
        <s v="12847"/>
        <s v="12849"/>
        <s v="12851"/>
        <s v="12852"/>
        <s v="12853"/>
        <s v="12854"/>
        <s v="12855"/>
        <s v="12856"/>
        <s v="12857"/>
        <s v="12863"/>
        <s v="12864"/>
        <s v="12865"/>
        <s v="12866"/>
        <s v="12867"/>
        <s v="12868"/>
        <s v="12870"/>
        <s v="12871"/>
        <s v="12872"/>
        <s v="12873"/>
        <s v="12875"/>
        <s v="12876"/>
        <s v="12877"/>
        <s v="12878"/>
        <s v="12879"/>
        <s v="12881"/>
        <s v="12882"/>
        <s v="12883"/>
        <s v="12884"/>
        <s v="12885"/>
        <s v="12886"/>
        <s v="12888"/>
        <s v="12890"/>
        <s v="12891"/>
        <s v="12893"/>
        <s v="12895"/>
        <s v="12897"/>
        <s v="12901"/>
        <s v="12902"/>
        <s v="12904"/>
        <s v="12906"/>
        <s v="12908"/>
        <s v="12909"/>
        <s v="12910"/>
        <s v="12912"/>
        <s v="12913"/>
        <s v="12915"/>
        <s v="12916"/>
        <s v="12917"/>
        <s v="12919"/>
        <s v="12920"/>
        <s v="12921"/>
        <s v="12922"/>
        <s v="12923"/>
        <s v="12924"/>
        <s v="12925"/>
        <s v="12928"/>
        <s v="12929"/>
        <s v="12930"/>
        <s v="12931"/>
        <s v="12933"/>
        <s v="12935"/>
        <s v="12936"/>
        <s v="12937"/>
        <s v="12938"/>
        <s v="12939"/>
        <s v="12940"/>
        <s v="12942"/>
        <s v="12943"/>
        <s v="12944"/>
        <s v="12945"/>
        <s v="12947"/>
        <s v="12948"/>
        <s v="12949"/>
        <s v="12950"/>
        <s v="12951"/>
        <s v="12952"/>
        <s v="12953"/>
        <s v="12955"/>
        <s v="12956"/>
        <s v="12957"/>
        <s v="12962"/>
        <s v="12963"/>
        <s v="12965"/>
        <s v="12966"/>
        <s v="12967"/>
        <s v="12968"/>
        <s v="12970"/>
        <s v="12971"/>
        <s v="12974"/>
        <s v="12976"/>
        <s v="12977"/>
        <s v="12980"/>
        <s v="12981"/>
        <s v="12982"/>
        <s v="12984"/>
        <s v="12985"/>
        <s v="12987"/>
        <s v="12988"/>
        <s v="12989"/>
        <s v="12990"/>
        <s v="12991"/>
        <s v="12993"/>
        <s v="12994"/>
        <s v="12995"/>
        <s v="12997"/>
        <s v="12999"/>
        <s v="13000"/>
        <s v="13001"/>
        <s v="13002"/>
        <s v="13003"/>
        <s v="13004"/>
        <s v="13005"/>
        <s v="13006"/>
        <s v="13008"/>
        <s v="13011"/>
        <s v="13012"/>
        <s v="13013"/>
        <s v="13014"/>
        <s v="13015"/>
        <s v="13016"/>
        <s v="13017"/>
        <s v="13018"/>
        <s v="13021"/>
        <s v="13023"/>
        <s v="13026"/>
        <s v="13027"/>
        <s v="13028"/>
        <s v="13029"/>
        <s v="13030"/>
        <s v="13032"/>
        <s v="13033"/>
        <s v="13034"/>
        <s v="13035"/>
        <s v="13037"/>
        <s v="13038"/>
        <s v="13040"/>
        <s v="13043"/>
        <s v="13044"/>
        <s v="13045"/>
        <s v="13046"/>
        <s v="13047"/>
        <s v="13048"/>
        <s v="13049"/>
        <s v="13050"/>
        <s v="13052"/>
        <s v="13055"/>
        <s v="13058"/>
        <s v="13059"/>
        <s v="13060"/>
        <s v="13061"/>
        <s v="13062"/>
        <s v="13064"/>
        <s v="13065"/>
        <s v="13066"/>
        <s v="13067"/>
        <s v="13068"/>
        <s v="13069"/>
        <s v="13070"/>
        <s v="13072"/>
        <s v="13075"/>
        <s v="13077"/>
        <s v="13078"/>
        <s v="13079"/>
        <s v="13080"/>
        <s v="13081"/>
        <s v="13082"/>
        <s v="13083"/>
        <s v="13085"/>
        <s v="13089"/>
        <s v="13090"/>
        <s v="13091"/>
        <s v="13092"/>
        <s v="13093"/>
        <s v="13094"/>
        <s v="13095"/>
        <s v="13097"/>
        <s v="13098"/>
        <s v="13099"/>
        <s v="13101"/>
        <s v="13102"/>
        <s v="13103"/>
        <s v="13104"/>
        <s v="13106"/>
        <s v="13107"/>
        <s v="13108"/>
        <s v="13109"/>
        <s v="13110"/>
        <s v="13113"/>
        <s v="13115"/>
        <s v="13116"/>
        <s v="13117"/>
        <s v="13118"/>
        <s v="13120"/>
        <s v="13121"/>
        <s v="13122"/>
        <s v="13124"/>
        <s v="13126"/>
        <s v="13127"/>
        <s v="13130"/>
        <s v="13131"/>
        <s v="13132"/>
        <s v="13133"/>
        <s v="13134"/>
        <s v="13135"/>
        <s v="13136"/>
        <s v="13137"/>
        <s v="13138"/>
        <s v="13139"/>
        <s v="13140"/>
        <s v="13141"/>
        <s v="13142"/>
        <s v="13144"/>
        <s v="13145"/>
        <s v="13146"/>
        <s v="13147"/>
        <s v="13148"/>
        <s v="13149"/>
        <s v="13151"/>
        <s v="13153"/>
        <s v="13154"/>
        <s v="13155"/>
        <s v="13157"/>
        <s v="13158"/>
        <s v="13159"/>
        <s v="13160"/>
        <s v="13161"/>
        <s v="13162"/>
        <s v="13165"/>
        <s v="13166"/>
        <s v="13167"/>
        <s v="13168"/>
        <s v="13169"/>
        <s v="13170"/>
        <s v="13171"/>
        <s v="13173"/>
        <s v="13174"/>
        <s v="13176"/>
        <s v="13177"/>
        <s v="13178"/>
        <s v="13182"/>
        <s v="13183"/>
        <s v="13184"/>
        <s v="13185"/>
        <s v="13186"/>
        <s v="13187"/>
        <s v="13188"/>
        <s v="13189"/>
        <s v="13192"/>
        <s v="13193"/>
        <s v="13194"/>
        <s v="13196"/>
        <s v="13198"/>
        <s v="13199"/>
        <s v="13200"/>
        <s v="13203"/>
        <s v="13207"/>
        <s v="13208"/>
        <s v="13209"/>
        <s v="13210"/>
        <s v="13211"/>
        <s v="13212"/>
        <s v="13213"/>
        <s v="13216"/>
        <s v="13217"/>
        <s v="13218"/>
        <s v="13220"/>
        <s v="13221"/>
        <s v="13223"/>
        <s v="13224"/>
        <s v="13225"/>
        <s v="13226"/>
        <s v="13227"/>
        <s v="13228"/>
        <s v="13229"/>
        <s v="13230"/>
        <s v="13232"/>
        <s v="13233"/>
        <s v="13235"/>
        <s v="13236"/>
        <s v="13238"/>
        <s v="13239"/>
        <s v="13240"/>
        <s v="13242"/>
        <s v="13243"/>
        <s v="13244"/>
        <s v="13245"/>
        <s v="13246"/>
        <s v="13247"/>
        <s v="13248"/>
        <s v="13249"/>
        <s v="13253"/>
        <s v="13255"/>
        <s v="13256"/>
        <s v="13258"/>
        <s v="13259"/>
        <s v="13260"/>
        <s v="13261"/>
        <s v="13262"/>
        <s v="13263"/>
        <s v="13265"/>
        <s v="13266"/>
        <s v="13267"/>
        <s v="13268"/>
        <s v="13269"/>
        <s v="13270"/>
        <s v="13271"/>
        <s v="13272"/>
        <s v="13273"/>
        <s v="13276"/>
        <s v="13277"/>
        <s v="13278"/>
        <s v="13279"/>
        <s v="13280"/>
        <s v="13282"/>
        <s v="13283"/>
        <s v="13284"/>
        <s v="13285"/>
        <s v="13291"/>
        <s v="13292"/>
        <s v="13294"/>
        <s v="13295"/>
        <s v="13296"/>
        <s v="13297"/>
        <s v="13298"/>
        <s v="13299"/>
        <s v="13300"/>
        <s v="13301"/>
        <s v="13302"/>
        <s v="13304"/>
        <s v="13305"/>
        <s v="13307"/>
        <s v="13308"/>
        <s v="13309"/>
        <s v="13310"/>
        <s v="13311"/>
        <s v="13313"/>
        <s v="13314"/>
        <s v="13316"/>
        <s v="13317"/>
        <s v="13318"/>
        <s v="13319"/>
        <s v="13320"/>
        <s v="13321"/>
        <s v="13322"/>
        <s v="13323"/>
        <s v="13324"/>
        <s v="13325"/>
        <s v="13327"/>
        <s v="13328"/>
        <s v="13329"/>
        <s v="13330"/>
        <s v="13332"/>
        <s v="13334"/>
        <s v="13336"/>
        <s v="13338"/>
        <s v="13339"/>
        <s v="13340"/>
        <s v="13341"/>
        <s v="13343"/>
        <s v="13344"/>
        <s v="13345"/>
        <s v="13347"/>
        <s v="13348"/>
        <s v="13349"/>
        <s v="13350"/>
        <s v="13351"/>
        <s v="13352"/>
        <s v="13354"/>
        <s v="13355"/>
        <s v="13356"/>
        <s v="13357"/>
        <s v="13358"/>
        <s v="13359"/>
        <s v="13362"/>
        <s v="13363"/>
        <s v="13364"/>
        <s v="13365"/>
        <s v="13366"/>
        <s v="13368"/>
        <s v="13369"/>
        <s v="13370"/>
        <s v="13372"/>
        <s v="13373"/>
        <s v="13375"/>
        <s v="13376"/>
        <s v="13379"/>
        <s v="13381"/>
        <s v="13382"/>
        <s v="13384"/>
        <s v="13385"/>
        <s v="13388"/>
        <s v="13389"/>
        <s v="13390"/>
        <s v="13391"/>
        <s v="13394"/>
        <s v="13395"/>
        <s v="13396"/>
        <s v="13397"/>
        <s v="13398"/>
        <s v="13402"/>
        <s v="13403"/>
        <s v="13404"/>
        <s v="13405"/>
        <s v="13408"/>
        <s v="13410"/>
        <s v="13411"/>
        <s v="13414"/>
        <s v="13416"/>
        <s v="13417"/>
        <s v="13418"/>
        <s v="13419"/>
        <s v="13420"/>
        <s v="13421"/>
        <s v="13422"/>
        <s v="13425"/>
        <s v="13426"/>
        <s v="13427"/>
        <s v="13428"/>
        <s v="13429"/>
        <s v="13430"/>
        <s v="13431"/>
        <s v="13434"/>
        <s v="13435"/>
        <s v="13436"/>
        <s v="13437"/>
        <s v="13439"/>
        <s v="13441"/>
        <s v="13447"/>
        <s v="13448"/>
        <s v="13449"/>
        <s v="13450"/>
        <s v="13451"/>
        <s v="13452"/>
        <s v="13453"/>
        <s v="13455"/>
        <s v="13456"/>
        <s v="13458"/>
        <s v="13460"/>
        <s v="13461"/>
        <s v="13462"/>
        <s v="13464"/>
        <s v="13466"/>
        <s v="13467"/>
        <s v="13468"/>
        <s v="13470"/>
        <s v="13471"/>
        <s v="13473"/>
        <s v="13474"/>
        <s v="13475"/>
        <s v="13476"/>
        <s v="13477"/>
        <s v="13479"/>
        <s v="13481"/>
        <s v="13482"/>
        <s v="13483"/>
        <s v="13484"/>
        <s v="13485"/>
        <s v="13486"/>
        <s v="13487"/>
        <s v="13488"/>
        <s v="13489"/>
        <s v="13491"/>
        <s v="13492"/>
        <s v="13493"/>
        <s v="13494"/>
        <s v="13495"/>
        <s v="13496"/>
        <s v="13497"/>
        <s v="13499"/>
        <s v="13500"/>
        <s v="13501"/>
        <s v="13502"/>
        <s v="13503"/>
        <s v="13504"/>
        <s v="13505"/>
        <s v="13506"/>
        <s v="13507"/>
        <s v="13508"/>
        <s v="13509"/>
        <s v="13510"/>
        <s v="13512"/>
        <s v="13513"/>
        <s v="13514"/>
        <s v="13515"/>
        <s v="13516"/>
        <s v="13517"/>
        <s v="13518"/>
        <s v="13519"/>
        <s v="13520"/>
        <s v="13521"/>
        <s v="13522"/>
        <s v="13523"/>
        <s v="13524"/>
        <s v="13525"/>
        <s v="13527"/>
        <s v="13529"/>
        <s v="13531"/>
        <s v="13532"/>
        <s v="13533"/>
        <s v="13534"/>
        <s v="13536"/>
        <s v="13538"/>
        <s v="13539"/>
        <s v="13544"/>
        <s v="13546"/>
        <s v="13548"/>
        <s v="13549"/>
        <s v="13551"/>
        <s v="13552"/>
        <s v="13555"/>
        <s v="13557"/>
        <s v="13558"/>
        <s v="13560"/>
        <s v="13561"/>
        <s v="13562"/>
        <s v="13563"/>
        <s v="13564"/>
        <s v="13565"/>
        <s v="13566"/>
        <s v="13568"/>
        <s v="13569"/>
        <s v="13570"/>
        <s v="13571"/>
        <s v="13572"/>
        <s v="13573"/>
        <s v="13575"/>
        <s v="13576"/>
        <s v="13577"/>
        <s v="13579"/>
        <s v="13581"/>
        <s v="13583"/>
        <s v="13584"/>
        <s v="13587"/>
        <s v="13588"/>
        <s v="13589"/>
        <s v="13590"/>
        <s v="13591"/>
        <s v="13592"/>
        <s v="13593"/>
        <s v="13594"/>
        <s v="13596"/>
        <s v="13598"/>
        <s v="13599"/>
        <s v="13600"/>
        <s v="13601"/>
        <s v="13602"/>
        <s v="13603"/>
        <s v="13606"/>
        <s v="13607"/>
        <s v="13610"/>
        <s v="13611"/>
        <s v="13614"/>
        <s v="13615"/>
        <s v="13617"/>
        <s v="13618"/>
        <s v="13621"/>
        <s v="13623"/>
        <s v="13626"/>
        <s v="13627"/>
        <s v="13629"/>
        <s v="13630"/>
        <s v="13631"/>
        <s v="13632"/>
        <s v="13634"/>
        <s v="13635"/>
        <s v="13636"/>
        <s v="13637"/>
        <s v="13638"/>
        <s v="13639"/>
        <s v="13642"/>
        <s v="13643"/>
        <s v="13644"/>
        <s v="13645"/>
        <s v="13647"/>
        <s v="13649"/>
        <s v="13650"/>
        <s v="13651"/>
        <s v="13652"/>
        <s v="13654"/>
        <s v="13655"/>
        <s v="13656"/>
        <s v="13657"/>
        <s v="13658"/>
        <s v="13659"/>
        <s v="13662"/>
        <s v="13663"/>
        <s v="13666"/>
        <s v="13667"/>
        <s v="13668"/>
        <s v="13669"/>
        <s v="13670"/>
        <s v="13672"/>
        <s v="13673"/>
        <s v="13675"/>
        <s v="13678"/>
        <s v="13680"/>
        <s v="13681"/>
        <s v="13682"/>
        <s v="13684"/>
        <s v="13685"/>
        <s v="13686"/>
        <s v="13689"/>
        <s v="13690"/>
        <s v="13692"/>
        <s v="13693"/>
        <s v="13694"/>
        <s v="13695"/>
        <s v="13697"/>
        <s v="13699"/>
        <s v="13700"/>
        <s v="13703"/>
        <s v="13704"/>
        <s v="13705"/>
        <s v="13706"/>
        <s v="13707"/>
        <s v="13708"/>
        <s v="13709"/>
        <s v="13710"/>
        <s v="13711"/>
        <s v="13712"/>
        <s v="13715"/>
        <s v="13716"/>
        <s v="13717"/>
        <s v="13718"/>
        <s v="13719"/>
        <s v="13720"/>
        <s v="13721"/>
        <s v="13722"/>
        <s v="13723"/>
        <s v="13725"/>
        <s v="13726"/>
        <s v="13727"/>
        <s v="13728"/>
        <s v="13730"/>
        <s v="13731"/>
        <s v="13732"/>
        <s v="13735"/>
        <s v="13736"/>
        <s v="13737"/>
        <s v="13739"/>
        <s v="13740"/>
        <s v="13741"/>
        <s v="13742"/>
        <s v="13743"/>
        <s v="13744"/>
        <s v="13745"/>
        <s v="13747"/>
        <s v="13748"/>
        <s v="13750"/>
        <s v="13751"/>
        <s v="13752"/>
        <s v="13753"/>
        <s v="13754"/>
        <s v="13755"/>
        <s v="13756"/>
        <s v="13758"/>
        <s v="13759"/>
        <s v="13760"/>
        <s v="13761"/>
        <s v="13762"/>
        <s v="13763"/>
        <s v="13764"/>
        <s v="13767"/>
        <s v="13769"/>
        <s v="13771"/>
        <s v="13772"/>
        <s v="13774"/>
        <s v="13777"/>
        <s v="13778"/>
        <s v="13780"/>
        <s v="13781"/>
        <s v="13782"/>
        <s v="13784"/>
        <s v="13786"/>
        <s v="13787"/>
        <s v="13790"/>
        <s v="13791"/>
        <s v="13792"/>
        <s v="13798"/>
        <s v="13799"/>
        <s v="13800"/>
        <s v="13801"/>
        <s v="13802"/>
        <s v="13803"/>
        <s v="13804"/>
        <s v="13805"/>
        <s v="13806"/>
        <s v="13807"/>
        <s v="13808"/>
        <s v="13809"/>
        <s v="13810"/>
        <s v="13811"/>
        <s v="13812"/>
        <s v="13813"/>
        <s v="13814"/>
        <s v="13815"/>
        <s v="13816"/>
        <s v="13817"/>
        <s v="13819"/>
        <s v="13821"/>
        <s v="13822"/>
        <s v="13823"/>
        <s v="13824"/>
        <s v="13826"/>
        <s v="13827"/>
        <s v="13828"/>
        <s v="13829"/>
        <s v="13831"/>
        <s v="13832"/>
        <s v="13833"/>
        <s v="13835"/>
        <s v="13837"/>
        <s v="13838"/>
        <s v="13841"/>
        <s v="13842"/>
        <s v="13844"/>
        <s v="13845"/>
        <s v="13846"/>
        <s v="13848"/>
        <s v="13849"/>
        <s v="13850"/>
        <s v="13851"/>
        <s v="13853"/>
        <s v="13854"/>
        <s v="13856"/>
        <s v="13858"/>
        <s v="13859"/>
        <s v="13860"/>
        <s v="13862"/>
        <s v="13863"/>
        <s v="13865"/>
        <s v="13866"/>
        <s v="13867"/>
        <s v="13868"/>
        <s v="13869"/>
        <s v="13870"/>
        <s v="13871"/>
        <s v="13873"/>
        <s v="13874"/>
        <s v="13875"/>
        <s v="13876"/>
        <s v="13877"/>
        <s v="13878"/>
        <s v="13880"/>
        <s v="13881"/>
        <s v="13882"/>
        <s v="13883"/>
        <s v="13884"/>
        <s v="13885"/>
        <s v="13886"/>
        <s v="13887"/>
        <s v="13888"/>
        <s v="13889"/>
        <s v="13890"/>
        <s v="13892"/>
        <s v="13893"/>
        <s v="13894"/>
        <s v="13895"/>
        <s v="13897"/>
        <s v="13898"/>
        <s v="13899"/>
        <s v="13900"/>
        <s v="13901"/>
        <s v="13904"/>
        <s v="13908"/>
        <s v="13911"/>
        <s v="13914"/>
        <s v="13917"/>
        <s v="13918"/>
        <s v="13919"/>
        <s v="13922"/>
        <s v="13923"/>
        <s v="13924"/>
        <s v="13925"/>
        <s v="13926"/>
        <s v="13927"/>
        <s v="13928"/>
        <s v="13929"/>
        <s v="13930"/>
        <s v="13931"/>
        <s v="13932"/>
        <s v="13933"/>
        <s v="13934"/>
        <s v="13936"/>
        <s v="13937"/>
        <s v="13938"/>
        <s v="13939"/>
        <s v="13940"/>
        <s v="13941"/>
        <s v="13946"/>
        <s v="13947"/>
        <s v="13948"/>
        <s v="13949"/>
        <s v="13950"/>
        <s v="13951"/>
        <s v="13952"/>
        <s v="13953"/>
        <s v="13954"/>
        <s v="13955"/>
        <s v="13956"/>
        <s v="13958"/>
        <s v="13959"/>
        <s v="13960"/>
        <s v="13962"/>
        <s v="13963"/>
        <s v="13967"/>
        <s v="13969"/>
        <s v="13971"/>
        <s v="13972"/>
        <s v="13973"/>
        <s v="13974"/>
        <s v="13975"/>
        <s v="13976"/>
        <s v="13978"/>
        <s v="13979"/>
        <s v="13980"/>
        <s v="13982"/>
        <s v="13983"/>
        <s v="13984"/>
        <s v="13985"/>
        <s v="13986"/>
        <s v="13988"/>
        <s v="13989"/>
        <s v="13990"/>
        <s v="13991"/>
        <s v="13992"/>
        <s v="13993"/>
        <s v="13994"/>
        <s v="13995"/>
        <s v="13999"/>
        <s v="14000"/>
        <s v="14001"/>
        <s v="14002"/>
        <s v="14004"/>
        <s v="14005"/>
        <s v="14006"/>
        <s v="14009"/>
        <s v="14012"/>
        <s v="14013"/>
        <s v="14014"/>
        <s v="14015"/>
        <s v="14016"/>
        <s v="14019"/>
        <s v="14020"/>
        <s v="14021"/>
        <s v="14022"/>
        <s v="14023"/>
        <s v="14024"/>
        <s v="14027"/>
        <s v="14029"/>
        <s v="14030"/>
        <s v="14031"/>
        <s v="14032"/>
        <s v="14034"/>
        <s v="14035"/>
        <s v="14036"/>
        <s v="14037"/>
        <s v="14038"/>
        <s v="14039"/>
        <s v="14040"/>
        <s v="14041"/>
        <s v="14044"/>
        <s v="14045"/>
        <s v="14046"/>
        <s v="14047"/>
        <s v="14048"/>
        <s v="14049"/>
        <s v="14050"/>
        <s v="14051"/>
        <s v="14052"/>
        <s v="14053"/>
        <s v="14054"/>
        <s v="14055"/>
        <s v="14056"/>
        <s v="14057"/>
        <s v="14059"/>
        <s v="14060"/>
        <s v="14062"/>
        <s v="14064"/>
        <s v="14066"/>
        <s v="14067"/>
        <s v="14068"/>
        <s v="14071"/>
        <s v="14073"/>
        <s v="14075"/>
        <s v="14076"/>
        <s v="14077"/>
        <s v="14078"/>
        <s v="14079"/>
        <s v="14080"/>
        <s v="14081"/>
        <s v="14082"/>
        <s v="14083"/>
        <s v="14085"/>
        <s v="14087"/>
        <s v="14088"/>
        <s v="14089"/>
        <s v="14090"/>
        <s v="14092"/>
        <s v="14093"/>
        <s v="14096"/>
        <s v="14098"/>
        <s v="14099"/>
        <s v="14100"/>
        <s v="14101"/>
        <s v="14102"/>
        <s v="14104"/>
        <s v="14105"/>
        <s v="14107"/>
        <s v="14108"/>
        <s v="14109"/>
        <s v="14110"/>
        <s v="14111"/>
        <s v="14112"/>
        <s v="14113"/>
        <s v="14114"/>
        <s v="14116"/>
        <s v="14117"/>
        <s v="14119"/>
        <s v="14121"/>
        <s v="14124"/>
        <s v="14125"/>
        <s v="14126"/>
        <s v="14127"/>
        <s v="14128"/>
        <s v="14129"/>
        <s v="14130"/>
        <s v="14132"/>
        <s v="14133"/>
        <s v="14135"/>
        <s v="14138"/>
        <s v="14139"/>
        <s v="14140"/>
        <s v="14141"/>
        <s v="14142"/>
        <s v="14143"/>
        <s v="14145"/>
        <s v="14146"/>
        <s v="14147"/>
        <s v="14148"/>
        <s v="14149"/>
        <s v="14150"/>
        <s v="14152"/>
        <s v="14154"/>
        <s v="14155"/>
        <s v="14156"/>
        <s v="14157"/>
        <s v="14158"/>
        <s v="14159"/>
        <s v="14161"/>
        <s v="14162"/>
        <s v="14163"/>
        <s v="14164"/>
        <s v="14165"/>
        <s v="14167"/>
        <s v="14171"/>
        <s v="14173"/>
        <s v="14174"/>
        <s v="14175"/>
        <s v="14176"/>
        <s v="14177"/>
        <s v="14178"/>
        <s v="14179"/>
        <s v="14180"/>
        <s v="14184"/>
        <s v="14185"/>
        <s v="14188"/>
        <s v="14189"/>
        <s v="14191"/>
        <s v="14193"/>
        <s v="14194"/>
        <s v="14195"/>
        <s v="14196"/>
        <s v="14198"/>
        <s v="14199"/>
        <s v="14201"/>
        <s v="14204"/>
        <s v="14205"/>
        <s v="14206"/>
        <s v="14208"/>
        <s v="14209"/>
        <s v="14210"/>
        <s v="14211"/>
        <s v="14212"/>
        <s v="14213"/>
        <s v="14214"/>
        <s v="14215"/>
        <s v="14216"/>
        <s v="14217"/>
        <s v="14218"/>
        <s v="14219"/>
        <s v="14220"/>
        <s v="14221"/>
        <s v="14222"/>
        <s v="14223"/>
        <s v="14224"/>
        <s v="14226"/>
        <s v="14227"/>
        <s v="14229"/>
        <s v="14231"/>
        <s v="14232"/>
        <s v="14233"/>
        <s v="14234"/>
        <s v="14235"/>
        <s v="14236"/>
        <s v="14237"/>
        <s v="14238"/>
        <s v="14239"/>
        <s v="14240"/>
        <s v="14241"/>
        <s v="14242"/>
        <s v="14243"/>
        <s v="14245"/>
        <s v="14246"/>
        <s v="14247"/>
        <s v="14248"/>
        <s v="14250"/>
        <s v="14251"/>
        <s v="14256"/>
        <s v="14257"/>
        <s v="14258"/>
        <s v="14259"/>
        <s v="14261"/>
        <s v="14262"/>
        <s v="14264"/>
        <s v="14265"/>
        <s v="14267"/>
        <s v="14270"/>
        <s v="14271"/>
        <s v="14272"/>
        <s v="14273"/>
        <s v="14276"/>
        <s v="14277"/>
        <s v="14280"/>
        <s v="14282"/>
        <s v="14284"/>
        <s v="14285"/>
        <s v="14286"/>
        <s v="14287"/>
        <s v="14288"/>
        <s v="14289"/>
        <s v="14290"/>
        <s v="14291"/>
        <s v="14292"/>
        <s v="14293"/>
        <s v="14295"/>
        <s v="14297"/>
        <s v="14298"/>
        <s v="14299"/>
        <s v="14300"/>
        <s v="14301"/>
        <s v="14304"/>
        <s v="14305"/>
        <s v="14306"/>
        <s v="14307"/>
        <s v="14309"/>
        <s v="14311"/>
        <s v="14312"/>
        <s v="14314"/>
        <s v="14315"/>
        <s v="14317"/>
        <s v="14320"/>
        <s v="14321"/>
        <s v="14323"/>
        <s v="14326"/>
        <s v="14327"/>
        <s v="14329"/>
        <s v="14331"/>
        <s v="14332"/>
        <s v="14333"/>
        <s v="14334"/>
        <s v="14335"/>
        <s v="14336"/>
        <s v="14338"/>
        <s v="14339"/>
        <s v="14340"/>
        <s v="14341"/>
        <s v="14342"/>
        <s v="14344"/>
        <s v="14345"/>
        <s v="14346"/>
        <s v="14348"/>
        <s v="14349"/>
        <s v="14350"/>
        <s v="14351"/>
        <s v="14352"/>
        <s v="14353"/>
        <s v="14354"/>
        <s v="14355"/>
        <s v="14356"/>
        <s v="14357"/>
        <s v="14359"/>
        <s v="14360"/>
        <s v="14362"/>
        <s v="14364"/>
        <s v="14367"/>
        <s v="14368"/>
        <s v="14371"/>
        <s v="14373"/>
        <s v="14375"/>
        <s v="14377"/>
        <s v="14379"/>
        <s v="14381"/>
        <s v="14382"/>
        <s v="14383"/>
        <s v="14385"/>
        <s v="14386"/>
        <s v="14387"/>
        <s v="14388"/>
        <s v="14389"/>
        <s v="14390"/>
        <s v="14393"/>
        <s v="14395"/>
        <s v="14396"/>
        <s v="14397"/>
        <s v="14400"/>
        <s v="14401"/>
        <s v="14403"/>
        <s v="14404"/>
        <s v="14406"/>
        <s v="14407"/>
        <s v="14408"/>
        <s v="14409"/>
        <s v="14410"/>
        <s v="14411"/>
        <s v="14412"/>
        <s v="14413"/>
        <s v="14414"/>
        <s v="14415"/>
        <s v="14416"/>
        <s v="14418"/>
        <s v="14419"/>
        <s v="14420"/>
        <s v="14421"/>
        <s v="14422"/>
        <s v="14423"/>
        <s v="14424"/>
        <s v="14426"/>
        <s v="14427"/>
        <s v="14428"/>
        <s v="14431"/>
        <s v="14432"/>
        <s v="14434"/>
        <s v="14436"/>
        <s v="14437"/>
        <s v="14438"/>
        <s v="14439"/>
        <s v="14440"/>
        <s v="14441"/>
        <s v="14442"/>
        <s v="14443"/>
        <s v="14446"/>
        <s v="14447"/>
        <s v="14448"/>
        <s v="14449"/>
        <s v="14450"/>
        <s v="14451"/>
        <s v="14452"/>
        <s v="14453"/>
        <s v="14456"/>
        <s v="14457"/>
        <s v="14459"/>
        <s v="14460"/>
        <s v="14461"/>
        <s v="14462"/>
        <s v="14463"/>
        <s v="14465"/>
        <s v="14466"/>
        <s v="14467"/>
        <s v="14470"/>
        <s v="14472"/>
        <s v="14473"/>
        <s v="14474"/>
        <s v="14475"/>
        <s v="14476"/>
        <s v="14477"/>
        <s v="14479"/>
        <s v="14480"/>
        <s v="14481"/>
        <s v="14482"/>
        <s v="14483"/>
        <s v="14484"/>
        <s v="14485"/>
        <s v="14487"/>
        <s v="14488"/>
        <s v="14489"/>
        <s v="14491"/>
        <s v="14493"/>
        <s v="14494"/>
        <s v="14495"/>
        <s v="14496"/>
        <s v="14497"/>
        <s v="14498"/>
        <s v="14499"/>
        <s v="14500"/>
        <s v="14501"/>
        <s v="14502"/>
        <s v="14503"/>
        <s v="14504"/>
        <s v="14505"/>
        <s v="14506"/>
        <s v="14507"/>
        <s v="14508"/>
        <s v="14511"/>
        <s v="14512"/>
        <s v="14513"/>
        <s v="14514"/>
        <s v="14515"/>
        <s v="14517"/>
        <s v="14518"/>
        <s v="14520"/>
        <s v="14522"/>
        <s v="14523"/>
        <s v="14524"/>
        <s v="14525"/>
        <s v="14527"/>
        <s v="14528"/>
        <s v="14529"/>
        <s v="14530"/>
        <s v="14532"/>
        <s v="14533"/>
        <s v="14534"/>
        <s v="14535"/>
        <s v="14536"/>
        <s v="14537"/>
        <s v="14538"/>
        <s v="14539"/>
        <s v="14540"/>
        <s v="14541"/>
        <s v="14542"/>
        <s v="14543"/>
        <s v="14544"/>
        <s v="14546"/>
        <s v="14547"/>
        <s v="14548"/>
        <s v="14549"/>
        <s v="14550"/>
        <s v="14551"/>
        <s v="14552"/>
        <s v="14553"/>
        <s v="14554"/>
        <s v="14555"/>
        <s v="14557"/>
        <s v="14560"/>
        <s v="14561"/>
        <s v="14562"/>
        <s v="14565"/>
        <s v="14566"/>
        <s v="14567"/>
        <s v="14569"/>
        <s v="14570"/>
        <s v="14572"/>
        <s v="14573"/>
        <s v="14576"/>
        <s v="14577"/>
        <s v="14578"/>
        <s v="14581"/>
        <s v="14582"/>
        <s v="14583"/>
        <s v="14584"/>
        <s v="14585"/>
        <s v="14586"/>
        <s v="14587"/>
        <s v="14589"/>
        <s v="14591"/>
        <s v="14592"/>
        <s v="14593"/>
        <s v="14594"/>
        <s v="14595"/>
        <s v="14597"/>
        <s v="14598"/>
        <s v="14600"/>
        <s v="14601"/>
        <s v="14603"/>
        <s v="14606"/>
        <s v="14607"/>
        <s v="14608"/>
        <s v="14609"/>
        <s v="14616"/>
        <s v="14618"/>
        <s v="14619"/>
        <s v="14620"/>
        <s v="14621"/>
        <s v="14622"/>
        <s v="14623"/>
        <s v="14624"/>
        <s v="14625"/>
        <s v="14626"/>
        <s v="14627"/>
        <s v="14628"/>
        <s v="14629"/>
        <s v="14631"/>
        <s v="14632"/>
        <s v="14633"/>
        <s v="14636"/>
        <s v="14638"/>
        <s v="14639"/>
        <s v="14640"/>
        <s v="14641"/>
        <s v="14642"/>
        <s v="14643"/>
        <s v="14644"/>
        <s v="14645"/>
        <s v="14646"/>
        <s v="14647"/>
        <s v="14649"/>
        <s v="14651"/>
        <s v="14652"/>
        <s v="14653"/>
        <s v="14655"/>
        <s v="14656"/>
        <s v="14657"/>
        <s v="14658"/>
        <s v="14659"/>
        <s v="14660"/>
        <s v="14661"/>
        <s v="14662"/>
        <s v="14664"/>
        <s v="14665"/>
        <s v="14666"/>
        <s v="14667"/>
        <s v="14669"/>
        <s v="14670"/>
        <s v="14672"/>
        <s v="14673"/>
        <s v="14675"/>
        <s v="14676"/>
        <s v="14679"/>
        <s v="14680"/>
        <s v="14681"/>
        <s v="14682"/>
        <s v="14684"/>
        <s v="14687"/>
        <s v="14688"/>
        <s v="14689"/>
        <s v="14690"/>
        <s v="14691"/>
        <s v="14692"/>
        <s v="14693"/>
        <s v="14696"/>
        <s v="14697"/>
        <s v="14698"/>
        <s v="14699"/>
        <s v="14700"/>
        <s v="14701"/>
        <s v="14702"/>
        <s v="14703"/>
        <s v="14704"/>
        <s v="14705"/>
        <s v="14708"/>
        <s v="14709"/>
        <s v="14710"/>
        <s v="14711"/>
        <s v="14712"/>
        <s v="14713"/>
        <s v="14714"/>
        <s v="14715"/>
        <s v="14716"/>
        <s v="14719"/>
        <s v="14720"/>
        <s v="14722"/>
        <s v="14723"/>
        <s v="14725"/>
        <s v="14727"/>
        <s v="14729"/>
        <s v="14730"/>
        <s v="14731"/>
        <s v="14732"/>
        <s v="14733"/>
        <s v="14735"/>
        <s v="14737"/>
        <s v="14738"/>
        <s v="14739"/>
        <s v="14740"/>
        <s v="14741"/>
        <s v="14744"/>
        <s v="14745"/>
        <s v="14747"/>
        <s v="14748"/>
        <s v="14752"/>
        <s v="14753"/>
        <s v="14754"/>
        <s v="14755"/>
        <s v="14756"/>
        <s v="14757"/>
        <s v="14758"/>
        <s v="14759"/>
        <s v="14760"/>
        <s v="14761"/>
        <s v="14762"/>
        <s v="14764"/>
        <s v="14765"/>
        <s v="14766"/>
        <s v="14768"/>
        <s v="14769"/>
        <s v="14770"/>
        <s v="14772"/>
        <s v="14775"/>
        <s v="14776"/>
        <s v="14777"/>
        <s v="14778"/>
        <s v="14779"/>
        <s v="14780"/>
        <s v="14782"/>
        <s v="14784"/>
        <s v="14785"/>
        <s v="14788"/>
        <s v="14789"/>
        <s v="14790"/>
        <s v="14792"/>
        <s v="14793"/>
        <s v="14794"/>
        <s v="14795"/>
        <s v="14796"/>
        <s v="14798"/>
        <s v="14799"/>
        <s v="14800"/>
        <s v="14801"/>
        <s v="14803"/>
        <s v="14804"/>
        <s v="14805"/>
        <s v="14806"/>
        <s v="14808"/>
        <s v="14810"/>
        <s v="14813"/>
        <s v="14815"/>
        <s v="14816"/>
        <s v="14817"/>
        <s v="14818"/>
        <s v="14819"/>
        <s v="14820"/>
        <s v="14821"/>
        <s v="14823"/>
        <s v="14824"/>
        <s v="14825"/>
        <s v="14828"/>
        <s v="14829"/>
        <s v="14830"/>
        <s v="14834"/>
        <s v="14836"/>
        <s v="14837"/>
        <s v="14840"/>
        <s v="14841"/>
        <s v="14842"/>
        <s v="14844"/>
        <s v="14847"/>
        <s v="14849"/>
        <s v="14850"/>
        <s v="14851"/>
        <s v="14852"/>
        <s v="14853"/>
        <s v="14854"/>
        <s v="14855"/>
        <s v="14856"/>
        <s v="14857"/>
        <s v="14859"/>
        <s v="14860"/>
        <s v="14861"/>
        <s v="14862"/>
        <s v="14863"/>
        <s v="14865"/>
        <s v="14866"/>
        <s v="14867"/>
        <s v="14868"/>
        <s v="14869"/>
        <s v="14870"/>
        <s v="14871"/>
        <s v="14873"/>
        <s v="14875"/>
        <s v="14878"/>
        <s v="14880"/>
        <s v="14881"/>
        <s v="14882"/>
        <s v="14883"/>
        <s v="14885"/>
        <s v="14886"/>
        <s v="14887"/>
        <s v="14888"/>
        <s v="14889"/>
        <s v="14890"/>
        <s v="14891"/>
        <s v="14893"/>
        <s v="14894"/>
        <s v="14895"/>
        <s v="14896"/>
        <s v="14897"/>
        <s v="14898"/>
        <s v="14901"/>
        <s v="14902"/>
        <s v="14903"/>
        <s v="14904"/>
        <s v="14905"/>
        <s v="14907"/>
        <s v="14908"/>
        <s v="14910"/>
        <s v="14911"/>
        <s v="14912"/>
        <s v="14913"/>
        <s v="14915"/>
        <s v="14916"/>
        <s v="14918"/>
        <s v="14920"/>
        <s v="14921"/>
        <s v="14923"/>
        <s v="14924"/>
        <s v="14929"/>
        <s v="14930"/>
        <s v="14931"/>
        <s v="14932"/>
        <s v="14934"/>
        <s v="14935"/>
        <s v="14936"/>
        <s v="14937"/>
        <s v="14944"/>
        <s v="14946"/>
        <s v="14947"/>
        <s v="14948"/>
        <s v="14950"/>
        <s v="14951"/>
        <s v="14952"/>
        <s v="14953"/>
        <s v="14954"/>
        <s v="14957"/>
        <s v="14958"/>
        <s v="14959"/>
        <s v="14960"/>
        <s v="14961"/>
        <s v="14962"/>
        <s v="14963"/>
        <s v="14964"/>
        <s v="14965"/>
        <s v="14966"/>
        <s v="14967"/>
        <s v="14968"/>
        <s v="14970"/>
        <s v="14971"/>
        <s v="14972"/>
        <s v="14973"/>
        <s v="14974"/>
        <s v="14975"/>
        <s v="14976"/>
        <s v="14978"/>
        <s v="14981"/>
        <s v="14984"/>
        <s v="14985"/>
        <s v="14987"/>
        <s v="14988"/>
        <s v="14995"/>
        <s v="14997"/>
        <s v="14998"/>
        <s v="15000"/>
        <s v="15002"/>
        <s v="15004"/>
        <s v="15005"/>
        <s v="15006"/>
        <s v="15007"/>
        <s v="15009"/>
        <s v="15010"/>
        <s v="15012"/>
        <s v="15014"/>
        <s v="15016"/>
        <s v="15017"/>
        <s v="15018"/>
        <s v="15019"/>
        <s v="15021"/>
        <s v="15022"/>
        <s v="15023"/>
        <s v="15024"/>
        <s v="15025"/>
        <s v="15026"/>
        <s v="15027"/>
        <s v="15028"/>
        <s v="15030"/>
        <s v="15031"/>
        <s v="15032"/>
        <s v="15033"/>
        <s v="15034"/>
        <s v="15035"/>
        <s v="15036"/>
        <s v="15038"/>
        <s v="15039"/>
        <s v="15041"/>
        <s v="15042"/>
        <s v="15043"/>
        <s v="15044"/>
        <s v="15045"/>
        <s v="15046"/>
        <s v="15047"/>
        <s v="15048"/>
        <s v="15049"/>
        <s v="15050"/>
        <s v="15051"/>
        <s v="15052"/>
        <s v="15053"/>
        <s v="15054"/>
        <s v="15057"/>
        <s v="15058"/>
        <s v="15059"/>
        <s v="15060"/>
        <s v="15061"/>
        <s v="15062"/>
        <s v="15063"/>
        <s v="15065"/>
        <s v="15066"/>
        <s v="15067"/>
        <s v="15068"/>
        <s v="15069"/>
        <s v="15070"/>
        <s v="15071"/>
        <s v="15073"/>
        <s v="15074"/>
        <s v="15075"/>
        <s v="15076"/>
        <s v="15078"/>
        <s v="15079"/>
        <s v="15081"/>
        <s v="15083"/>
        <s v="15087"/>
        <s v="15088"/>
        <s v="15089"/>
        <s v="15090"/>
        <s v="15091"/>
        <s v="15092"/>
        <s v="15093"/>
        <s v="15095"/>
        <s v="15096"/>
        <s v="15097"/>
        <s v="15098"/>
        <s v="15099"/>
        <s v="15100"/>
        <s v="15101"/>
        <s v="15103"/>
        <s v="15104"/>
        <s v="15105"/>
        <s v="15106"/>
        <s v="15107"/>
        <s v="15108"/>
        <s v="15109"/>
        <s v="15110"/>
        <s v="15111"/>
        <s v="15113"/>
        <s v="15114"/>
        <s v="15115"/>
        <s v="15116"/>
        <s v="15117"/>
        <s v="15118"/>
        <s v="15119"/>
        <s v="15120"/>
        <s v="15121"/>
        <s v="15122"/>
        <s v="15123"/>
        <s v="15124"/>
        <s v="15125"/>
        <s v="15127"/>
        <s v="15128"/>
        <s v="15129"/>
        <s v="15130"/>
        <s v="15132"/>
        <s v="15133"/>
        <s v="15134"/>
        <s v="15135"/>
        <s v="15136"/>
        <s v="15139"/>
        <s v="15140"/>
        <s v="15142"/>
        <s v="15143"/>
        <s v="15144"/>
        <s v="15145"/>
        <s v="15146"/>
        <s v="15147"/>
        <s v="15148"/>
        <s v="15149"/>
        <s v="15150"/>
        <s v="15152"/>
        <s v="15153"/>
        <s v="15154"/>
        <s v="15156"/>
        <s v="15157"/>
        <s v="15158"/>
        <s v="15159"/>
        <s v="15160"/>
        <s v="15163"/>
        <s v="15164"/>
        <s v="15165"/>
        <s v="15167"/>
        <s v="15168"/>
        <s v="15171"/>
        <s v="15172"/>
        <s v="15174"/>
        <s v="15175"/>
        <s v="15178"/>
        <s v="15179"/>
        <s v="15180"/>
        <s v="15181"/>
        <s v="15182"/>
        <s v="15184"/>
        <s v="15185"/>
        <s v="15186"/>
        <s v="15187"/>
        <s v="15189"/>
        <s v="15192"/>
        <s v="15193"/>
        <s v="15194"/>
        <s v="15195"/>
        <s v="15197"/>
        <s v="15198"/>
        <s v="15199"/>
        <s v="15201"/>
        <s v="15203"/>
        <s v="15204"/>
        <s v="15205"/>
        <s v="15206"/>
        <s v="15208"/>
        <s v="15210"/>
        <s v="15211"/>
        <s v="15212"/>
        <s v="15213"/>
        <s v="15214"/>
        <s v="15215"/>
        <s v="15216"/>
        <s v="15218"/>
        <s v="15219"/>
        <s v="15220"/>
        <s v="15221"/>
        <s v="15222"/>
        <s v="15223"/>
        <s v="15224"/>
        <s v="15225"/>
        <s v="15226"/>
        <s v="15227"/>
        <s v="15228"/>
        <s v="15230"/>
        <s v="15232"/>
        <s v="15234"/>
        <s v="15235"/>
        <s v="15236"/>
        <s v="15237"/>
        <s v="15238"/>
        <s v="15239"/>
        <s v="15240"/>
        <s v="15241"/>
        <s v="15243"/>
        <s v="15244"/>
        <s v="15245"/>
        <s v="15246"/>
        <s v="15247"/>
        <s v="15249"/>
        <s v="15251"/>
        <s v="15252"/>
        <s v="15253"/>
        <s v="15254"/>
        <s v="15255"/>
        <s v="15256"/>
        <s v="15257"/>
        <s v="15258"/>
        <s v="15260"/>
        <s v="15261"/>
        <s v="15262"/>
        <s v="15263"/>
        <s v="15264"/>
        <s v="15265"/>
        <s v="15266"/>
        <s v="15267"/>
        <s v="15269"/>
        <s v="15270"/>
        <s v="15271"/>
        <s v="15272"/>
        <s v="15274"/>
        <s v="15275"/>
        <s v="15276"/>
        <s v="15277"/>
        <s v="15279"/>
        <s v="15280"/>
        <s v="15281"/>
        <s v="15286"/>
        <s v="15287"/>
        <s v="15288"/>
        <s v="15289"/>
        <s v="15290"/>
        <s v="15291"/>
        <s v="15292"/>
        <s v="15296"/>
        <s v="15297"/>
        <s v="15298"/>
        <s v="15299"/>
        <s v="15300"/>
        <s v="15301"/>
        <s v="15303"/>
        <s v="15304"/>
        <s v="15306"/>
        <s v="15307"/>
        <s v="15308"/>
        <s v="15311"/>
        <s v="15312"/>
        <s v="15313"/>
        <s v="15314"/>
        <s v="15315"/>
        <s v="15316"/>
        <s v="15318"/>
        <s v="15319"/>
        <s v="15320"/>
        <s v="15321"/>
        <s v="15322"/>
        <s v="15325"/>
        <s v="15326"/>
        <s v="15327"/>
        <s v="15329"/>
        <s v="15330"/>
        <s v="15332"/>
        <s v="15333"/>
        <s v="15334"/>
        <s v="15335"/>
        <s v="15339"/>
        <s v="15341"/>
        <s v="15342"/>
        <s v="15343"/>
        <s v="15344"/>
        <s v="15345"/>
        <s v="15346"/>
        <s v="15347"/>
        <s v="15348"/>
        <s v="15349"/>
        <s v="15350"/>
        <s v="15351"/>
        <s v="15353"/>
        <s v="15355"/>
        <s v="15356"/>
        <s v="15358"/>
        <s v="15360"/>
        <s v="15361"/>
        <s v="15363"/>
        <s v="15364"/>
        <s v="15365"/>
        <s v="15366"/>
        <s v="15367"/>
        <s v="15368"/>
        <s v="15369"/>
        <s v="15370"/>
        <s v="15372"/>
        <s v="15373"/>
        <s v="15374"/>
        <s v="15376"/>
        <s v="15379"/>
        <s v="15380"/>
        <s v="15381"/>
        <s v="15382"/>
        <s v="15384"/>
        <s v="15385"/>
        <s v="15386"/>
        <s v="15388"/>
        <s v="15389"/>
        <s v="15392"/>
        <s v="15393"/>
        <s v="15394"/>
        <s v="15395"/>
        <s v="15396"/>
        <s v="15397"/>
        <s v="15398"/>
        <s v="15399"/>
        <s v="15400"/>
        <s v="15402"/>
        <s v="15405"/>
        <s v="15406"/>
        <s v="15407"/>
        <s v="15408"/>
        <s v="15410"/>
        <s v="15411"/>
        <s v="15412"/>
        <s v="15414"/>
        <s v="15415"/>
        <s v="15416"/>
        <s v="15417"/>
        <s v="15419"/>
        <s v="15421"/>
        <s v="15422"/>
        <s v="15423"/>
        <s v="15424"/>
        <s v="15426"/>
        <s v="15427"/>
        <s v="15428"/>
        <s v="15429"/>
        <s v="15432"/>
        <s v="15433"/>
        <s v="15434"/>
        <s v="15435"/>
        <s v="15436"/>
        <s v="15437"/>
        <s v="15438"/>
        <s v="15440"/>
        <s v="15442"/>
        <s v="15443"/>
        <s v="15444"/>
        <s v="15445"/>
        <s v="15447"/>
        <s v="15448"/>
        <s v="15449"/>
        <s v="15450"/>
        <s v="15452"/>
        <s v="15453"/>
        <s v="15454"/>
        <s v="15456"/>
        <s v="15457"/>
        <s v="15458"/>
        <s v="15460"/>
        <s v="15462"/>
        <s v="15463"/>
        <s v="15464"/>
        <s v="15465"/>
        <s v="15466"/>
        <s v="15467"/>
        <s v="15468"/>
        <s v="15469"/>
        <s v="15471"/>
        <s v="15472"/>
        <s v="15473"/>
        <s v="15475"/>
        <s v="15478"/>
        <s v="15480"/>
        <s v="15482"/>
        <s v="15483"/>
        <s v="15484"/>
        <s v="15485"/>
        <s v="15488"/>
        <s v="15489"/>
        <s v="15491"/>
        <s v="15492"/>
        <s v="15493"/>
        <s v="15494"/>
        <s v="15497"/>
        <s v="15498"/>
        <s v="15500"/>
        <s v="15502"/>
        <s v="15503"/>
        <s v="15504"/>
        <s v="15505"/>
        <s v="15506"/>
        <s v="15507"/>
        <s v="15508"/>
        <s v="15510"/>
        <s v="15511"/>
        <s v="15512"/>
        <s v="15513"/>
        <s v="15514"/>
        <s v="15516"/>
        <s v="15517"/>
        <s v="15518"/>
        <s v="15520"/>
        <s v="15521"/>
        <s v="15522"/>
        <s v="15523"/>
        <s v="15524"/>
        <s v="15525"/>
        <s v="15526"/>
        <s v="15527"/>
        <s v="15528"/>
        <s v="15529"/>
        <s v="15530"/>
        <s v="15531"/>
        <s v="15532"/>
        <s v="15533"/>
        <s v="15535"/>
        <s v="15537"/>
        <s v="15539"/>
        <s v="15540"/>
        <s v="15541"/>
        <s v="15543"/>
        <s v="15544"/>
        <s v="15545"/>
        <s v="15547"/>
        <s v="15549"/>
        <s v="15550"/>
        <s v="15551"/>
        <s v="15552"/>
        <s v="15553"/>
        <s v="15554"/>
        <s v="15555"/>
        <s v="15556"/>
        <s v="15557"/>
        <s v="15561"/>
        <s v="15562"/>
        <s v="15563"/>
        <s v="15565"/>
        <s v="15567"/>
        <s v="15568"/>
        <s v="15569"/>
        <s v="15570"/>
        <s v="15571"/>
        <s v="15572"/>
        <s v="15573"/>
        <s v="15574"/>
        <s v="15576"/>
        <s v="15577"/>
        <s v="15578"/>
        <s v="15579"/>
        <s v="15581"/>
        <s v="15582"/>
        <s v="15584"/>
        <s v="15585"/>
        <s v="15587"/>
        <s v="15589"/>
        <s v="15590"/>
        <s v="15592"/>
        <s v="15593"/>
        <s v="15594"/>
        <s v="15596"/>
        <s v="15597"/>
        <s v="15598"/>
        <s v="15599"/>
        <s v="15601"/>
        <s v="15602"/>
        <s v="15603"/>
        <s v="15604"/>
        <s v="15605"/>
        <s v="15606"/>
        <s v="15607"/>
        <s v="15608"/>
        <s v="15609"/>
        <s v="15610"/>
        <s v="15611"/>
        <s v="15612"/>
        <s v="15615"/>
        <s v="15618"/>
        <s v="15619"/>
        <s v="15620"/>
        <s v="15621"/>
        <s v="15622"/>
        <s v="15623"/>
        <s v="15624"/>
        <s v="15625"/>
        <s v="15626"/>
        <s v="15628"/>
        <s v="15630"/>
        <s v="15632"/>
        <s v="15634"/>
        <s v="15636"/>
        <s v="15637"/>
        <s v="15638"/>
        <s v="15639"/>
        <s v="15640"/>
        <s v="15641"/>
        <s v="15643"/>
        <s v="15644"/>
        <s v="15645"/>
        <s v="15646"/>
        <s v="15648"/>
        <s v="15649"/>
        <s v="15651"/>
        <s v="15652"/>
        <s v="15653"/>
        <s v="15654"/>
        <s v="15655"/>
        <s v="15656"/>
        <s v="15657"/>
        <s v="15658"/>
        <s v="15659"/>
        <s v="15660"/>
        <s v="15661"/>
        <s v="15663"/>
        <s v="15664"/>
        <s v="15665"/>
        <s v="15667"/>
        <s v="15668"/>
        <s v="15669"/>
        <s v="15670"/>
        <s v="15671"/>
        <s v="15673"/>
        <s v="15674"/>
        <s v="15675"/>
        <s v="15676"/>
        <s v="15677"/>
        <s v="15678"/>
        <s v="15679"/>
        <s v="15680"/>
        <s v="15681"/>
        <s v="15683"/>
        <s v="15687"/>
        <s v="15689"/>
        <s v="15690"/>
        <s v="15691"/>
        <s v="15692"/>
        <s v="15694"/>
        <s v="15695"/>
        <s v="15696"/>
        <s v="15699"/>
        <s v="15700"/>
        <s v="15701"/>
        <s v="15703"/>
        <s v="15704"/>
        <s v="15705"/>
        <s v="15706"/>
        <s v="15707"/>
        <s v="15708"/>
        <s v="15709"/>
        <s v="15712"/>
        <s v="15713"/>
        <s v="15714"/>
        <s v="15716"/>
        <s v="15717"/>
        <s v="15719"/>
        <s v="15720"/>
        <s v="15721"/>
        <s v="15722"/>
        <s v="15723"/>
        <s v="15724"/>
        <s v="15725"/>
        <s v="15727"/>
        <s v="15728"/>
        <s v="15729"/>
        <s v="15730"/>
        <s v="15732"/>
        <s v="15733"/>
        <s v="15734"/>
        <s v="15737"/>
        <s v="15738"/>
        <s v="15739"/>
        <s v="15740"/>
        <s v="15743"/>
        <s v="15744"/>
        <s v="15745"/>
        <s v="15746"/>
        <s v="15747"/>
        <s v="15748"/>
        <s v="15749"/>
        <s v="15750"/>
        <s v="15752"/>
        <s v="15753"/>
        <s v="15754"/>
        <s v="15755"/>
        <s v="15756"/>
        <s v="15757"/>
        <s v="15758"/>
        <s v="15759"/>
        <s v="15762"/>
        <s v="15763"/>
        <s v="15764"/>
        <s v="15766"/>
        <s v="15768"/>
        <s v="15769"/>
        <s v="15773"/>
        <s v="15774"/>
        <s v="15775"/>
        <s v="15776"/>
        <s v="15777"/>
        <s v="15780"/>
        <s v="15781"/>
        <s v="15782"/>
        <s v="15783"/>
        <s v="15785"/>
        <s v="15786"/>
        <s v="15787"/>
        <s v="15789"/>
        <s v="15790"/>
        <s v="15791"/>
        <s v="15793"/>
        <s v="15795"/>
        <s v="15796"/>
        <s v="15797"/>
        <s v="15799"/>
        <s v="15800"/>
        <s v="15801"/>
        <s v="15802"/>
        <s v="15803"/>
        <s v="15804"/>
        <s v="15805"/>
        <s v="15806"/>
        <s v="15807"/>
        <s v="15808"/>
        <s v="15809"/>
        <s v="15810"/>
        <s v="15811"/>
        <s v="15812"/>
        <s v="15813"/>
        <s v="15814"/>
        <s v="15815"/>
        <s v="15819"/>
        <s v="15820"/>
        <s v="15821"/>
        <s v="15822"/>
        <s v="15823"/>
        <s v="15825"/>
        <s v="15826"/>
        <s v="15827"/>
        <s v="15829"/>
        <s v="15830"/>
        <s v="15831"/>
        <s v="15832"/>
        <s v="15834"/>
        <s v="15835"/>
        <s v="15836"/>
        <s v="15837"/>
        <s v="15838"/>
        <s v="15839"/>
        <s v="15840"/>
        <s v="15841"/>
        <s v="15843"/>
        <s v="15844"/>
        <s v="15845"/>
        <s v="15847"/>
        <s v="15850"/>
        <s v="15852"/>
        <s v="15853"/>
        <s v="15854"/>
        <s v="15855"/>
        <s v="15856"/>
        <s v="15857"/>
        <s v="15858"/>
        <s v="15860"/>
        <s v="15861"/>
        <s v="15862"/>
        <s v="15863"/>
        <s v="15864"/>
        <s v="15865"/>
        <s v="15866"/>
        <s v="15867"/>
        <s v="15869"/>
        <s v="15870"/>
        <s v="15872"/>
        <s v="15874"/>
        <s v="15877"/>
        <s v="15880"/>
        <s v="15881"/>
        <s v="15882"/>
        <s v="15883"/>
        <s v="15885"/>
        <s v="15886"/>
        <s v="15888"/>
        <s v="15889"/>
        <s v="15891"/>
        <s v="15894"/>
        <s v="15895"/>
        <s v="15897"/>
        <s v="15898"/>
        <s v="15899"/>
        <s v="15900"/>
        <s v="15901"/>
        <s v="15903"/>
        <s v="15904"/>
        <s v="15906"/>
        <s v="15907"/>
        <s v="15909"/>
        <s v="15910"/>
        <s v="15912"/>
        <s v="15916"/>
        <s v="15917"/>
        <s v="15918"/>
        <s v="15919"/>
        <s v="15920"/>
        <s v="15921"/>
        <s v="15922"/>
        <s v="15923"/>
        <s v="15925"/>
        <s v="15930"/>
        <s v="15932"/>
        <s v="15933"/>
        <s v="15935"/>
        <s v="15937"/>
        <s v="15938"/>
        <s v="15939"/>
        <s v="15940"/>
        <s v="15942"/>
        <s v="15944"/>
        <s v="15945"/>
        <s v="15947"/>
        <s v="15948"/>
        <s v="15949"/>
        <s v="15950"/>
        <s v="15951"/>
        <s v="15952"/>
        <s v="15953"/>
        <s v="15955"/>
        <s v="15957"/>
        <s v="15958"/>
        <s v="15963"/>
        <s v="15965"/>
        <s v="15967"/>
        <s v="15969"/>
        <s v="15970"/>
        <s v="15971"/>
        <s v="15973"/>
        <s v="15974"/>
        <s v="15975"/>
        <s v="15976"/>
        <s v="15977"/>
        <s v="15978"/>
        <s v="15980"/>
        <s v="15981"/>
        <s v="15983"/>
        <s v="15984"/>
        <s v="15985"/>
        <s v="15986"/>
        <s v="15987"/>
        <s v="15988"/>
        <s v="15990"/>
        <s v="15992"/>
        <s v="15993"/>
        <s v="15994"/>
        <s v="15996"/>
        <s v="15998"/>
        <s v="16000"/>
        <s v="16003"/>
        <s v="16005"/>
        <s v="16006"/>
        <s v="16007"/>
        <s v="16008"/>
        <s v="16009"/>
        <s v="16010"/>
        <s v="16011"/>
        <s v="16012"/>
        <s v="16013"/>
        <s v="16014"/>
        <s v="16015"/>
        <s v="16016"/>
        <s v="16017"/>
        <s v="16018"/>
        <s v="16019"/>
        <s v="16020"/>
        <s v="16022"/>
        <s v="16023"/>
        <s v="16024"/>
        <s v="16025"/>
        <s v="16026"/>
        <s v="16027"/>
        <s v="16029"/>
        <s v="16030"/>
        <s v="16031"/>
        <s v="16033"/>
        <s v="16034"/>
        <s v="16036"/>
        <s v="16037"/>
        <s v="16038"/>
        <s v="16040"/>
        <s v="16041"/>
        <s v="16042"/>
        <s v="16043"/>
        <s v="16045"/>
        <s v="16048"/>
        <s v="16049"/>
        <s v="16050"/>
        <s v="16052"/>
        <s v="16053"/>
        <s v="16054"/>
        <s v="16055"/>
        <s v="16056"/>
        <s v="16057"/>
        <s v="16059"/>
        <s v="16061"/>
        <s v="16062"/>
        <s v="16063"/>
        <s v="16065"/>
        <s v="16066"/>
        <s v="16070"/>
        <s v="16071"/>
        <s v="16072"/>
        <s v="16073"/>
        <s v="16076"/>
        <s v="16078"/>
        <s v="16079"/>
        <s v="16080"/>
        <s v="16081"/>
        <s v="16083"/>
        <s v="16084"/>
        <s v="16085"/>
        <s v="16086"/>
        <s v="16091"/>
        <s v="16092"/>
        <s v="16093"/>
        <s v="16094"/>
        <s v="16096"/>
        <s v="16097"/>
        <s v="16098"/>
        <s v="16099"/>
        <s v="16101"/>
        <s v="16102"/>
        <s v="16103"/>
        <s v="16104"/>
        <s v="16105"/>
        <s v="16106"/>
        <s v="16107"/>
        <s v="16108"/>
        <s v="16109"/>
        <s v="16110"/>
        <s v="16112"/>
        <s v="16113"/>
        <s v="16114"/>
        <s v="16115"/>
        <s v="16116"/>
        <s v="16117"/>
        <s v="16119"/>
        <s v="16120"/>
        <s v="16121"/>
        <s v="16122"/>
        <s v="16123"/>
        <s v="16124"/>
        <s v="16125"/>
        <s v="16126"/>
        <s v="16127"/>
        <s v="16128"/>
        <s v="16131"/>
        <s v="16133"/>
        <s v="16134"/>
        <s v="16135"/>
        <s v="16136"/>
        <s v="16138"/>
        <s v="16139"/>
        <s v="16140"/>
        <s v="16141"/>
        <s v="16142"/>
        <s v="16143"/>
        <s v="16144"/>
        <s v="16145"/>
        <s v="16146"/>
        <s v="16147"/>
        <s v="16148"/>
        <s v="16149"/>
        <s v="16150"/>
        <s v="16152"/>
        <s v="16153"/>
        <s v="16156"/>
        <s v="16157"/>
        <s v="16159"/>
        <s v="16160"/>
        <s v="16161"/>
        <s v="16162"/>
        <s v="16163"/>
        <s v="16164"/>
        <s v="16168"/>
        <s v="16169"/>
        <s v="16170"/>
        <s v="16171"/>
        <s v="16172"/>
        <s v="16173"/>
        <s v="16174"/>
        <s v="16175"/>
        <s v="16177"/>
        <s v="16178"/>
        <s v="16179"/>
        <s v="16180"/>
        <s v="16181"/>
        <s v="16182"/>
        <s v="16183"/>
        <s v="16184"/>
        <s v="16185"/>
        <s v="16186"/>
        <s v="16187"/>
        <s v="16188"/>
        <s v="16189"/>
        <s v="16190"/>
        <s v="16191"/>
        <s v="16193"/>
        <s v="16198"/>
        <s v="16200"/>
        <s v="16201"/>
        <s v="16202"/>
        <s v="16203"/>
        <s v="16204"/>
        <s v="16205"/>
        <s v="16206"/>
        <s v="16207"/>
        <s v="16208"/>
        <s v="16209"/>
        <s v="16210"/>
        <s v="16211"/>
        <s v="16212"/>
        <s v="16213"/>
        <s v="16214"/>
        <s v="16215"/>
        <s v="16216"/>
        <s v="16217"/>
        <s v="16218"/>
        <s v="16221"/>
        <s v="16222"/>
        <s v="16224"/>
        <s v="16225"/>
        <s v="16226"/>
        <s v="16227"/>
        <s v="16229"/>
        <s v="16230"/>
        <s v="16232"/>
        <s v="16233"/>
        <s v="16235"/>
        <s v="16236"/>
        <s v="16239"/>
        <s v="16240"/>
        <s v="16241"/>
        <s v="16242"/>
        <s v="16243"/>
        <s v="16244"/>
        <s v="16245"/>
        <s v="16247"/>
        <s v="16248"/>
        <s v="16249"/>
        <s v="16250"/>
        <s v="16252"/>
        <s v="16253"/>
        <s v="16255"/>
        <s v="16256"/>
        <s v="16257"/>
        <s v="16258"/>
        <s v="16260"/>
        <s v="16261"/>
        <s v="16262"/>
        <s v="16265"/>
        <s v="16266"/>
        <s v="16268"/>
        <s v="16270"/>
        <s v="16271"/>
        <s v="16272"/>
        <s v="16274"/>
        <s v="16275"/>
        <s v="16276"/>
        <s v="16278"/>
        <s v="16279"/>
        <s v="16281"/>
        <s v="16282"/>
        <s v="16283"/>
        <s v="16284"/>
        <s v="16287"/>
        <s v="16292"/>
        <s v="16293"/>
        <s v="16295"/>
        <s v="16297"/>
        <s v="16298"/>
        <s v="16302"/>
        <s v="16303"/>
        <s v="16305"/>
        <s v="16306"/>
        <s v="16308"/>
        <s v="16309"/>
        <s v="16311"/>
        <s v="16313"/>
        <s v="16315"/>
        <s v="16316"/>
        <s v="16317"/>
        <s v="16318"/>
        <s v="16319"/>
        <s v="16320"/>
        <s v="16321"/>
        <s v="16322"/>
        <s v="16323"/>
        <s v="16324"/>
        <s v="16325"/>
        <s v="16326"/>
        <s v="16327"/>
        <s v="16330"/>
        <s v="16332"/>
        <s v="16333"/>
        <s v="16337"/>
        <s v="16338"/>
        <s v="16339"/>
        <s v="16340"/>
        <s v="16341"/>
        <s v="16342"/>
        <s v="16343"/>
        <s v="16344"/>
        <s v="16345"/>
        <s v="16347"/>
        <s v="16348"/>
        <s v="16349"/>
        <s v="16350"/>
        <s v="16351"/>
        <s v="16352"/>
        <s v="16353"/>
        <s v="16354"/>
        <s v="16356"/>
        <s v="16357"/>
        <s v="16358"/>
        <s v="16359"/>
        <s v="16360"/>
        <s v="16361"/>
        <s v="16362"/>
        <s v="16363"/>
        <s v="16364"/>
        <s v="16365"/>
        <s v="16366"/>
        <s v="16367"/>
        <s v="16368"/>
        <s v="16369"/>
        <s v="16370"/>
        <s v="16372"/>
        <s v="16374"/>
        <s v="16376"/>
        <s v="16377"/>
        <s v="16378"/>
        <s v="16379"/>
        <s v="16380"/>
        <s v="16383"/>
        <s v="16384"/>
        <s v="16385"/>
        <s v="16386"/>
        <s v="16387"/>
        <s v="16389"/>
        <s v="16392"/>
        <s v="16393"/>
        <s v="16394"/>
        <s v="16395"/>
        <s v="16398"/>
        <s v="16399"/>
        <s v="16400"/>
        <s v="16401"/>
        <s v="16402"/>
        <s v="16403"/>
        <s v="16404"/>
        <s v="16405"/>
        <s v="16406"/>
        <s v="16407"/>
        <s v="16409"/>
        <s v="16411"/>
        <s v="16412"/>
        <s v="16413"/>
        <s v="16414"/>
        <s v="16415"/>
        <s v="16416"/>
        <s v="16418"/>
        <s v="16419"/>
        <s v="16422"/>
        <s v="16423"/>
        <s v="16424"/>
        <s v="16425"/>
        <s v="16426"/>
        <s v="16427"/>
        <s v="16428"/>
        <s v="16429"/>
        <s v="16430"/>
        <s v="16431"/>
        <s v="16432"/>
        <s v="16433"/>
        <s v="16434"/>
        <s v="16438"/>
        <s v="16440"/>
        <s v="16441"/>
        <s v="16442"/>
        <s v="16444"/>
        <s v="16445"/>
        <s v="16446"/>
        <s v="16447"/>
        <s v="16448"/>
        <s v="16449"/>
        <s v="16450"/>
        <s v="16451"/>
        <s v="16454"/>
        <s v="16455"/>
        <s v="16456"/>
        <s v="16457"/>
        <s v="16458"/>
        <s v="16460"/>
        <s v="16461"/>
        <s v="16462"/>
        <s v="16463"/>
        <s v="16464"/>
        <s v="16466"/>
        <s v="16468"/>
        <s v="16469"/>
        <s v="16470"/>
        <s v="16471"/>
        <s v="16473"/>
        <s v="16474"/>
        <s v="16475"/>
        <s v="16477"/>
        <s v="16478"/>
        <s v="16479"/>
        <s v="16480"/>
        <s v="16482"/>
        <s v="16483"/>
        <s v="16484"/>
        <s v="16485"/>
        <s v="16488"/>
        <s v="16491"/>
        <s v="16493"/>
        <s v="16494"/>
        <s v="16495"/>
        <s v="16496"/>
        <s v="16497"/>
        <s v="16498"/>
        <s v="16499"/>
        <s v="16500"/>
        <s v="16503"/>
        <s v="16504"/>
        <s v="16505"/>
        <s v="16506"/>
        <s v="16509"/>
        <s v="16510"/>
        <s v="16511"/>
        <s v="16513"/>
        <s v="16515"/>
        <s v="16516"/>
        <s v="16517"/>
        <s v="16518"/>
        <s v="16519"/>
        <s v="16520"/>
        <s v="16523"/>
        <s v="16525"/>
        <s v="16526"/>
        <s v="16527"/>
        <s v="16528"/>
        <s v="16529"/>
        <s v="16531"/>
        <s v="16532"/>
        <s v="16533"/>
        <s v="16535"/>
        <s v="16536"/>
        <s v="16539"/>
        <s v="16542"/>
        <s v="16545"/>
        <s v="16546"/>
        <s v="16549"/>
        <s v="16550"/>
        <s v="16551"/>
        <s v="16552"/>
        <s v="16553"/>
        <s v="16554"/>
        <s v="16555"/>
        <s v="16556"/>
        <s v="16557"/>
        <s v="16558"/>
        <s v="16560"/>
        <s v="16561"/>
        <s v="16563"/>
        <s v="16565"/>
        <s v="16566"/>
        <s v="16567"/>
        <s v="16569"/>
        <s v="16570"/>
        <s v="16571"/>
        <s v="16572"/>
        <s v="16573"/>
        <s v="16574"/>
        <s v="16579"/>
        <s v="16581"/>
        <s v="16582"/>
        <s v="16583"/>
        <s v="16584"/>
        <s v="16586"/>
        <s v="16587"/>
        <s v="16589"/>
        <s v="16591"/>
        <s v="16592"/>
        <s v="16593"/>
        <s v="16594"/>
        <s v="16595"/>
        <s v="16596"/>
        <s v="16597"/>
        <s v="16598"/>
        <s v="16600"/>
        <s v="16601"/>
        <s v="16602"/>
        <s v="16603"/>
        <s v="16607"/>
        <s v="16609"/>
        <s v="16610"/>
        <s v="16611"/>
        <s v="16612"/>
        <s v="16613"/>
        <s v="16614"/>
        <s v="16616"/>
        <s v="16617"/>
        <s v="16618"/>
        <s v="16619"/>
        <s v="16620"/>
        <s v="16621"/>
        <s v="16623"/>
        <s v="16624"/>
        <s v="16625"/>
        <s v="16626"/>
        <s v="16627"/>
        <s v="16628"/>
        <s v="16629"/>
        <s v="16633"/>
        <s v="16634"/>
        <s v="16637"/>
        <s v="16638"/>
        <s v="16639"/>
        <s v="16641"/>
        <s v="16642"/>
        <s v="16643"/>
        <s v="16644"/>
        <s v="16647"/>
        <s v="16648"/>
        <s v="16650"/>
        <s v="16652"/>
        <s v="16653"/>
        <s v="16654"/>
        <s v="16655"/>
        <s v="16656"/>
        <s v="16657"/>
        <s v="16658"/>
        <s v="16659"/>
        <s v="16660"/>
        <s v="16665"/>
        <s v="16666"/>
        <s v="16667"/>
        <s v="16668"/>
        <s v="16669"/>
        <s v="16670"/>
        <s v="16671"/>
        <s v="16672"/>
        <s v="16674"/>
        <s v="16676"/>
        <s v="16678"/>
        <s v="16679"/>
        <s v="16680"/>
        <s v="16681"/>
        <s v="16682"/>
        <s v="16684"/>
        <s v="16685"/>
        <s v="16686"/>
        <s v="16688"/>
        <s v="16689"/>
        <s v="16690"/>
        <s v="16692"/>
        <s v="16693"/>
        <s v="16696"/>
        <s v="16697"/>
        <s v="16698"/>
        <s v="16700"/>
        <s v="16701"/>
        <s v="16705"/>
        <s v="16706"/>
        <s v="16708"/>
        <s v="16709"/>
        <s v="16710"/>
        <s v="16711"/>
        <s v="16712"/>
        <s v="16713"/>
        <s v="16714"/>
        <s v="16715"/>
        <s v="16716"/>
        <s v="16717"/>
        <s v="16718"/>
        <s v="16719"/>
        <s v="16720"/>
        <s v="16721"/>
        <s v="16722"/>
        <s v="16723"/>
        <s v="16725"/>
        <s v="16726"/>
        <s v="16727"/>
        <s v="16728"/>
        <s v="16729"/>
        <s v="16730"/>
        <s v="16732"/>
        <s v="16734"/>
        <s v="16735"/>
        <s v="16737"/>
        <s v="16738"/>
        <s v="16739"/>
        <s v="16742"/>
        <s v="16743"/>
        <s v="16744"/>
        <s v="16745"/>
        <s v="16746"/>
        <s v="16747"/>
        <s v="16748"/>
        <s v="16750"/>
        <s v="16751"/>
        <s v="16752"/>
        <s v="16753"/>
        <s v="16754"/>
        <s v="16755"/>
        <s v="16756"/>
        <s v="16757"/>
        <s v="16758"/>
        <s v="16759"/>
        <s v="16761"/>
        <s v="16762"/>
        <s v="16763"/>
        <s v="16764"/>
        <s v="16765"/>
        <s v="16766"/>
        <s v="16767"/>
        <s v="16768"/>
        <s v="16769"/>
        <s v="16770"/>
        <s v="16771"/>
        <s v="16773"/>
        <s v="16774"/>
        <s v="16775"/>
        <s v="16776"/>
        <s v="16777"/>
        <s v="16778"/>
        <s v="16779"/>
        <s v="16780"/>
        <s v="16781"/>
        <s v="16782"/>
        <s v="16784"/>
        <s v="16788"/>
        <s v="16789"/>
        <s v="16790"/>
        <s v="16791"/>
        <s v="16792"/>
        <s v="16793"/>
        <s v="16794"/>
        <s v="16795"/>
        <s v="16796"/>
        <s v="16800"/>
        <s v="16801"/>
        <s v="16803"/>
        <s v="16804"/>
        <s v="16805"/>
        <s v="16806"/>
        <s v="16807"/>
        <s v="16808"/>
        <s v="16809"/>
        <s v="16810"/>
        <s v="16811"/>
        <s v="16812"/>
        <s v="16813"/>
        <s v="16814"/>
        <s v="16816"/>
        <s v="16817"/>
        <s v="16818"/>
        <s v="16820"/>
        <s v="16823"/>
        <s v="16824"/>
        <s v="16825"/>
        <s v="16826"/>
        <s v="16828"/>
        <s v="16829"/>
        <s v="16830"/>
        <s v="16832"/>
        <s v="16833"/>
        <s v="16834"/>
        <s v="16835"/>
        <s v="16836"/>
        <s v="16837"/>
        <s v="16838"/>
        <s v="16839"/>
        <s v="16841"/>
        <s v="16842"/>
        <s v="16843"/>
        <s v="16846"/>
        <s v="16847"/>
        <s v="16848"/>
        <s v="16849"/>
        <s v="16850"/>
        <s v="16851"/>
        <s v="16852"/>
        <s v="16855"/>
        <s v="16856"/>
        <s v="16858"/>
        <s v="16859"/>
        <s v="16861"/>
        <s v="16863"/>
        <s v="16866"/>
        <s v="16869"/>
        <s v="16871"/>
        <s v="16872"/>
        <s v="16873"/>
        <s v="16875"/>
        <s v="16877"/>
        <s v="16878"/>
        <s v="16880"/>
        <s v="16881"/>
        <s v="16882"/>
        <s v="16883"/>
        <s v="16884"/>
        <s v="16885"/>
        <s v="16887"/>
        <s v="16889"/>
        <s v="16891"/>
        <s v="16892"/>
        <s v="16893"/>
        <s v="16895"/>
        <s v="16897"/>
        <s v="16898"/>
        <s v="16899"/>
        <s v="16900"/>
        <s v="16902"/>
        <s v="16903"/>
        <s v="16904"/>
        <s v="16905"/>
        <s v="16906"/>
        <s v="16907"/>
        <s v="16909"/>
        <s v="16910"/>
        <s v="16912"/>
        <s v="16913"/>
        <s v="16914"/>
        <s v="16915"/>
        <s v="16916"/>
        <s v="16917"/>
        <s v="16918"/>
        <s v="16919"/>
        <s v="16921"/>
        <s v="16923"/>
        <s v="16924"/>
        <s v="16926"/>
        <s v="16927"/>
        <s v="16928"/>
        <s v="16929"/>
        <s v="16930"/>
        <s v="16931"/>
        <s v="16932"/>
        <s v="16933"/>
        <s v="16934"/>
        <s v="16936"/>
        <s v="16938"/>
        <s v="16940"/>
        <s v="16942"/>
        <s v="16943"/>
        <s v="16945"/>
        <s v="16947"/>
        <s v="16948"/>
        <s v="16949"/>
        <s v="16950"/>
        <s v="16951"/>
        <s v="16952"/>
        <s v="16953"/>
        <s v="16954"/>
        <s v="16955"/>
        <s v="16956"/>
        <s v="16957"/>
        <s v="16959"/>
        <s v="16960"/>
        <s v="16961"/>
        <s v="16963"/>
        <s v="16965"/>
        <s v="16966"/>
        <s v="16967"/>
        <s v="16968"/>
        <s v="16969"/>
        <s v="16971"/>
        <s v="16976"/>
        <s v="16978"/>
        <s v="16979"/>
        <s v="16980"/>
        <s v="16982"/>
        <s v="16983"/>
        <s v="16984"/>
        <s v="16985"/>
        <s v="16986"/>
        <s v="16987"/>
        <s v="16988"/>
        <s v="16989"/>
        <s v="16990"/>
        <s v="16992"/>
        <s v="16995"/>
        <s v="16996"/>
        <s v="16997"/>
        <s v="16998"/>
        <s v="16999"/>
        <s v="17001"/>
        <s v="17002"/>
        <s v="17004"/>
        <s v="17006"/>
        <s v="17007"/>
        <s v="17010"/>
        <s v="17011"/>
        <s v="17014"/>
        <s v="17015"/>
        <s v="17017"/>
        <s v="17018"/>
        <s v="17019"/>
        <s v="17022"/>
        <s v="17024"/>
        <s v="17025"/>
        <s v="17026"/>
        <s v="17027"/>
        <s v="17029"/>
        <s v="17030"/>
        <s v="17031"/>
        <s v="17033"/>
        <s v="17034"/>
        <s v="17035"/>
        <s v="17037"/>
        <s v="17038"/>
        <s v="17040"/>
        <s v="17041"/>
        <s v="17042"/>
        <s v="17043"/>
        <s v="17044"/>
        <s v="17045"/>
        <s v="17046"/>
        <s v="17047"/>
        <s v="17048"/>
        <s v="17049"/>
        <s v="17050"/>
        <s v="17051"/>
        <s v="17052"/>
        <s v="17053"/>
        <s v="17054"/>
        <s v="17058"/>
        <s v="17059"/>
        <s v="17060"/>
        <s v="17061"/>
        <s v="17062"/>
        <s v="17063"/>
        <s v="17064"/>
        <s v="17065"/>
        <s v="17068"/>
        <s v="17069"/>
        <s v="17070"/>
        <s v="17071"/>
        <s v="17073"/>
        <s v="17075"/>
        <s v="17076"/>
        <s v="17078"/>
        <s v="17079"/>
        <s v="17080"/>
        <s v="17081"/>
        <s v="17082"/>
        <s v="17083"/>
        <s v="17084"/>
        <s v="17085"/>
        <s v="17086"/>
        <s v="17088"/>
        <s v="17090"/>
        <s v="17091"/>
        <s v="17092"/>
        <s v="17094"/>
        <s v="17095"/>
        <s v="17096"/>
        <s v="17097"/>
        <s v="17100"/>
        <s v="17101"/>
        <s v="17102"/>
        <s v="17105"/>
        <s v="17107"/>
        <s v="17109"/>
        <s v="17110"/>
        <s v="17111"/>
        <s v="17114"/>
        <s v="17115"/>
        <s v="17117"/>
        <s v="17118"/>
        <s v="17119"/>
        <s v="17120"/>
        <s v="17122"/>
        <s v="17123"/>
        <s v="17124"/>
        <s v="17125"/>
        <s v="17126"/>
        <s v="17128"/>
        <s v="17131"/>
        <s v="17133"/>
        <s v="17134"/>
        <s v="17135"/>
        <s v="17138"/>
        <s v="17139"/>
        <s v="17140"/>
        <s v="17142"/>
        <s v="17144"/>
        <s v="17146"/>
        <s v="17147"/>
        <s v="17148"/>
        <s v="17152"/>
        <s v="17153"/>
        <s v="17154"/>
        <s v="17155"/>
        <s v="17157"/>
        <s v="17158"/>
        <s v="17159"/>
        <s v="17160"/>
        <s v="17162"/>
        <s v="17163"/>
        <s v="17164"/>
        <s v="17165"/>
        <s v="17166"/>
        <s v="17169"/>
        <s v="17171"/>
        <s v="17172"/>
        <s v="17173"/>
        <s v="17174"/>
        <s v="17175"/>
        <s v="17176"/>
        <s v="17179"/>
        <s v="17180"/>
        <s v="17181"/>
        <s v="17183"/>
        <s v="17186"/>
        <s v="17187"/>
        <s v="17188"/>
        <s v="17189"/>
        <s v="17190"/>
        <s v="17191"/>
        <s v="17193"/>
        <s v="17194"/>
        <s v="17197"/>
        <s v="17198"/>
        <s v="17201"/>
        <s v="17203"/>
        <s v="17204"/>
        <s v="17205"/>
        <s v="17206"/>
        <s v="17211"/>
        <s v="17212"/>
        <s v="17213"/>
        <s v="17214"/>
        <s v="17217"/>
        <s v="17218"/>
        <s v="17219"/>
        <s v="17220"/>
        <s v="17221"/>
        <s v="17222"/>
        <s v="17223"/>
        <s v="17226"/>
        <s v="17227"/>
        <s v="17228"/>
        <s v="17229"/>
        <s v="17230"/>
        <s v="17231"/>
        <s v="17232"/>
        <s v="17233"/>
        <s v="17234"/>
        <s v="17235"/>
        <s v="17236"/>
        <s v="17237"/>
        <s v="17238"/>
        <s v="17239"/>
        <s v="17242"/>
        <s v="17243"/>
        <s v="17244"/>
        <s v="17245"/>
        <s v="17247"/>
        <s v="17248"/>
        <s v="17250"/>
        <s v="17251"/>
        <s v="17252"/>
        <s v="17253"/>
        <s v="17254"/>
        <s v="17255"/>
        <s v="17256"/>
        <s v="17259"/>
        <s v="17262"/>
        <s v="17263"/>
        <s v="17265"/>
        <s v="17266"/>
        <s v="17267"/>
        <s v="17268"/>
        <s v="17272"/>
        <s v="17274"/>
        <s v="17277"/>
        <s v="17278"/>
        <s v="17279"/>
        <s v="17282"/>
        <s v="17284"/>
        <s v="17286"/>
        <s v="17287"/>
        <s v="17288"/>
        <s v="17289"/>
        <s v="17290"/>
        <s v="17291"/>
        <s v="17293"/>
        <s v="17295"/>
        <s v="17297"/>
        <s v="17298"/>
        <s v="17299"/>
        <s v="17301"/>
        <s v="17302"/>
        <s v="17303"/>
        <s v="17306"/>
        <s v="17307"/>
        <s v="17309"/>
        <s v="17311"/>
        <s v="17312"/>
        <s v="17313"/>
        <s v="17314"/>
        <s v="17315"/>
        <s v="17317"/>
        <s v="17320"/>
        <s v="17321"/>
        <s v="17323"/>
        <s v="17324"/>
        <s v="17325"/>
        <s v="17329"/>
        <s v="17330"/>
        <s v="17331"/>
        <s v="17333"/>
        <s v="17334"/>
        <s v="17337"/>
        <s v="17338"/>
        <s v="17339"/>
        <s v="17340"/>
        <s v="17341"/>
        <s v="17343"/>
        <s v="17344"/>
        <s v="17345"/>
        <s v="17346"/>
        <s v="17347"/>
        <s v="17348"/>
        <s v="17349"/>
        <s v="17350"/>
        <s v="17351"/>
        <s v="17353"/>
        <s v="17354"/>
        <s v="17356"/>
        <s v="17357"/>
        <s v="17358"/>
        <s v="17359"/>
        <s v="17360"/>
        <s v="17361"/>
        <s v="17362"/>
        <s v="17364"/>
        <s v="17365"/>
        <s v="17367"/>
        <s v="17368"/>
        <s v="17370"/>
        <s v="17371"/>
        <s v="17372"/>
        <s v="17373"/>
        <s v="17374"/>
        <s v="17375"/>
        <s v="17376"/>
        <s v="17377"/>
        <s v="17379"/>
        <s v="17381"/>
        <s v="17382"/>
        <s v="17383"/>
        <s v="17384"/>
        <s v="17385"/>
        <s v="17386"/>
        <s v="17387"/>
        <s v="17388"/>
        <s v="17389"/>
        <s v="17391"/>
        <s v="17392"/>
        <s v="17394"/>
        <s v="17396"/>
        <s v="17397"/>
        <s v="17398"/>
        <s v="17400"/>
        <s v="17402"/>
        <s v="17403"/>
        <s v="17404"/>
        <s v="17405"/>
        <s v="17406"/>
        <s v="17408"/>
        <s v="17409"/>
        <s v="17410"/>
        <s v="17411"/>
        <s v="17412"/>
        <s v="17414"/>
        <s v="17415"/>
        <s v="17416"/>
        <s v="17418"/>
        <s v="17419"/>
        <s v="17420"/>
        <s v="17422"/>
        <s v="17423"/>
        <s v="17425"/>
        <s v="17426"/>
        <s v="17427"/>
        <s v="17428"/>
        <s v="17429"/>
        <s v="17430"/>
        <s v="17431"/>
        <s v="17432"/>
        <s v="17433"/>
        <s v="17434"/>
        <s v="17436"/>
        <s v="17438"/>
        <s v="17440"/>
        <s v="17442"/>
        <s v="17443"/>
        <s v="17444"/>
        <s v="17446"/>
        <s v="17447"/>
        <s v="17448"/>
        <s v="17449"/>
        <s v="17450"/>
        <s v="17451"/>
        <s v="17453"/>
        <s v="17454"/>
        <s v="17455"/>
        <s v="17456"/>
        <s v="17457"/>
        <s v="17458"/>
        <s v="17459"/>
        <s v="17460"/>
        <s v="17461"/>
        <s v="17462"/>
        <s v="17463"/>
        <s v="17464"/>
        <s v="17466"/>
        <s v="17468"/>
        <s v="17469"/>
        <s v="17470"/>
        <s v="17472"/>
        <s v="17475"/>
        <s v="17480"/>
        <s v="17481"/>
        <s v="17483"/>
        <s v="17486"/>
        <s v="17489"/>
        <s v="17490"/>
        <s v="17491"/>
        <s v="17492"/>
        <s v="17495"/>
        <s v="17496"/>
        <s v="17498"/>
        <s v="17499"/>
        <s v="17500"/>
        <s v="17501"/>
        <s v="17502"/>
        <s v="17503"/>
        <s v="17504"/>
        <s v="17505"/>
        <s v="17506"/>
        <s v="17507"/>
        <s v="17508"/>
        <s v="17509"/>
        <s v="17510"/>
        <s v="17511"/>
        <s v="17512"/>
        <s v="17513"/>
        <s v="17514"/>
        <s v="17515"/>
        <s v="17516"/>
        <s v="17517"/>
        <s v="17519"/>
        <s v="17520"/>
        <s v="17521"/>
        <s v="17522"/>
        <s v="17523"/>
        <s v="17524"/>
        <s v="17525"/>
        <s v="17526"/>
        <s v="17527"/>
        <s v="17528"/>
        <s v="17530"/>
        <s v="17531"/>
        <s v="17534"/>
        <s v="17535"/>
        <s v="17536"/>
        <s v="17537"/>
        <s v="17538"/>
        <s v="17540"/>
        <s v="17542"/>
        <s v="17545"/>
        <s v="17547"/>
        <s v="17548"/>
        <s v="17549"/>
        <s v="17550"/>
        <s v="17551"/>
        <s v="17552"/>
        <s v="17553"/>
        <s v="17554"/>
        <s v="17555"/>
        <s v="17556"/>
        <s v="17557"/>
        <s v="17560"/>
        <s v="17561"/>
        <s v="17562"/>
        <s v="17564"/>
        <s v="17566"/>
        <s v="17567"/>
        <s v="17569"/>
        <s v="17571"/>
        <s v="17572"/>
        <s v="17573"/>
        <s v="17574"/>
        <s v="17576"/>
        <s v="17578"/>
        <s v="17579"/>
        <s v="17580"/>
        <s v="17581"/>
        <s v="17582"/>
        <s v="17584"/>
        <s v="17585"/>
        <s v="17588"/>
        <s v="17589"/>
        <s v="17590"/>
        <s v="17591"/>
        <s v="17593"/>
        <s v="17594"/>
        <s v="17595"/>
        <s v="17596"/>
        <s v="17597"/>
        <s v="17600"/>
        <s v="17601"/>
        <s v="17602"/>
        <s v="17603"/>
        <s v="17604"/>
        <s v="17608"/>
        <s v="17609"/>
        <s v="17611"/>
        <s v="17612"/>
        <s v="17613"/>
        <s v="17614"/>
        <s v="17615"/>
        <s v="17616"/>
        <s v="17618"/>
        <s v="17619"/>
        <s v="17620"/>
        <s v="17621"/>
        <s v="17623"/>
        <s v="17624"/>
        <s v="17625"/>
        <s v="17628"/>
        <s v="17629"/>
        <s v="17630"/>
        <s v="17631"/>
        <s v="17633"/>
        <s v="17634"/>
        <s v="17636"/>
        <s v="17637"/>
        <s v="17639"/>
        <s v="17640"/>
        <s v="17642"/>
        <s v="17643"/>
        <s v="17644"/>
        <s v="17646"/>
        <s v="17647"/>
        <s v="17648"/>
        <s v="17649"/>
        <s v="17650"/>
        <s v="17651"/>
        <s v="17652"/>
        <s v="17653"/>
        <s v="17654"/>
        <s v="17655"/>
        <s v="17656"/>
        <s v="17658"/>
        <s v="17659"/>
        <s v="17660"/>
        <s v="17663"/>
        <s v="17664"/>
        <s v="17666"/>
        <s v="17667"/>
        <s v="17668"/>
        <s v="17669"/>
        <s v="17670"/>
        <s v="17671"/>
        <s v="17672"/>
        <s v="17673"/>
        <s v="17674"/>
        <s v="17675"/>
        <s v="17676"/>
        <s v="17677"/>
        <s v="17678"/>
        <s v="17679"/>
        <s v="17680"/>
        <s v="17682"/>
        <s v="17684"/>
        <s v="17685"/>
        <s v="17686"/>
        <s v="17690"/>
        <s v="17691"/>
        <s v="17692"/>
        <s v="17693"/>
        <s v="17694"/>
        <s v="17695"/>
        <s v="17696"/>
        <s v="17697"/>
        <s v="17698"/>
        <s v="17700"/>
        <s v="17701"/>
        <s v="17702"/>
        <s v="17703"/>
        <s v="17704"/>
        <s v="17705"/>
        <s v="17706"/>
        <s v="17707"/>
        <s v="17708"/>
        <s v="17709"/>
        <s v="17711"/>
        <s v="17712"/>
        <s v="17714"/>
        <s v="17715"/>
        <s v="17716"/>
        <s v="17718"/>
        <s v="17719"/>
        <s v="17720"/>
        <s v="17722"/>
        <s v="17723"/>
        <s v="17724"/>
        <s v="17725"/>
        <s v="17727"/>
        <s v="17728"/>
        <s v="17730"/>
        <s v="17731"/>
        <s v="17732"/>
        <s v="17733"/>
        <s v="17734"/>
        <s v="17735"/>
        <s v="17736"/>
        <s v="17737"/>
        <s v="17738"/>
        <s v="17739"/>
        <s v="17742"/>
        <s v="17744"/>
        <s v="17746"/>
        <s v="17747"/>
        <s v="17749"/>
        <s v="17750"/>
        <s v="17752"/>
        <s v="17754"/>
        <s v="17757"/>
        <s v="17758"/>
        <s v="17759"/>
        <s v="17760"/>
        <s v="17761"/>
        <s v="17763"/>
        <s v="17764"/>
        <s v="17765"/>
        <s v="17767"/>
        <s v="17768"/>
        <s v="17769"/>
        <s v="17770"/>
        <s v="17771"/>
        <s v="17772"/>
        <s v="17774"/>
        <s v="17775"/>
        <s v="17777"/>
        <s v="17779"/>
        <s v="17781"/>
        <s v="17783"/>
        <s v="17785"/>
        <s v="17786"/>
        <s v="17787"/>
        <s v="17788"/>
        <s v="17789"/>
        <s v="17790"/>
        <s v="17791"/>
        <s v="17793"/>
        <s v="17795"/>
        <s v="17796"/>
        <s v="17797"/>
        <s v="17799"/>
        <s v="17800"/>
        <s v="17802"/>
        <s v="17805"/>
        <s v="17806"/>
        <s v="17809"/>
        <s v="17811"/>
        <s v="17812"/>
        <s v="17813"/>
        <s v="17816"/>
        <s v="17817"/>
        <s v="17819"/>
        <s v="17820"/>
        <s v="17824"/>
        <s v="17827"/>
        <s v="17828"/>
        <s v="17829"/>
        <s v="17830"/>
        <s v="17831"/>
        <s v="17832"/>
        <s v="17835"/>
        <s v="17836"/>
        <s v="17837"/>
        <s v="17838"/>
        <s v="17839"/>
        <s v="17841"/>
        <s v="17843"/>
        <s v="17844"/>
        <s v="17846"/>
        <s v="17848"/>
        <s v="17849"/>
        <s v="17850"/>
        <s v="17852"/>
        <s v="17854"/>
        <s v="17855"/>
        <s v="17856"/>
        <s v="17857"/>
        <s v="17858"/>
        <s v="17859"/>
        <s v="17860"/>
        <s v="17861"/>
        <s v="17862"/>
        <s v="17863"/>
        <s v="17864"/>
        <s v="17865"/>
        <s v="17866"/>
        <s v="17867"/>
        <s v="17869"/>
        <s v="17870"/>
        <s v="17871"/>
        <s v="17873"/>
        <s v="17874"/>
        <s v="17877"/>
        <s v="17878"/>
        <s v="17879"/>
        <s v="17880"/>
        <s v="17881"/>
        <s v="17883"/>
        <s v="17884"/>
        <s v="17885"/>
        <s v="17886"/>
        <s v="17887"/>
        <s v="17888"/>
        <s v="17889"/>
        <s v="17890"/>
        <s v="17891"/>
        <s v="17892"/>
        <s v="17893"/>
        <s v="17894"/>
        <s v="17895"/>
        <s v="17896"/>
        <s v="17897"/>
        <s v="17898"/>
        <s v="17899"/>
        <s v="17900"/>
        <s v="17901"/>
        <s v="17904"/>
        <s v="17905"/>
        <s v="17906"/>
        <s v="17908"/>
        <s v="17911"/>
        <s v="17912"/>
        <s v="17913"/>
        <s v="17914"/>
        <s v="17917"/>
        <s v="17919"/>
        <s v="17920"/>
        <s v="17921"/>
        <s v="17923"/>
        <s v="17924"/>
        <s v="17925"/>
        <s v="17926"/>
        <s v="17928"/>
        <s v="17929"/>
        <s v="17930"/>
        <s v="17931"/>
        <s v="17932"/>
        <s v="17934"/>
        <s v="17935"/>
        <s v="17936"/>
        <s v="17937"/>
        <s v="17939"/>
        <s v="17940"/>
        <s v="17941"/>
        <s v="17942"/>
        <s v="17946"/>
        <s v="17947"/>
        <s v="17948"/>
        <s v="17949"/>
        <s v="17950"/>
        <s v="17951"/>
        <s v="17954"/>
        <s v="17955"/>
        <s v="17956"/>
        <s v="17957"/>
        <s v="17958"/>
        <s v="17960"/>
        <s v="17961"/>
        <s v="17962"/>
        <s v="17964"/>
        <s v="17965"/>
        <s v="17966"/>
        <s v="17967"/>
        <s v="17968"/>
        <s v="17969"/>
        <s v="17970"/>
        <s v="17972"/>
        <s v="17973"/>
        <s v="17974"/>
        <s v="17975"/>
        <s v="17976"/>
        <s v="17977"/>
        <s v="17978"/>
        <s v="17979"/>
        <s v="17980"/>
        <s v="17984"/>
        <s v="17985"/>
        <s v="17986"/>
        <s v="17987"/>
        <s v="17988"/>
        <s v="17990"/>
        <s v="17991"/>
        <s v="17994"/>
        <s v="17995"/>
        <s v="17997"/>
        <s v="17999"/>
        <s v="18001"/>
        <s v="18004"/>
        <s v="18005"/>
        <s v="18006"/>
        <s v="18008"/>
        <s v="18009"/>
        <s v="18010"/>
        <s v="18011"/>
        <s v="18013"/>
        <s v="18014"/>
        <s v="18015"/>
        <s v="18016"/>
        <s v="18017"/>
        <s v="18018"/>
        <s v="18019"/>
        <s v="18022"/>
        <s v="18024"/>
        <s v="18027"/>
        <s v="18030"/>
        <s v="18032"/>
        <s v="18033"/>
        <s v="18034"/>
        <s v="18035"/>
        <s v="18036"/>
        <s v="18037"/>
        <s v="18040"/>
        <s v="18041"/>
        <s v="18042"/>
        <s v="18043"/>
        <s v="18044"/>
        <s v="18045"/>
        <s v="18048"/>
        <s v="18050"/>
        <s v="18053"/>
        <s v="18055"/>
        <s v="18056"/>
        <s v="18058"/>
        <s v="18059"/>
        <s v="18061"/>
        <s v="18062"/>
        <s v="18064"/>
        <s v="18065"/>
        <s v="18066"/>
        <s v="18067"/>
        <s v="18068"/>
        <s v="18069"/>
        <s v="18071"/>
        <s v="18072"/>
        <s v="18073"/>
        <s v="18074"/>
        <s v="18075"/>
        <s v="18077"/>
        <s v="18078"/>
        <s v="18079"/>
        <s v="18080"/>
        <s v="18081"/>
        <s v="18082"/>
        <s v="18084"/>
        <s v="18085"/>
        <s v="18086"/>
        <s v="18087"/>
        <s v="18088"/>
        <s v="18092"/>
        <s v="18093"/>
        <s v="18094"/>
        <s v="18095"/>
        <s v="18096"/>
        <s v="18097"/>
        <s v="18099"/>
        <s v="18101"/>
        <s v="18102"/>
        <s v="18104"/>
        <s v="18105"/>
        <s v="18106"/>
        <s v="18108"/>
        <s v="18109"/>
        <s v="18110"/>
        <s v="18112"/>
        <s v="18113"/>
        <s v="18114"/>
        <s v="18116"/>
        <s v="18117"/>
        <s v="18118"/>
        <s v="18119"/>
        <s v="18120"/>
        <s v="18121"/>
        <s v="18122"/>
        <s v="18123"/>
        <s v="18125"/>
        <s v="18126"/>
        <s v="18127"/>
        <s v="18129"/>
        <s v="18130"/>
        <s v="18133"/>
        <s v="18135"/>
        <s v="18136"/>
        <s v="18138"/>
        <s v="18139"/>
        <s v="18141"/>
        <s v="18142"/>
        <s v="18143"/>
        <s v="18144"/>
        <s v="18145"/>
        <s v="18146"/>
        <s v="18147"/>
        <s v="18149"/>
        <s v="18150"/>
        <s v="18151"/>
        <s v="18154"/>
        <s v="18155"/>
        <s v="18156"/>
        <s v="18158"/>
        <s v="18159"/>
        <s v="18160"/>
        <s v="18161"/>
        <s v="18164"/>
        <s v="18165"/>
        <s v="18167"/>
        <s v="18168"/>
        <s v="18169"/>
        <s v="18170"/>
        <s v="18171"/>
        <s v="18172"/>
        <s v="18173"/>
        <s v="18174"/>
        <s v="18176"/>
        <s v="18177"/>
        <s v="18178"/>
        <s v="18179"/>
        <s v="18180"/>
        <s v="18181"/>
        <s v="18183"/>
        <s v="18184"/>
        <s v="18185"/>
        <s v="18188"/>
        <s v="18189"/>
        <s v="18190"/>
        <s v="18191"/>
        <s v="18192"/>
        <s v="18193"/>
        <s v="18194"/>
        <s v="18196"/>
        <s v="18198"/>
        <s v="18200"/>
        <s v="18202"/>
        <s v="18203"/>
        <s v="18204"/>
        <s v="18205"/>
        <s v="18209"/>
        <s v="18210"/>
        <s v="18211"/>
        <s v="18212"/>
        <s v="18213"/>
        <s v="18215"/>
        <s v="18216"/>
        <s v="18217"/>
        <s v="18218"/>
        <s v="18219"/>
        <s v="18220"/>
        <s v="18221"/>
        <s v="18222"/>
        <s v="18223"/>
        <s v="18224"/>
        <s v="18225"/>
        <s v="18226"/>
        <s v="18227"/>
        <s v="18228"/>
        <s v="18229"/>
        <s v="18230"/>
        <s v="18231"/>
        <s v="18232"/>
        <s v="18233"/>
        <s v="18235"/>
        <s v="18236"/>
        <s v="18237"/>
        <s v="18239"/>
        <s v="18240"/>
        <s v="18241"/>
        <s v="18242"/>
        <s v="18245"/>
        <s v="18246"/>
        <s v="18248"/>
        <s v="18249"/>
        <s v="18250"/>
        <s v="18251"/>
        <s v="18252"/>
        <s v="18255"/>
        <s v="18256"/>
        <s v="18257"/>
        <s v="18259"/>
        <s v="18260"/>
        <s v="18261"/>
        <s v="18262"/>
        <s v="18263"/>
        <s v="18265"/>
        <s v="18268"/>
        <s v="18269"/>
        <s v="18270"/>
        <s v="18272"/>
        <s v="18273"/>
        <s v="18274"/>
        <s v="18276"/>
        <s v="18277"/>
        <s v="18278"/>
        <s v="18280"/>
        <s v="18281"/>
        <s v="18282"/>
        <s v="18283"/>
        <s v="18287"/>
        <s v="Guest/Unknown"/>
      </sharedItems>
    </cacheField>
    <cacheField name="[Measures].[Net Sales]" caption="Net Sales" numFmtId="0" hierarchy="29" level="32767"/>
    <cacheField name="[Clean_Data].[Country Display].[Country Display]" caption="Country Display" numFmtId="0" hierarchy="23" level="1">
      <sharedItems containsSemiMixedTypes="0" containsNonDate="0" containsString="0"/>
    </cacheField>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2" memberValueDatatype="130" unbalanced="0">
      <fieldsUsage count="2">
        <fieldUsage x="-1"/>
        <fieldUsage x="0"/>
      </fieldsUsage>
    </cacheHierarchy>
    <cacheHierarchy uniqueName="[Clean_Data].[Country]" caption="Country" attribute="1" defaultMemberUniqueName="[Clean_Data].[Country].[All]" allUniqueName="[Clean_Data].[Country].[All]" dimensionUniqueName="[Clean_Data]" displayFolder="" count="0"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0" memberValueDatatype="20" unbalanced="0"/>
    <cacheHierarchy uniqueName="[Clean_Data].[Month]" caption="Month" attribute="1" defaultMemberUniqueName="[Clean_Data].[Month].[All]" allUniqueName="[Clean_Data].[Month].[All]" dimensionUniqueName="[Clean_Data]" displayFolder="" count="0" memberValueDatatype="20" unbalanced="0"/>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2" memberValueDatatype="130" unbalanced="0">
      <fieldsUsage count="2">
        <fieldUsage x="-1"/>
        <fieldUsage x="1"/>
      </fieldsUsage>
    </cacheHierarchy>
    <cacheHierarchy uniqueName="[Clean_Data].[Country Display]" caption="Country Display" attribute="1" defaultMemberUniqueName="[Clean_Data].[Country Display].[All]" allUniqueName="[Clean_Data].[Country Display].[All]" dimensionUniqueName="[Clean_Data]" displayFolder="" count="2" memberValueDatatype="130" unbalanced="0">
      <fieldsUsage count="2">
        <fieldUsage x="-1"/>
        <fieldUsage x="3"/>
      </fieldsUsage>
    </cacheHierarchy>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oneField="1">
      <fieldsUsage count="1">
        <fieldUsage x="2"/>
      </fieldsUsage>
    </cacheHierarchy>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32986111" backgroundQuery="1" createdVersion="8" refreshedVersion="8" minRefreshableVersion="3" recordCount="0" supportSubquery="1" supportAdvancedDrill="1" xr:uid="{3F1BD089-9715-43B6-96EE-860E1A3692E2}">
  <cacheSource type="external" connectionId="2"/>
  <cacheFields count="6">
    <cacheField name="[Clean_Data].[Country].[Country]" caption="Country" numFmtId="0" hierarchy="7" level="1">
      <sharedItems count="10">
        <s v="Australia"/>
        <s v="EIRE"/>
        <s v="France"/>
        <s v="Germany"/>
        <s v="Japan"/>
        <s v="Netherlands"/>
        <s v="Spain"/>
        <s v="Sweden"/>
        <s v="United Kingdom"/>
        <s v="USA"/>
      </sharedItems>
    </cacheField>
    <cacheField name="[Clean_Data].[Description].[Description]" caption="Description" numFmtId="0" hierarchy="2" level="1">
      <sharedItems count="9">
        <s v=""/>
        <s v="?"/>
        <s v="check"/>
        <s v="Damaged"/>
        <s v="Incorrect stock entry."/>
        <s v="MEDIUM CERAMIC TOP STORAGE JAR"/>
        <s v="Printing smudges/thrown away"/>
        <s v="ROTATING SILVER ANGELS T-LIGHT HLDR"/>
        <s v="Unsaleable, destroyed."/>
      </sharedItems>
    </cacheField>
    <cacheField name="[Measures].[Return Rate (by Units)]" caption="Return Rate (by Units)" numFmtId="0" hierarchy="42" level="32767"/>
    <cacheField name="[Clean_Data].[StockCode].[StockCode]" caption="StockCode" numFmtId="0" hierarchy="1" level="1">
      <sharedItems containsSemiMixedTypes="0" containsNonDate="0" containsString="0"/>
    </cacheField>
    <cacheField name="[Clean_Data].[Year].[Year]" caption="Year" numFmtId="0" hierarchy="16" level="1">
      <sharedItems containsSemiMixedTypes="0" containsString="0" containsNumber="1" containsInteger="1" minValue="2010" maxValue="2011" count="2">
        <n v="2010"/>
        <n v="2011"/>
      </sharedItems>
      <extLst>
        <ext xmlns:x15="http://schemas.microsoft.com/office/spreadsheetml/2010/11/main" uri="{4F2E5C28-24EA-4eb8-9CBF-B6C8F9C3D259}">
          <x15:cachedUniqueNames>
            <x15:cachedUniqueName index="0" name="[Clean_Data].[Year].&amp;[2010]"/>
            <x15:cachedUniqueName index="1" name="[Clean_Data].[Year].&amp;[2011]"/>
          </x15:cachedUniqueNames>
        </ext>
      </extLst>
    </cacheField>
    <cacheField name="[Clean_Data].[Month].[Month]" caption="Month" numFmtId="0" hierarchy="17" level="1">
      <sharedItems containsSemiMixedTypes="0" containsString="0" containsNumber="1" containsInteger="1" minValue="1" maxValue="12" count="12">
        <n v="12"/>
        <n v="1"/>
        <n v="2"/>
        <n v="3"/>
        <n v="4"/>
        <n v="5"/>
        <n v="6"/>
        <n v="7"/>
        <n v="8"/>
        <n v="9"/>
        <n v="10"/>
        <n v="11"/>
      </sharedItems>
      <extLst>
        <ext xmlns:x15="http://schemas.microsoft.com/office/spreadsheetml/2010/11/main" uri="{4F2E5C28-24EA-4eb8-9CBF-B6C8F9C3D259}">
          <x15:cachedUniqueNames>
            <x15:cachedUniqueName index="0" name="[Clean_Data].[Month].&amp;[12]"/>
            <x15:cachedUniqueName index="1" name="[Clean_Data].[Month].&amp;[1]"/>
            <x15:cachedUniqueName index="2" name="[Clean_Data].[Month].&amp;[2]"/>
            <x15:cachedUniqueName index="3" name="[Clean_Data].[Month].&amp;[3]"/>
            <x15:cachedUniqueName index="4" name="[Clean_Data].[Month].&amp;[4]"/>
            <x15:cachedUniqueName index="5" name="[Clean_Data].[Month].&amp;[5]"/>
            <x15:cachedUniqueName index="6" name="[Clean_Data].[Month].&amp;[6]"/>
            <x15:cachedUniqueName index="7" name="[Clean_Data].[Month].&amp;[7]"/>
            <x15:cachedUniqueName index="8" name="[Clean_Data].[Month].&amp;[8]"/>
            <x15:cachedUniqueName index="9" name="[Clean_Data].[Month].&amp;[9]"/>
            <x15:cachedUniqueName index="10" name="[Clean_Data].[Month].&amp;[10]"/>
            <x15:cachedUniqueName index="11" name="[Clean_Data].[Month].&amp;[11]"/>
          </x15:cachedUniqueNames>
        </ext>
      </extLst>
    </cacheField>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2" memberValueDatatype="130" unbalanced="0">
      <fieldsUsage count="2">
        <fieldUsage x="-1"/>
        <fieldUsage x="3"/>
      </fieldsUsage>
    </cacheHierarchy>
    <cacheHierarchy uniqueName="[Clean_Data].[Description]" caption="Description" attribute="1" defaultMemberUniqueName="[Clean_Data].[Description].[All]" allUniqueName="[Clean_Data].[Description].[All]" dimensionUniqueName="[Clean_Data]" displayFolder="" count="2" memberValueDatatype="130" unbalanced="0">
      <fieldsUsage count="2">
        <fieldUsage x="-1"/>
        <fieldUsage x="1"/>
      </fieldsUsage>
    </cacheHierarchy>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2" memberValueDatatype="130" unbalanced="0">
      <fieldsUsage count="2">
        <fieldUsage x="-1"/>
        <fieldUsage x="0"/>
      </fieldsUsage>
    </cacheHierarchy>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2" memberValueDatatype="20" unbalanced="0">
      <fieldsUsage count="2">
        <fieldUsage x="-1"/>
        <fieldUsage x="4"/>
      </fieldsUsage>
    </cacheHierarchy>
    <cacheHierarchy uniqueName="[Clean_Data].[Month]" caption="Month" attribute="1" defaultMemberUniqueName="[Clean_Data].[Month].[All]" allUniqueName="[Clean_Data].[Month].[All]" dimensionUniqueName="[Clean_Data]" displayFolder="" count="2" memberValueDatatype="20" unbalanced="0">
      <fieldsUsage count="2">
        <fieldUsage x="-1"/>
        <fieldUsage x="5"/>
      </fieldsUsage>
    </cacheHierarchy>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0"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oneField="1">
      <fieldsUsage count="1">
        <fieldUsage x="2"/>
      </fieldsUsage>
    </cacheHierarchy>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950636574" backgroundQuery="1" createdVersion="8" refreshedVersion="8" minRefreshableVersion="3" recordCount="0" supportSubquery="1" supportAdvancedDrill="1" xr:uid="{6AC73E7A-465B-4A35-BB37-58A28784677C}">
  <cacheSource type="external" connectionId="2"/>
  <cacheFields count="5">
    <cacheField name="[Measures].[Description Nulls]" caption="Description Nulls" numFmtId="0" hierarchy="50" level="32767"/>
    <cacheField name="[Measures].[% Rows w/ Blank Cust]" caption="% Rows w/ Blank Cust" numFmtId="0" hierarchy="51" level="32767"/>
    <cacheField name="[Measures].[Max Unit Price]" caption="Max Unit Price" numFmtId="0" hierarchy="52" level="32767"/>
    <cacheField name="[Measures].[Distinct Invoice]" caption="Distinct Invoice" numFmtId="0" hierarchy="53" level="32767"/>
    <cacheField name="[Measures].[Distinct Cust (Raw)]" caption="Distinct Cust (Raw)" numFmtId="0" hierarchy="54" level="32767"/>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0"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0" memberValueDatatype="20" unbalanced="0"/>
    <cacheHierarchy uniqueName="[Clean_Data].[Month]" caption="Month" attribute="1" defaultMemberUniqueName="[Clean_Data].[Month].[All]" allUniqueName="[Clean_Data].[Month].[All]" dimensionUniqueName="[Clean_Data]" displayFolder="" count="0" memberValueDatatype="20" unbalanced="0"/>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0"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oneField="1">
      <fieldsUsage count="1">
        <fieldUsage x="0"/>
      </fieldsUsage>
    </cacheHierarchy>
    <cacheHierarchy uniqueName="[Measures].[% Rows w/ Blank Cust]" caption="% Rows w/ Blank Cust" measure="1" displayFolder="" measureGroup="Clean_Data" count="0" oneField="1">
      <fieldsUsage count="1">
        <fieldUsage x="1"/>
      </fieldsUsage>
    </cacheHierarchy>
    <cacheHierarchy uniqueName="[Measures].[Max Unit Price]" caption="Max Unit Price" measure="1" displayFolder="" measureGroup="Clean_Data" count="0" oneField="1">
      <fieldsUsage count="1">
        <fieldUsage x="2"/>
      </fieldsUsage>
    </cacheHierarchy>
    <cacheHierarchy uniqueName="[Measures].[Distinct Invoice]" caption="Distinct Invoice" measure="1" displayFolder="" measureGroup="Clean_Data" count="0" oneField="1">
      <fieldsUsage count="1">
        <fieldUsage x="3"/>
      </fieldsUsage>
    </cacheHierarchy>
    <cacheHierarchy uniqueName="[Measures].[Distinct Cust (Raw)]" caption="Distinct Cust (Raw)" measure="1" displayFolder="" measureGroup="Clean_Data" count="0" oneField="1">
      <fieldsUsage count="1">
        <fieldUsage x="4"/>
      </fieldsUsage>
    </cacheHierarchy>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05787039" backgroundQuery="1" createdVersion="3" refreshedVersion="8" minRefreshableVersion="3" recordCount="0" supportSubquery="1" supportAdvancedDrill="1" xr:uid="{EFEEEB31-4E71-47A6-A7F2-D3BAFCD54BBA}">
  <cacheSource type="external" connectionId="2">
    <extLst>
      <ext xmlns:x14="http://schemas.microsoft.com/office/spreadsheetml/2009/9/main" uri="{F057638F-6D5F-4e77-A914-E7F072B9BCA8}">
        <x14:sourceConnection name="ThisWorkbookDataModel"/>
      </ext>
    </extLst>
  </cacheSource>
  <cacheFields count="0"/>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0"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0" memberValueDatatype="20" unbalanced="0"/>
    <cacheHierarchy uniqueName="[Clean_Data].[Month]" caption="Month" attribute="1" defaultMemberUniqueName="[Clean_Data].[Month].[All]" allUniqueName="[Clean_Data].[Month].[All]" dimensionUniqueName="[Clean_Data]" displayFolder="" count="0" memberValueDatatype="20" unbalanced="0"/>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2"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14830851"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16782407" backgroundQuery="1" createdVersion="3" refreshedVersion="8" minRefreshableVersion="3" recordCount="0" supportSubquery="1" supportAdvancedDrill="1" xr:uid="{D9051DBA-43C2-47C7-8C11-3472EFC0F88E}">
  <cacheSource type="external" connectionId="2">
    <extLst>
      <ext xmlns:x14="http://schemas.microsoft.com/office/spreadsheetml/2009/9/main" uri="{F057638F-6D5F-4e77-A914-E7F072B9BCA8}">
        <x14:sourceConnection name="ThisWorkbookDataModel"/>
      </ext>
    </extLst>
  </cacheSource>
  <cacheFields count="0"/>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0"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0" memberValueDatatype="20" unbalanced="0"/>
    <cacheHierarchy uniqueName="[Clean_Data].[Month]" caption="Month" attribute="1" defaultMemberUniqueName="[Clean_Data].[Month].[All]" allUniqueName="[Clean_Data].[Month].[All]" dimensionUniqueName="[Clean_Data]" displayFolder="" count="0" memberValueDatatype="20" unbalanced="0"/>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2"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71912097"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21296295" backgroundQuery="1" createdVersion="3" refreshedVersion="8" minRefreshableVersion="3" recordCount="0" supportSubquery="1" supportAdvancedDrill="1" xr:uid="{EB79DBB3-62E2-445A-A7E0-1A0D02587E7F}">
  <cacheSource type="external" connectionId="2">
    <extLst>
      <ext xmlns:x14="http://schemas.microsoft.com/office/spreadsheetml/2009/9/main" uri="{F057638F-6D5F-4e77-A914-E7F072B9BCA8}">
        <x14:sourceConnection name="ThisWorkbookDataModel"/>
      </ext>
    </extLst>
  </cacheSource>
  <cacheFields count="0"/>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2"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2"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2" memberValueDatatype="11" unbalanced="0"/>
    <cacheHierarchy uniqueName="[Clean_Data].[Year]" caption="Year" attribute="1" defaultMemberUniqueName="[Clean_Data].[Year].[All]" allUniqueName="[Clean_Data].[Year].[All]" dimensionUniqueName="[Clean_Data]" displayFolder="" count="2" memberValueDatatype="20" unbalanced="0"/>
    <cacheHierarchy uniqueName="[Clean_Data].[Month]" caption="Month" attribute="1" defaultMemberUniqueName="[Clean_Data].[Month].[All]" allUniqueName="[Clean_Data].[Month].[All]" dimensionUniqueName="[Clean_Data]" displayFolder="" count="0" memberValueDatatype="20" unbalanced="0"/>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0"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44605875"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2152778" backgroundQuery="1" createdVersion="3" refreshedVersion="8" minRefreshableVersion="3" recordCount="0" supportSubquery="1" supportAdvancedDrill="1" xr:uid="{29E0B88A-88E3-4E32-8674-2263662FE712}">
  <cacheSource type="external" connectionId="2">
    <extLst>
      <ext xmlns:x14="http://schemas.microsoft.com/office/spreadsheetml/2009/9/main" uri="{F057638F-6D5F-4e77-A914-E7F072B9BCA8}">
        <x14:sourceConnection name="ThisWorkbookDataModel"/>
      </ext>
    </extLst>
  </cacheSource>
  <cacheFields count="0"/>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2"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0"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0" memberValueDatatype="20" unbalanced="0"/>
    <cacheHierarchy uniqueName="[Clean_Data].[Month]" caption="Month" attribute="1" defaultMemberUniqueName="[Clean_Data].[Month].[All]" allUniqueName="[Clean_Data].[Month].[All]" dimensionUniqueName="[Clean_Data]" displayFolder="" count="0" memberValueDatatype="20" unbalanced="0"/>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0"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50485144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09375002" backgroundQuery="1" createdVersion="8" refreshedVersion="8" minRefreshableVersion="3" recordCount="0" supportSubquery="1" supportAdvancedDrill="1" xr:uid="{D0B3EABA-E4BF-45A6-84F6-23CC4C0B91CA}">
  <cacheSource type="external" connectionId="2"/>
  <cacheFields count="8">
    <cacheField name="[Clean_Data].[CustomerID].[CustomerID]" caption="CustomerID" numFmtId="0" hierarchy="6" level="1">
      <sharedItems containsNonDate="0" containsString="0" containsBlank="1" count="1">
        <m/>
      </sharedItems>
    </cacheField>
    <cacheField name="[Clean_Data].[Customer Display].[Customer Display]" caption="Customer Display" numFmtId="0" hierarchy="22" level="1">
      <sharedItems count="4372">
        <s v="12346"/>
        <s v="12347"/>
        <s v="12348"/>
        <s v="12349"/>
        <s v="12350"/>
        <s v="12352"/>
        <s v="12353"/>
        <s v="12354"/>
        <s v="12355"/>
        <s v="12356"/>
        <s v="12357"/>
        <s v="12358"/>
        <s v="12359"/>
        <s v="12360"/>
        <s v="12361"/>
        <s v="12362"/>
        <s v="12363"/>
        <s v="12364"/>
        <s v="12365"/>
        <s v="12367"/>
        <s v="12370"/>
        <s v="12371"/>
        <s v="12372"/>
        <s v="12373"/>
        <s v="12374"/>
        <s v="12375"/>
        <s v="12377"/>
        <s v="12378"/>
        <s v="12379"/>
        <s v="12380"/>
        <s v="12381"/>
        <s v="12383"/>
        <s v="12384"/>
        <s v="12386"/>
        <s v="12388"/>
        <s v="12390"/>
        <s v="12391"/>
        <s v="12393"/>
        <s v="12394"/>
        <s v="12395"/>
        <s v="12397"/>
        <s v="12398"/>
        <s v="12399"/>
        <s v="12401"/>
        <s v="12402"/>
        <s v="12403"/>
        <s v="12405"/>
        <s v="12406"/>
        <s v="12407"/>
        <s v="12408"/>
        <s v="12409"/>
        <s v="12410"/>
        <s v="12412"/>
        <s v="12413"/>
        <s v="12414"/>
        <s v="12415"/>
        <s v="12417"/>
        <s v="12418"/>
        <s v="12420"/>
        <s v="12421"/>
        <s v="12422"/>
        <s v="12423"/>
        <s v="12424"/>
        <s v="12425"/>
        <s v="12426"/>
        <s v="12427"/>
        <s v="12428"/>
        <s v="12429"/>
        <s v="12430"/>
        <s v="12431"/>
        <s v="12432"/>
        <s v="12433"/>
        <s v="12434"/>
        <s v="12435"/>
        <s v="12436"/>
        <s v="12437"/>
        <s v="12438"/>
        <s v="12441"/>
        <s v="12442"/>
        <s v="12444"/>
        <s v="12445"/>
        <s v="12446"/>
        <s v="12447"/>
        <s v="12448"/>
        <s v="12449"/>
        <s v="12450"/>
        <s v="12451"/>
        <s v="12452"/>
        <s v="12453"/>
        <s v="12454"/>
        <s v="12455"/>
        <s v="12456"/>
        <s v="12457"/>
        <s v="12458"/>
        <s v="12461"/>
        <s v="12462"/>
        <s v="12463"/>
        <s v="12464"/>
        <s v="12465"/>
        <s v="12468"/>
        <s v="12471"/>
        <s v="12472"/>
        <s v="12473"/>
        <s v="12474"/>
        <s v="12475"/>
        <s v="12476"/>
        <s v="12477"/>
        <s v="12478"/>
        <s v="12479"/>
        <s v="12480"/>
        <s v="12481"/>
        <s v="12483"/>
        <s v="12484"/>
        <s v="12488"/>
        <s v="12489"/>
        <s v="12490"/>
        <s v="12491"/>
        <s v="12492"/>
        <s v="12493"/>
        <s v="12494"/>
        <s v="12497"/>
        <s v="12498"/>
        <s v="12500"/>
        <s v="12501"/>
        <s v="12502"/>
        <s v="12503"/>
        <s v="12504"/>
        <s v="12505"/>
        <s v="12506"/>
        <s v="12507"/>
        <s v="12508"/>
        <s v="12509"/>
        <s v="12510"/>
        <s v="12512"/>
        <s v="12513"/>
        <s v="12514"/>
        <s v="12515"/>
        <s v="12516"/>
        <s v="12517"/>
        <s v="12518"/>
        <s v="12519"/>
        <s v="12520"/>
        <s v="12521"/>
        <s v="12522"/>
        <s v="12523"/>
        <s v="12524"/>
        <s v="12526"/>
        <s v="12527"/>
        <s v="12528"/>
        <s v="12530"/>
        <s v="12531"/>
        <s v="12532"/>
        <s v="12534"/>
        <s v="12535"/>
        <s v="12536"/>
        <s v="12538"/>
        <s v="12539"/>
        <s v="12540"/>
        <s v="12541"/>
        <s v="12544"/>
        <s v="12545"/>
        <s v="12546"/>
        <s v="12547"/>
        <s v="12548"/>
        <s v="12550"/>
        <s v="12551"/>
        <s v="12552"/>
        <s v="12553"/>
        <s v="12556"/>
        <s v="12557"/>
        <s v="12558"/>
        <s v="12559"/>
        <s v="12560"/>
        <s v="12561"/>
        <s v="12562"/>
        <s v="12564"/>
        <s v="12565"/>
        <s v="12566"/>
        <s v="12567"/>
        <s v="12569"/>
        <s v="12571"/>
        <s v="12572"/>
        <s v="12573"/>
        <s v="12574"/>
        <s v="12576"/>
        <s v="12577"/>
        <s v="12578"/>
        <s v="12579"/>
        <s v="12580"/>
        <s v="12581"/>
        <s v="12582"/>
        <s v="12583"/>
        <s v="12584"/>
        <s v="12585"/>
        <s v="12586"/>
        <s v="12587"/>
        <s v="12588"/>
        <s v="12589"/>
        <s v="12590"/>
        <s v="12591"/>
        <s v="12592"/>
        <s v="12593"/>
        <s v="12594"/>
        <s v="12596"/>
        <s v="12597"/>
        <s v="12598"/>
        <s v="12599"/>
        <s v="12600"/>
        <s v="12601"/>
        <s v="12602"/>
        <s v="12603"/>
        <s v="12604"/>
        <s v="12605"/>
        <s v="12607"/>
        <s v="12609"/>
        <s v="12610"/>
        <s v="12611"/>
        <s v="12612"/>
        <s v="12613"/>
        <s v="12614"/>
        <s v="12615"/>
        <s v="12616"/>
        <s v="12617"/>
        <s v="12618"/>
        <s v="12619"/>
        <s v="12620"/>
        <s v="12621"/>
        <s v="12622"/>
        <s v="12623"/>
        <s v="12624"/>
        <s v="12625"/>
        <s v="12626"/>
        <s v="12627"/>
        <s v="12628"/>
        <s v="12630"/>
        <s v="12631"/>
        <s v="12633"/>
        <s v="12635"/>
        <s v="12637"/>
        <s v="12638"/>
        <s v="12639"/>
        <s v="12640"/>
        <s v="12641"/>
        <s v="12642"/>
        <s v="12643"/>
        <s v="12644"/>
        <s v="12645"/>
        <s v="12646"/>
        <s v="12647"/>
        <s v="12648"/>
        <s v="12649"/>
        <s v="12650"/>
        <s v="12651"/>
        <s v="12652"/>
        <s v="12653"/>
        <s v="12654"/>
        <s v="12656"/>
        <s v="12657"/>
        <s v="12658"/>
        <s v="12659"/>
        <s v="12660"/>
        <s v="12662"/>
        <s v="12664"/>
        <s v="12665"/>
        <s v="12666"/>
        <s v="12667"/>
        <s v="12668"/>
        <s v="12669"/>
        <s v="12670"/>
        <s v="12672"/>
        <s v="12673"/>
        <s v="12674"/>
        <s v="12676"/>
        <s v="12678"/>
        <s v="12679"/>
        <s v="12680"/>
        <s v="12681"/>
        <s v="12682"/>
        <s v="12683"/>
        <s v="12684"/>
        <s v="12685"/>
        <s v="12686"/>
        <s v="12688"/>
        <s v="12689"/>
        <s v="12690"/>
        <s v="12691"/>
        <s v="12693"/>
        <s v="12694"/>
        <s v="12695"/>
        <s v="12697"/>
        <s v="12700"/>
        <s v="12701"/>
        <s v="12702"/>
        <s v="12703"/>
        <s v="12704"/>
        <s v="12705"/>
        <s v="12707"/>
        <s v="12708"/>
        <s v="12709"/>
        <s v="12710"/>
        <s v="12712"/>
        <s v="12713"/>
        <s v="12714"/>
        <s v="12715"/>
        <s v="12716"/>
        <s v="12717"/>
        <s v="12718"/>
        <s v="12719"/>
        <s v="12720"/>
        <s v="12721"/>
        <s v="12722"/>
        <s v="12723"/>
        <s v="12724"/>
        <s v="12725"/>
        <s v="12726"/>
        <s v="12727"/>
        <s v="12728"/>
        <s v="12729"/>
        <s v="12731"/>
        <s v="12732"/>
        <s v="12733"/>
        <s v="12734"/>
        <s v="12735"/>
        <s v="12736"/>
        <s v="12738"/>
        <s v="12739"/>
        <s v="12740"/>
        <s v="12743"/>
        <s v="12744"/>
        <s v="12747"/>
        <s v="12748"/>
        <s v="12749"/>
        <s v="12750"/>
        <s v="12752"/>
        <s v="12753"/>
        <s v="12754"/>
        <s v="12755"/>
        <s v="12756"/>
        <s v="12757"/>
        <s v="12758"/>
        <s v="12759"/>
        <s v="12762"/>
        <s v="12763"/>
        <s v="12764"/>
        <s v="12766"/>
        <s v="12769"/>
        <s v="12770"/>
        <s v="12772"/>
        <s v="12775"/>
        <s v="12778"/>
        <s v="12779"/>
        <s v="12781"/>
        <s v="12782"/>
        <s v="12783"/>
        <s v="12784"/>
        <s v="12785"/>
        <s v="12787"/>
        <s v="12789"/>
        <s v="12790"/>
        <s v="12791"/>
        <s v="12792"/>
        <s v="12793"/>
        <s v="12794"/>
        <s v="12795"/>
        <s v="12797"/>
        <s v="12798"/>
        <s v="12802"/>
        <s v="12808"/>
        <s v="12809"/>
        <s v="12811"/>
        <s v="12812"/>
        <s v="12814"/>
        <s v="12815"/>
        <s v="12816"/>
        <s v="12817"/>
        <s v="12818"/>
        <s v="12820"/>
        <s v="12821"/>
        <s v="12822"/>
        <s v="12823"/>
        <s v="12824"/>
        <s v="12826"/>
        <s v="12827"/>
        <s v="12828"/>
        <s v="12829"/>
        <s v="12830"/>
        <s v="12831"/>
        <s v="12832"/>
        <s v="12833"/>
        <s v="12834"/>
        <s v="12836"/>
        <s v="12837"/>
        <s v="12838"/>
        <s v="12839"/>
        <s v="12840"/>
        <s v="12841"/>
        <s v="12842"/>
        <s v="12843"/>
        <s v="12844"/>
        <s v="12845"/>
        <s v="12847"/>
        <s v="12849"/>
        <s v="12851"/>
        <s v="12852"/>
        <s v="12853"/>
        <s v="12854"/>
        <s v="12855"/>
        <s v="12856"/>
        <s v="12857"/>
        <s v="12863"/>
        <s v="12864"/>
        <s v="12865"/>
        <s v="12866"/>
        <s v="12867"/>
        <s v="12868"/>
        <s v="12870"/>
        <s v="12871"/>
        <s v="12872"/>
        <s v="12873"/>
        <s v="12875"/>
        <s v="12876"/>
        <s v="12877"/>
        <s v="12878"/>
        <s v="12879"/>
        <s v="12881"/>
        <s v="12882"/>
        <s v="12883"/>
        <s v="12884"/>
        <s v="12885"/>
        <s v="12886"/>
        <s v="12888"/>
        <s v="12890"/>
        <s v="12891"/>
        <s v="12893"/>
        <s v="12895"/>
        <s v="12897"/>
        <s v="12901"/>
        <s v="12902"/>
        <s v="12904"/>
        <s v="12906"/>
        <s v="12908"/>
        <s v="12909"/>
        <s v="12910"/>
        <s v="12912"/>
        <s v="12913"/>
        <s v="12915"/>
        <s v="12916"/>
        <s v="12917"/>
        <s v="12919"/>
        <s v="12920"/>
        <s v="12921"/>
        <s v="12922"/>
        <s v="12923"/>
        <s v="12924"/>
        <s v="12925"/>
        <s v="12928"/>
        <s v="12929"/>
        <s v="12930"/>
        <s v="12931"/>
        <s v="12933"/>
        <s v="12935"/>
        <s v="12936"/>
        <s v="12937"/>
        <s v="12938"/>
        <s v="12939"/>
        <s v="12940"/>
        <s v="12942"/>
        <s v="12943"/>
        <s v="12944"/>
        <s v="12945"/>
        <s v="12947"/>
        <s v="12948"/>
        <s v="12949"/>
        <s v="12950"/>
        <s v="12951"/>
        <s v="12952"/>
        <s v="12953"/>
        <s v="12955"/>
        <s v="12956"/>
        <s v="12957"/>
        <s v="12962"/>
        <s v="12963"/>
        <s v="12965"/>
        <s v="12966"/>
        <s v="12967"/>
        <s v="12968"/>
        <s v="12970"/>
        <s v="12971"/>
        <s v="12974"/>
        <s v="12976"/>
        <s v="12977"/>
        <s v="12980"/>
        <s v="12981"/>
        <s v="12982"/>
        <s v="12984"/>
        <s v="12985"/>
        <s v="12987"/>
        <s v="12988"/>
        <s v="12989"/>
        <s v="12990"/>
        <s v="12991"/>
        <s v="12993"/>
        <s v="12994"/>
        <s v="12995"/>
        <s v="12997"/>
        <s v="12999"/>
        <s v="13000"/>
        <s v="13001"/>
        <s v="13002"/>
        <s v="13003"/>
        <s v="13004"/>
        <s v="13005"/>
        <s v="13006"/>
        <s v="13008"/>
        <s v="13011"/>
        <s v="13012"/>
        <s v="13013"/>
        <s v="13014"/>
        <s v="13015"/>
        <s v="13016"/>
        <s v="13017"/>
        <s v="13018"/>
        <s v="13021"/>
        <s v="13023"/>
        <s v="13026"/>
        <s v="13027"/>
        <s v="13028"/>
        <s v="13029"/>
        <s v="13030"/>
        <s v="13032"/>
        <s v="13033"/>
        <s v="13034"/>
        <s v="13035"/>
        <s v="13037"/>
        <s v="13038"/>
        <s v="13040"/>
        <s v="13043"/>
        <s v="13044"/>
        <s v="13045"/>
        <s v="13046"/>
        <s v="13047"/>
        <s v="13048"/>
        <s v="13049"/>
        <s v="13050"/>
        <s v="13052"/>
        <s v="13055"/>
        <s v="13058"/>
        <s v="13059"/>
        <s v="13060"/>
        <s v="13061"/>
        <s v="13062"/>
        <s v="13064"/>
        <s v="13065"/>
        <s v="13066"/>
        <s v="13067"/>
        <s v="13068"/>
        <s v="13069"/>
        <s v="13070"/>
        <s v="13072"/>
        <s v="13075"/>
        <s v="13077"/>
        <s v="13078"/>
        <s v="13079"/>
        <s v="13080"/>
        <s v="13081"/>
        <s v="13082"/>
        <s v="13083"/>
        <s v="13085"/>
        <s v="13089"/>
        <s v="13090"/>
        <s v="13091"/>
        <s v="13092"/>
        <s v="13093"/>
        <s v="13094"/>
        <s v="13095"/>
        <s v="13097"/>
        <s v="13098"/>
        <s v="13099"/>
        <s v="13101"/>
        <s v="13102"/>
        <s v="13103"/>
        <s v="13104"/>
        <s v="13106"/>
        <s v="13107"/>
        <s v="13108"/>
        <s v="13109"/>
        <s v="13110"/>
        <s v="13113"/>
        <s v="13115"/>
        <s v="13116"/>
        <s v="13117"/>
        <s v="13118"/>
        <s v="13120"/>
        <s v="13121"/>
        <s v="13122"/>
        <s v="13124"/>
        <s v="13126"/>
        <s v="13127"/>
        <s v="13130"/>
        <s v="13131"/>
        <s v="13132"/>
        <s v="13133"/>
        <s v="13134"/>
        <s v="13135"/>
        <s v="13136"/>
        <s v="13137"/>
        <s v="13138"/>
        <s v="13139"/>
        <s v="13140"/>
        <s v="13141"/>
        <s v="13142"/>
        <s v="13144"/>
        <s v="13145"/>
        <s v="13146"/>
        <s v="13147"/>
        <s v="13148"/>
        <s v="13149"/>
        <s v="13151"/>
        <s v="13153"/>
        <s v="13154"/>
        <s v="13155"/>
        <s v="13157"/>
        <s v="13158"/>
        <s v="13159"/>
        <s v="13160"/>
        <s v="13161"/>
        <s v="13162"/>
        <s v="13165"/>
        <s v="13166"/>
        <s v="13167"/>
        <s v="13168"/>
        <s v="13169"/>
        <s v="13170"/>
        <s v="13171"/>
        <s v="13173"/>
        <s v="13174"/>
        <s v="13176"/>
        <s v="13177"/>
        <s v="13178"/>
        <s v="13182"/>
        <s v="13183"/>
        <s v="13184"/>
        <s v="13185"/>
        <s v="13186"/>
        <s v="13187"/>
        <s v="13188"/>
        <s v="13189"/>
        <s v="13192"/>
        <s v="13193"/>
        <s v="13194"/>
        <s v="13196"/>
        <s v="13198"/>
        <s v="13199"/>
        <s v="13200"/>
        <s v="13203"/>
        <s v="13207"/>
        <s v="13208"/>
        <s v="13209"/>
        <s v="13210"/>
        <s v="13211"/>
        <s v="13212"/>
        <s v="13213"/>
        <s v="13216"/>
        <s v="13217"/>
        <s v="13218"/>
        <s v="13220"/>
        <s v="13221"/>
        <s v="13223"/>
        <s v="13224"/>
        <s v="13225"/>
        <s v="13226"/>
        <s v="13227"/>
        <s v="13228"/>
        <s v="13229"/>
        <s v="13230"/>
        <s v="13232"/>
        <s v="13233"/>
        <s v="13235"/>
        <s v="13236"/>
        <s v="13238"/>
        <s v="13239"/>
        <s v="13240"/>
        <s v="13242"/>
        <s v="13243"/>
        <s v="13244"/>
        <s v="13245"/>
        <s v="13246"/>
        <s v="13247"/>
        <s v="13248"/>
        <s v="13249"/>
        <s v="13253"/>
        <s v="13255"/>
        <s v="13256"/>
        <s v="13258"/>
        <s v="13259"/>
        <s v="13260"/>
        <s v="13261"/>
        <s v="13262"/>
        <s v="13263"/>
        <s v="13265"/>
        <s v="13266"/>
        <s v="13267"/>
        <s v="13268"/>
        <s v="13269"/>
        <s v="13270"/>
        <s v="13271"/>
        <s v="13272"/>
        <s v="13273"/>
        <s v="13276"/>
        <s v="13277"/>
        <s v="13278"/>
        <s v="13279"/>
        <s v="13280"/>
        <s v="13282"/>
        <s v="13283"/>
        <s v="13284"/>
        <s v="13285"/>
        <s v="13291"/>
        <s v="13292"/>
        <s v="13294"/>
        <s v="13295"/>
        <s v="13296"/>
        <s v="13297"/>
        <s v="13298"/>
        <s v="13299"/>
        <s v="13300"/>
        <s v="13301"/>
        <s v="13302"/>
        <s v="13304"/>
        <s v="13305"/>
        <s v="13307"/>
        <s v="13308"/>
        <s v="13309"/>
        <s v="13310"/>
        <s v="13311"/>
        <s v="13313"/>
        <s v="13314"/>
        <s v="13316"/>
        <s v="13317"/>
        <s v="13318"/>
        <s v="13319"/>
        <s v="13320"/>
        <s v="13321"/>
        <s v="13322"/>
        <s v="13323"/>
        <s v="13324"/>
        <s v="13325"/>
        <s v="13327"/>
        <s v="13328"/>
        <s v="13329"/>
        <s v="13330"/>
        <s v="13332"/>
        <s v="13334"/>
        <s v="13336"/>
        <s v="13338"/>
        <s v="13339"/>
        <s v="13340"/>
        <s v="13341"/>
        <s v="13343"/>
        <s v="13344"/>
        <s v="13345"/>
        <s v="13347"/>
        <s v="13348"/>
        <s v="13349"/>
        <s v="13350"/>
        <s v="13351"/>
        <s v="13352"/>
        <s v="13354"/>
        <s v="13355"/>
        <s v="13356"/>
        <s v="13357"/>
        <s v="13358"/>
        <s v="13359"/>
        <s v="13362"/>
        <s v="13363"/>
        <s v="13364"/>
        <s v="13365"/>
        <s v="13366"/>
        <s v="13368"/>
        <s v="13369"/>
        <s v="13370"/>
        <s v="13372"/>
        <s v="13373"/>
        <s v="13375"/>
        <s v="13376"/>
        <s v="13379"/>
        <s v="13381"/>
        <s v="13382"/>
        <s v="13384"/>
        <s v="13385"/>
        <s v="13388"/>
        <s v="13389"/>
        <s v="13390"/>
        <s v="13391"/>
        <s v="13394"/>
        <s v="13395"/>
        <s v="13396"/>
        <s v="13397"/>
        <s v="13398"/>
        <s v="13402"/>
        <s v="13403"/>
        <s v="13404"/>
        <s v="13405"/>
        <s v="13408"/>
        <s v="13410"/>
        <s v="13411"/>
        <s v="13414"/>
        <s v="13416"/>
        <s v="13417"/>
        <s v="13418"/>
        <s v="13419"/>
        <s v="13420"/>
        <s v="13421"/>
        <s v="13422"/>
        <s v="13425"/>
        <s v="13426"/>
        <s v="13427"/>
        <s v="13428"/>
        <s v="13429"/>
        <s v="13430"/>
        <s v="13431"/>
        <s v="13434"/>
        <s v="13435"/>
        <s v="13436"/>
        <s v="13437"/>
        <s v="13439"/>
        <s v="13441"/>
        <s v="13447"/>
        <s v="13448"/>
        <s v="13449"/>
        <s v="13450"/>
        <s v="13451"/>
        <s v="13452"/>
        <s v="13453"/>
        <s v="13455"/>
        <s v="13456"/>
        <s v="13458"/>
        <s v="13460"/>
        <s v="13461"/>
        <s v="13462"/>
        <s v="13464"/>
        <s v="13466"/>
        <s v="13467"/>
        <s v="13468"/>
        <s v="13470"/>
        <s v="13471"/>
        <s v="13473"/>
        <s v="13474"/>
        <s v="13475"/>
        <s v="13476"/>
        <s v="13477"/>
        <s v="13479"/>
        <s v="13481"/>
        <s v="13482"/>
        <s v="13483"/>
        <s v="13484"/>
        <s v="13485"/>
        <s v="13486"/>
        <s v="13487"/>
        <s v="13488"/>
        <s v="13489"/>
        <s v="13491"/>
        <s v="13492"/>
        <s v="13493"/>
        <s v="13494"/>
        <s v="13495"/>
        <s v="13496"/>
        <s v="13497"/>
        <s v="13499"/>
        <s v="13500"/>
        <s v="13501"/>
        <s v="13502"/>
        <s v="13503"/>
        <s v="13504"/>
        <s v="13505"/>
        <s v="13506"/>
        <s v="13507"/>
        <s v="13508"/>
        <s v="13509"/>
        <s v="13510"/>
        <s v="13512"/>
        <s v="13513"/>
        <s v="13514"/>
        <s v="13515"/>
        <s v="13516"/>
        <s v="13517"/>
        <s v="13518"/>
        <s v="13519"/>
        <s v="13520"/>
        <s v="13521"/>
        <s v="13522"/>
        <s v="13523"/>
        <s v="13524"/>
        <s v="13525"/>
        <s v="13527"/>
        <s v="13529"/>
        <s v="13531"/>
        <s v="13532"/>
        <s v="13533"/>
        <s v="13534"/>
        <s v="13536"/>
        <s v="13538"/>
        <s v="13539"/>
        <s v="13544"/>
        <s v="13546"/>
        <s v="13548"/>
        <s v="13549"/>
        <s v="13551"/>
        <s v="13552"/>
        <s v="13555"/>
        <s v="13557"/>
        <s v="13558"/>
        <s v="13560"/>
        <s v="13561"/>
        <s v="13562"/>
        <s v="13563"/>
        <s v="13564"/>
        <s v="13565"/>
        <s v="13566"/>
        <s v="13568"/>
        <s v="13569"/>
        <s v="13570"/>
        <s v="13571"/>
        <s v="13572"/>
        <s v="13573"/>
        <s v="13575"/>
        <s v="13576"/>
        <s v="13577"/>
        <s v="13579"/>
        <s v="13581"/>
        <s v="13583"/>
        <s v="13584"/>
        <s v="13587"/>
        <s v="13588"/>
        <s v="13589"/>
        <s v="13590"/>
        <s v="13591"/>
        <s v="13592"/>
        <s v="13593"/>
        <s v="13594"/>
        <s v="13596"/>
        <s v="13598"/>
        <s v="13599"/>
        <s v="13600"/>
        <s v="13601"/>
        <s v="13602"/>
        <s v="13603"/>
        <s v="13606"/>
        <s v="13607"/>
        <s v="13610"/>
        <s v="13611"/>
        <s v="13614"/>
        <s v="13615"/>
        <s v="13617"/>
        <s v="13618"/>
        <s v="13621"/>
        <s v="13623"/>
        <s v="13626"/>
        <s v="13627"/>
        <s v="13629"/>
        <s v="13630"/>
        <s v="13631"/>
        <s v="13632"/>
        <s v="13634"/>
        <s v="13635"/>
        <s v="13636"/>
        <s v="13637"/>
        <s v="13638"/>
        <s v="13639"/>
        <s v="13642"/>
        <s v="13643"/>
        <s v="13644"/>
        <s v="13645"/>
        <s v="13647"/>
        <s v="13649"/>
        <s v="13650"/>
        <s v="13651"/>
        <s v="13652"/>
        <s v="13654"/>
        <s v="13655"/>
        <s v="13656"/>
        <s v="13657"/>
        <s v="13658"/>
        <s v="13659"/>
        <s v="13662"/>
        <s v="13663"/>
        <s v="13666"/>
        <s v="13667"/>
        <s v="13668"/>
        <s v="13669"/>
        <s v="13670"/>
        <s v="13672"/>
        <s v="13673"/>
        <s v="13675"/>
        <s v="13678"/>
        <s v="13680"/>
        <s v="13681"/>
        <s v="13682"/>
        <s v="13684"/>
        <s v="13685"/>
        <s v="13686"/>
        <s v="13689"/>
        <s v="13690"/>
        <s v="13692"/>
        <s v="13693"/>
        <s v="13694"/>
        <s v="13695"/>
        <s v="13697"/>
        <s v="13699"/>
        <s v="13700"/>
        <s v="13703"/>
        <s v="13704"/>
        <s v="13705"/>
        <s v="13706"/>
        <s v="13707"/>
        <s v="13708"/>
        <s v="13709"/>
        <s v="13710"/>
        <s v="13711"/>
        <s v="13712"/>
        <s v="13715"/>
        <s v="13716"/>
        <s v="13717"/>
        <s v="13718"/>
        <s v="13719"/>
        <s v="13720"/>
        <s v="13721"/>
        <s v="13722"/>
        <s v="13723"/>
        <s v="13725"/>
        <s v="13726"/>
        <s v="13727"/>
        <s v="13728"/>
        <s v="13730"/>
        <s v="13731"/>
        <s v="13732"/>
        <s v="13735"/>
        <s v="13736"/>
        <s v="13737"/>
        <s v="13739"/>
        <s v="13740"/>
        <s v="13741"/>
        <s v="13742"/>
        <s v="13743"/>
        <s v="13744"/>
        <s v="13745"/>
        <s v="13747"/>
        <s v="13748"/>
        <s v="13750"/>
        <s v="13751"/>
        <s v="13752"/>
        <s v="13753"/>
        <s v="13754"/>
        <s v="13755"/>
        <s v="13756"/>
        <s v="13758"/>
        <s v="13759"/>
        <s v="13760"/>
        <s v="13761"/>
        <s v="13762"/>
        <s v="13763"/>
        <s v="13764"/>
        <s v="13767"/>
        <s v="13769"/>
        <s v="13771"/>
        <s v="13772"/>
        <s v="13774"/>
        <s v="13777"/>
        <s v="13778"/>
        <s v="13780"/>
        <s v="13781"/>
        <s v="13782"/>
        <s v="13784"/>
        <s v="13786"/>
        <s v="13787"/>
        <s v="13790"/>
        <s v="13791"/>
        <s v="13792"/>
        <s v="13798"/>
        <s v="13799"/>
        <s v="13800"/>
        <s v="13801"/>
        <s v="13802"/>
        <s v="13803"/>
        <s v="13804"/>
        <s v="13805"/>
        <s v="13806"/>
        <s v="13807"/>
        <s v="13808"/>
        <s v="13809"/>
        <s v="13810"/>
        <s v="13811"/>
        <s v="13812"/>
        <s v="13813"/>
        <s v="13814"/>
        <s v="13815"/>
        <s v="13816"/>
        <s v="13817"/>
        <s v="13819"/>
        <s v="13821"/>
        <s v="13822"/>
        <s v="13823"/>
        <s v="13824"/>
        <s v="13826"/>
        <s v="13827"/>
        <s v="13828"/>
        <s v="13829"/>
        <s v="13831"/>
        <s v="13832"/>
        <s v="13833"/>
        <s v="13835"/>
        <s v="13837"/>
        <s v="13838"/>
        <s v="13841"/>
        <s v="13842"/>
        <s v="13844"/>
        <s v="13845"/>
        <s v="13846"/>
        <s v="13848"/>
        <s v="13849"/>
        <s v="13850"/>
        <s v="13851"/>
        <s v="13853"/>
        <s v="13854"/>
        <s v="13856"/>
        <s v="13858"/>
        <s v="13859"/>
        <s v="13860"/>
        <s v="13862"/>
        <s v="13863"/>
        <s v="13865"/>
        <s v="13866"/>
        <s v="13867"/>
        <s v="13868"/>
        <s v="13869"/>
        <s v="13870"/>
        <s v="13871"/>
        <s v="13873"/>
        <s v="13874"/>
        <s v="13875"/>
        <s v="13876"/>
        <s v="13877"/>
        <s v="13878"/>
        <s v="13880"/>
        <s v="13881"/>
        <s v="13882"/>
        <s v="13883"/>
        <s v="13884"/>
        <s v="13885"/>
        <s v="13886"/>
        <s v="13887"/>
        <s v="13888"/>
        <s v="13889"/>
        <s v="13890"/>
        <s v="13892"/>
        <s v="13893"/>
        <s v="13894"/>
        <s v="13895"/>
        <s v="13897"/>
        <s v="13898"/>
        <s v="13899"/>
        <s v="13900"/>
        <s v="13901"/>
        <s v="13904"/>
        <s v="13908"/>
        <s v="13911"/>
        <s v="13914"/>
        <s v="13917"/>
        <s v="13918"/>
        <s v="13919"/>
        <s v="13922"/>
        <s v="13923"/>
        <s v="13924"/>
        <s v="13925"/>
        <s v="13926"/>
        <s v="13927"/>
        <s v="13928"/>
        <s v="13929"/>
        <s v="13930"/>
        <s v="13931"/>
        <s v="13932"/>
        <s v="13933"/>
        <s v="13934"/>
        <s v="13936"/>
        <s v="13937"/>
        <s v="13938"/>
        <s v="13939"/>
        <s v="13940"/>
        <s v="13941"/>
        <s v="13946"/>
        <s v="13947"/>
        <s v="13948"/>
        <s v="13949"/>
        <s v="13950"/>
        <s v="13951"/>
        <s v="13952"/>
        <s v="13953"/>
        <s v="13954"/>
        <s v="13955"/>
        <s v="13956"/>
        <s v="13958"/>
        <s v="13959"/>
        <s v="13960"/>
        <s v="13962"/>
        <s v="13963"/>
        <s v="13967"/>
        <s v="13969"/>
        <s v="13971"/>
        <s v="13972"/>
        <s v="13973"/>
        <s v="13974"/>
        <s v="13975"/>
        <s v="13976"/>
        <s v="13978"/>
        <s v="13979"/>
        <s v="13980"/>
        <s v="13982"/>
        <s v="13983"/>
        <s v="13984"/>
        <s v="13985"/>
        <s v="13986"/>
        <s v="13988"/>
        <s v="13989"/>
        <s v="13990"/>
        <s v="13991"/>
        <s v="13992"/>
        <s v="13993"/>
        <s v="13994"/>
        <s v="13995"/>
        <s v="13999"/>
        <s v="14000"/>
        <s v="14001"/>
        <s v="14002"/>
        <s v="14004"/>
        <s v="14005"/>
        <s v="14006"/>
        <s v="14009"/>
        <s v="14012"/>
        <s v="14013"/>
        <s v="14014"/>
        <s v="14015"/>
        <s v="14016"/>
        <s v="14019"/>
        <s v="14020"/>
        <s v="14021"/>
        <s v="14022"/>
        <s v="14023"/>
        <s v="14024"/>
        <s v="14027"/>
        <s v="14029"/>
        <s v="14030"/>
        <s v="14031"/>
        <s v="14032"/>
        <s v="14034"/>
        <s v="14035"/>
        <s v="14036"/>
        <s v="14037"/>
        <s v="14038"/>
        <s v="14039"/>
        <s v="14040"/>
        <s v="14041"/>
        <s v="14044"/>
        <s v="14045"/>
        <s v="14046"/>
        <s v="14047"/>
        <s v="14048"/>
        <s v="14049"/>
        <s v="14050"/>
        <s v="14051"/>
        <s v="14052"/>
        <s v="14053"/>
        <s v="14054"/>
        <s v="14055"/>
        <s v="14056"/>
        <s v="14057"/>
        <s v="14059"/>
        <s v="14060"/>
        <s v="14062"/>
        <s v="14064"/>
        <s v="14066"/>
        <s v="14067"/>
        <s v="14068"/>
        <s v="14071"/>
        <s v="14073"/>
        <s v="14075"/>
        <s v="14076"/>
        <s v="14077"/>
        <s v="14078"/>
        <s v="14079"/>
        <s v="14080"/>
        <s v="14081"/>
        <s v="14082"/>
        <s v="14083"/>
        <s v="14085"/>
        <s v="14087"/>
        <s v="14088"/>
        <s v="14089"/>
        <s v="14090"/>
        <s v="14092"/>
        <s v="14093"/>
        <s v="14096"/>
        <s v="14098"/>
        <s v="14099"/>
        <s v="14100"/>
        <s v="14101"/>
        <s v="14102"/>
        <s v="14104"/>
        <s v="14105"/>
        <s v="14107"/>
        <s v="14108"/>
        <s v="14109"/>
        <s v="14110"/>
        <s v="14111"/>
        <s v="14112"/>
        <s v="14113"/>
        <s v="14114"/>
        <s v="14116"/>
        <s v="14117"/>
        <s v="14119"/>
        <s v="14121"/>
        <s v="14124"/>
        <s v="14125"/>
        <s v="14126"/>
        <s v="14127"/>
        <s v="14128"/>
        <s v="14129"/>
        <s v="14130"/>
        <s v="14132"/>
        <s v="14133"/>
        <s v="14135"/>
        <s v="14138"/>
        <s v="14139"/>
        <s v="14140"/>
        <s v="14141"/>
        <s v="14142"/>
        <s v="14143"/>
        <s v="14145"/>
        <s v="14146"/>
        <s v="14147"/>
        <s v="14148"/>
        <s v="14149"/>
        <s v="14150"/>
        <s v="14152"/>
        <s v="14154"/>
        <s v="14155"/>
        <s v="14156"/>
        <s v="14157"/>
        <s v="14158"/>
        <s v="14159"/>
        <s v="14161"/>
        <s v="14162"/>
        <s v="14163"/>
        <s v="14164"/>
        <s v="14165"/>
        <s v="14167"/>
        <s v="14171"/>
        <s v="14173"/>
        <s v="14174"/>
        <s v="14175"/>
        <s v="14176"/>
        <s v="14177"/>
        <s v="14178"/>
        <s v="14179"/>
        <s v="14180"/>
        <s v="14184"/>
        <s v="14185"/>
        <s v="14188"/>
        <s v="14189"/>
        <s v="14191"/>
        <s v="14193"/>
        <s v="14194"/>
        <s v="14195"/>
        <s v="14196"/>
        <s v="14198"/>
        <s v="14199"/>
        <s v="14201"/>
        <s v="14204"/>
        <s v="14205"/>
        <s v="14206"/>
        <s v="14208"/>
        <s v="14209"/>
        <s v="14210"/>
        <s v="14211"/>
        <s v="14212"/>
        <s v="14213"/>
        <s v="14214"/>
        <s v="14215"/>
        <s v="14216"/>
        <s v="14217"/>
        <s v="14218"/>
        <s v="14219"/>
        <s v="14220"/>
        <s v="14221"/>
        <s v="14222"/>
        <s v="14223"/>
        <s v="14224"/>
        <s v="14226"/>
        <s v="14227"/>
        <s v="14229"/>
        <s v="14231"/>
        <s v="14232"/>
        <s v="14233"/>
        <s v="14234"/>
        <s v="14235"/>
        <s v="14236"/>
        <s v="14237"/>
        <s v="14238"/>
        <s v="14239"/>
        <s v="14240"/>
        <s v="14241"/>
        <s v="14242"/>
        <s v="14243"/>
        <s v="14245"/>
        <s v="14246"/>
        <s v="14247"/>
        <s v="14248"/>
        <s v="14250"/>
        <s v="14251"/>
        <s v="14256"/>
        <s v="14257"/>
        <s v="14258"/>
        <s v="14259"/>
        <s v="14261"/>
        <s v="14262"/>
        <s v="14264"/>
        <s v="14265"/>
        <s v="14267"/>
        <s v="14270"/>
        <s v="14271"/>
        <s v="14272"/>
        <s v="14273"/>
        <s v="14276"/>
        <s v="14277"/>
        <s v="14280"/>
        <s v="14282"/>
        <s v="14284"/>
        <s v="14285"/>
        <s v="14286"/>
        <s v="14287"/>
        <s v="14288"/>
        <s v="14289"/>
        <s v="14290"/>
        <s v="14291"/>
        <s v="14292"/>
        <s v="14293"/>
        <s v="14295"/>
        <s v="14297"/>
        <s v="14298"/>
        <s v="14299"/>
        <s v="14300"/>
        <s v="14301"/>
        <s v="14304"/>
        <s v="14305"/>
        <s v="14306"/>
        <s v="14307"/>
        <s v="14309"/>
        <s v="14311"/>
        <s v="14312"/>
        <s v="14314"/>
        <s v="14315"/>
        <s v="14317"/>
        <s v="14320"/>
        <s v="14321"/>
        <s v="14323"/>
        <s v="14326"/>
        <s v="14327"/>
        <s v="14329"/>
        <s v="14331"/>
        <s v="14332"/>
        <s v="14333"/>
        <s v="14334"/>
        <s v="14335"/>
        <s v="14336"/>
        <s v="14338"/>
        <s v="14339"/>
        <s v="14340"/>
        <s v="14341"/>
        <s v="14342"/>
        <s v="14344"/>
        <s v="14345"/>
        <s v="14346"/>
        <s v="14348"/>
        <s v="14349"/>
        <s v="14350"/>
        <s v="14351"/>
        <s v="14352"/>
        <s v="14353"/>
        <s v="14354"/>
        <s v="14355"/>
        <s v="14356"/>
        <s v="14357"/>
        <s v="14359"/>
        <s v="14360"/>
        <s v="14362"/>
        <s v="14364"/>
        <s v="14367"/>
        <s v="14368"/>
        <s v="14371"/>
        <s v="14373"/>
        <s v="14375"/>
        <s v="14377"/>
        <s v="14379"/>
        <s v="14381"/>
        <s v="14382"/>
        <s v="14383"/>
        <s v="14385"/>
        <s v="14386"/>
        <s v="14387"/>
        <s v="14388"/>
        <s v="14389"/>
        <s v="14390"/>
        <s v="14393"/>
        <s v="14395"/>
        <s v="14396"/>
        <s v="14397"/>
        <s v="14400"/>
        <s v="14401"/>
        <s v="14403"/>
        <s v="14404"/>
        <s v="14406"/>
        <s v="14407"/>
        <s v="14408"/>
        <s v="14409"/>
        <s v="14410"/>
        <s v="14411"/>
        <s v="14412"/>
        <s v="14413"/>
        <s v="14414"/>
        <s v="14415"/>
        <s v="14416"/>
        <s v="14418"/>
        <s v="14419"/>
        <s v="14420"/>
        <s v="14421"/>
        <s v="14422"/>
        <s v="14423"/>
        <s v="14424"/>
        <s v="14426"/>
        <s v="14427"/>
        <s v="14428"/>
        <s v="14431"/>
        <s v="14432"/>
        <s v="14434"/>
        <s v="14436"/>
        <s v="14437"/>
        <s v="14438"/>
        <s v="14439"/>
        <s v="14440"/>
        <s v="14441"/>
        <s v="14442"/>
        <s v="14443"/>
        <s v="14446"/>
        <s v="14447"/>
        <s v="14448"/>
        <s v="14449"/>
        <s v="14450"/>
        <s v="14451"/>
        <s v="14452"/>
        <s v="14453"/>
        <s v="14456"/>
        <s v="14457"/>
        <s v="14459"/>
        <s v="14460"/>
        <s v="14461"/>
        <s v="14462"/>
        <s v="14463"/>
        <s v="14465"/>
        <s v="14466"/>
        <s v="14467"/>
        <s v="14470"/>
        <s v="14472"/>
        <s v="14473"/>
        <s v="14474"/>
        <s v="14475"/>
        <s v="14476"/>
        <s v="14477"/>
        <s v="14479"/>
        <s v="14480"/>
        <s v="14481"/>
        <s v="14482"/>
        <s v="14483"/>
        <s v="14484"/>
        <s v="14485"/>
        <s v="14487"/>
        <s v="14488"/>
        <s v="14489"/>
        <s v="14491"/>
        <s v="14493"/>
        <s v="14494"/>
        <s v="14495"/>
        <s v="14496"/>
        <s v="14497"/>
        <s v="14498"/>
        <s v="14499"/>
        <s v="14500"/>
        <s v="14501"/>
        <s v="14502"/>
        <s v="14503"/>
        <s v="14504"/>
        <s v="14505"/>
        <s v="14506"/>
        <s v="14507"/>
        <s v="14508"/>
        <s v="14511"/>
        <s v="14512"/>
        <s v="14513"/>
        <s v="14514"/>
        <s v="14515"/>
        <s v="14517"/>
        <s v="14518"/>
        <s v="14520"/>
        <s v="14522"/>
        <s v="14523"/>
        <s v="14524"/>
        <s v="14525"/>
        <s v="14527"/>
        <s v="14528"/>
        <s v="14529"/>
        <s v="14530"/>
        <s v="14532"/>
        <s v="14533"/>
        <s v="14534"/>
        <s v="14535"/>
        <s v="14536"/>
        <s v="14537"/>
        <s v="14538"/>
        <s v="14539"/>
        <s v="14540"/>
        <s v="14541"/>
        <s v="14542"/>
        <s v="14543"/>
        <s v="14544"/>
        <s v="14546"/>
        <s v="14547"/>
        <s v="14548"/>
        <s v="14549"/>
        <s v="14550"/>
        <s v="14551"/>
        <s v="14552"/>
        <s v="14553"/>
        <s v="14554"/>
        <s v="14555"/>
        <s v="14557"/>
        <s v="14560"/>
        <s v="14561"/>
        <s v="14562"/>
        <s v="14565"/>
        <s v="14566"/>
        <s v="14567"/>
        <s v="14569"/>
        <s v="14570"/>
        <s v="14572"/>
        <s v="14573"/>
        <s v="14576"/>
        <s v="14577"/>
        <s v="14578"/>
        <s v="14581"/>
        <s v="14582"/>
        <s v="14583"/>
        <s v="14584"/>
        <s v="14585"/>
        <s v="14586"/>
        <s v="14587"/>
        <s v="14589"/>
        <s v="14591"/>
        <s v="14592"/>
        <s v="14593"/>
        <s v="14594"/>
        <s v="14595"/>
        <s v="14597"/>
        <s v="14598"/>
        <s v="14600"/>
        <s v="14601"/>
        <s v="14603"/>
        <s v="14606"/>
        <s v="14607"/>
        <s v="14608"/>
        <s v="14609"/>
        <s v="14616"/>
        <s v="14618"/>
        <s v="14619"/>
        <s v="14620"/>
        <s v="14621"/>
        <s v="14622"/>
        <s v="14623"/>
        <s v="14624"/>
        <s v="14625"/>
        <s v="14626"/>
        <s v="14627"/>
        <s v="14628"/>
        <s v="14629"/>
        <s v="14631"/>
        <s v="14632"/>
        <s v="14633"/>
        <s v="14636"/>
        <s v="14638"/>
        <s v="14639"/>
        <s v="14640"/>
        <s v="14641"/>
        <s v="14642"/>
        <s v="14643"/>
        <s v="14644"/>
        <s v="14645"/>
        <s v="14646"/>
        <s v="14647"/>
        <s v="14649"/>
        <s v="14651"/>
        <s v="14652"/>
        <s v="14653"/>
        <s v="14655"/>
        <s v="14656"/>
        <s v="14657"/>
        <s v="14658"/>
        <s v="14659"/>
        <s v="14660"/>
        <s v="14661"/>
        <s v="14662"/>
        <s v="14664"/>
        <s v="14665"/>
        <s v="14666"/>
        <s v="14667"/>
        <s v="14669"/>
        <s v="14670"/>
        <s v="14672"/>
        <s v="14673"/>
        <s v="14675"/>
        <s v="14676"/>
        <s v="14679"/>
        <s v="14680"/>
        <s v="14681"/>
        <s v="14682"/>
        <s v="14684"/>
        <s v="14687"/>
        <s v="14688"/>
        <s v="14689"/>
        <s v="14690"/>
        <s v="14691"/>
        <s v="14692"/>
        <s v="14693"/>
        <s v="14696"/>
        <s v="14697"/>
        <s v="14698"/>
        <s v="14699"/>
        <s v="14700"/>
        <s v="14701"/>
        <s v="14702"/>
        <s v="14703"/>
        <s v="14704"/>
        <s v="14705"/>
        <s v="14708"/>
        <s v="14709"/>
        <s v="14710"/>
        <s v="14711"/>
        <s v="14712"/>
        <s v="14713"/>
        <s v="14714"/>
        <s v="14715"/>
        <s v="14716"/>
        <s v="14719"/>
        <s v="14720"/>
        <s v="14722"/>
        <s v="14723"/>
        <s v="14725"/>
        <s v="14727"/>
        <s v="14729"/>
        <s v="14730"/>
        <s v="14731"/>
        <s v="14732"/>
        <s v="14733"/>
        <s v="14735"/>
        <s v="14737"/>
        <s v="14738"/>
        <s v="14739"/>
        <s v="14740"/>
        <s v="14741"/>
        <s v="14744"/>
        <s v="14745"/>
        <s v="14747"/>
        <s v="14748"/>
        <s v="14752"/>
        <s v="14753"/>
        <s v="14754"/>
        <s v="14755"/>
        <s v="14756"/>
        <s v="14757"/>
        <s v="14758"/>
        <s v="14759"/>
        <s v="14760"/>
        <s v="14761"/>
        <s v="14762"/>
        <s v="14764"/>
        <s v="14765"/>
        <s v="14766"/>
        <s v="14768"/>
        <s v="14769"/>
        <s v="14770"/>
        <s v="14772"/>
        <s v="14775"/>
        <s v="14776"/>
        <s v="14777"/>
        <s v="14778"/>
        <s v="14779"/>
        <s v="14780"/>
        <s v="14782"/>
        <s v="14784"/>
        <s v="14785"/>
        <s v="14788"/>
        <s v="14789"/>
        <s v="14790"/>
        <s v="14792"/>
        <s v="14793"/>
        <s v="14794"/>
        <s v="14795"/>
        <s v="14796"/>
        <s v="14798"/>
        <s v="14799"/>
        <s v="14800"/>
        <s v="14801"/>
        <s v="14803"/>
        <s v="14804"/>
        <s v="14805"/>
        <s v="14806"/>
        <s v="14808"/>
        <s v="14810"/>
        <s v="14813"/>
        <s v="14815"/>
        <s v="14816"/>
        <s v="14817"/>
        <s v="14818"/>
        <s v="14819"/>
        <s v="14820"/>
        <s v="14821"/>
        <s v="14823"/>
        <s v="14824"/>
        <s v="14825"/>
        <s v="14828"/>
        <s v="14829"/>
        <s v="14830"/>
        <s v="14834"/>
        <s v="14836"/>
        <s v="14837"/>
        <s v="14840"/>
        <s v="14841"/>
        <s v="14842"/>
        <s v="14844"/>
        <s v="14847"/>
        <s v="14849"/>
        <s v="14850"/>
        <s v="14851"/>
        <s v="14852"/>
        <s v="14853"/>
        <s v="14854"/>
        <s v="14855"/>
        <s v="14856"/>
        <s v="14857"/>
        <s v="14859"/>
        <s v="14860"/>
        <s v="14861"/>
        <s v="14862"/>
        <s v="14863"/>
        <s v="14865"/>
        <s v="14866"/>
        <s v="14867"/>
        <s v="14868"/>
        <s v="14869"/>
        <s v="14870"/>
        <s v="14871"/>
        <s v="14873"/>
        <s v="14875"/>
        <s v="14878"/>
        <s v="14880"/>
        <s v="14881"/>
        <s v="14882"/>
        <s v="14883"/>
        <s v="14885"/>
        <s v="14886"/>
        <s v="14887"/>
        <s v="14888"/>
        <s v="14889"/>
        <s v="14890"/>
        <s v="14891"/>
        <s v="14893"/>
        <s v="14894"/>
        <s v="14895"/>
        <s v="14896"/>
        <s v="14897"/>
        <s v="14898"/>
        <s v="14901"/>
        <s v="14902"/>
        <s v="14903"/>
        <s v="14904"/>
        <s v="14905"/>
        <s v="14907"/>
        <s v="14908"/>
        <s v="14910"/>
        <s v="14911"/>
        <s v="14912"/>
        <s v="14913"/>
        <s v="14915"/>
        <s v="14916"/>
        <s v="14918"/>
        <s v="14920"/>
        <s v="14921"/>
        <s v="14923"/>
        <s v="14924"/>
        <s v="14929"/>
        <s v="14930"/>
        <s v="14931"/>
        <s v="14932"/>
        <s v="14934"/>
        <s v="14935"/>
        <s v="14936"/>
        <s v="14937"/>
        <s v="14944"/>
        <s v="14946"/>
        <s v="14947"/>
        <s v="14948"/>
        <s v="14950"/>
        <s v="14951"/>
        <s v="14952"/>
        <s v="14953"/>
        <s v="14954"/>
        <s v="14957"/>
        <s v="14958"/>
        <s v="14959"/>
        <s v="14960"/>
        <s v="14961"/>
        <s v="14962"/>
        <s v="14963"/>
        <s v="14964"/>
        <s v="14965"/>
        <s v="14966"/>
        <s v="14967"/>
        <s v="14968"/>
        <s v="14970"/>
        <s v="14971"/>
        <s v="14972"/>
        <s v="14973"/>
        <s v="14974"/>
        <s v="14975"/>
        <s v="14976"/>
        <s v="14978"/>
        <s v="14981"/>
        <s v="14984"/>
        <s v="14985"/>
        <s v="14987"/>
        <s v="14988"/>
        <s v="14995"/>
        <s v="14997"/>
        <s v="14998"/>
        <s v="15000"/>
        <s v="15002"/>
        <s v="15004"/>
        <s v="15005"/>
        <s v="15006"/>
        <s v="15007"/>
        <s v="15009"/>
        <s v="15010"/>
        <s v="15012"/>
        <s v="15014"/>
        <s v="15016"/>
        <s v="15017"/>
        <s v="15018"/>
        <s v="15019"/>
        <s v="15021"/>
        <s v="15022"/>
        <s v="15023"/>
        <s v="15024"/>
        <s v="15025"/>
        <s v="15026"/>
        <s v="15027"/>
        <s v="15028"/>
        <s v="15030"/>
        <s v="15031"/>
        <s v="15032"/>
        <s v="15033"/>
        <s v="15034"/>
        <s v="15035"/>
        <s v="15036"/>
        <s v="15038"/>
        <s v="15039"/>
        <s v="15041"/>
        <s v="15042"/>
        <s v="15043"/>
        <s v="15044"/>
        <s v="15045"/>
        <s v="15046"/>
        <s v="15047"/>
        <s v="15048"/>
        <s v="15049"/>
        <s v="15050"/>
        <s v="15051"/>
        <s v="15052"/>
        <s v="15053"/>
        <s v="15054"/>
        <s v="15057"/>
        <s v="15058"/>
        <s v="15059"/>
        <s v="15060"/>
        <s v="15061"/>
        <s v="15062"/>
        <s v="15063"/>
        <s v="15065"/>
        <s v="15066"/>
        <s v="15067"/>
        <s v="15068"/>
        <s v="15069"/>
        <s v="15070"/>
        <s v="15071"/>
        <s v="15073"/>
        <s v="15074"/>
        <s v="15075"/>
        <s v="15076"/>
        <s v="15078"/>
        <s v="15079"/>
        <s v="15081"/>
        <s v="15083"/>
        <s v="15087"/>
        <s v="15088"/>
        <s v="15089"/>
        <s v="15090"/>
        <s v="15091"/>
        <s v="15092"/>
        <s v="15093"/>
        <s v="15095"/>
        <s v="15096"/>
        <s v="15097"/>
        <s v="15098"/>
        <s v="15099"/>
        <s v="15100"/>
        <s v="15101"/>
        <s v="15103"/>
        <s v="15104"/>
        <s v="15105"/>
        <s v="15106"/>
        <s v="15107"/>
        <s v="15108"/>
        <s v="15109"/>
        <s v="15110"/>
        <s v="15111"/>
        <s v="15113"/>
        <s v="15114"/>
        <s v="15115"/>
        <s v="15116"/>
        <s v="15117"/>
        <s v="15118"/>
        <s v="15119"/>
        <s v="15120"/>
        <s v="15121"/>
        <s v="15122"/>
        <s v="15123"/>
        <s v="15124"/>
        <s v="15125"/>
        <s v="15127"/>
        <s v="15128"/>
        <s v="15129"/>
        <s v="15130"/>
        <s v="15132"/>
        <s v="15133"/>
        <s v="15134"/>
        <s v="15135"/>
        <s v="15136"/>
        <s v="15139"/>
        <s v="15140"/>
        <s v="15142"/>
        <s v="15143"/>
        <s v="15144"/>
        <s v="15145"/>
        <s v="15146"/>
        <s v="15147"/>
        <s v="15148"/>
        <s v="15149"/>
        <s v="15150"/>
        <s v="15152"/>
        <s v="15153"/>
        <s v="15154"/>
        <s v="15156"/>
        <s v="15157"/>
        <s v="15158"/>
        <s v="15159"/>
        <s v="15160"/>
        <s v="15163"/>
        <s v="15164"/>
        <s v="15165"/>
        <s v="15167"/>
        <s v="15168"/>
        <s v="15171"/>
        <s v="15172"/>
        <s v="15174"/>
        <s v="15175"/>
        <s v="15178"/>
        <s v="15179"/>
        <s v="15180"/>
        <s v="15181"/>
        <s v="15182"/>
        <s v="15184"/>
        <s v="15185"/>
        <s v="15186"/>
        <s v="15187"/>
        <s v="15189"/>
        <s v="15192"/>
        <s v="15193"/>
        <s v="15194"/>
        <s v="15195"/>
        <s v="15197"/>
        <s v="15198"/>
        <s v="15199"/>
        <s v="15201"/>
        <s v="15203"/>
        <s v="15204"/>
        <s v="15205"/>
        <s v="15206"/>
        <s v="15208"/>
        <s v="15210"/>
        <s v="15211"/>
        <s v="15212"/>
        <s v="15213"/>
        <s v="15214"/>
        <s v="15215"/>
        <s v="15216"/>
        <s v="15218"/>
        <s v="15219"/>
        <s v="15220"/>
        <s v="15221"/>
        <s v="15222"/>
        <s v="15223"/>
        <s v="15224"/>
        <s v="15225"/>
        <s v="15226"/>
        <s v="15227"/>
        <s v="15228"/>
        <s v="15230"/>
        <s v="15232"/>
        <s v="15234"/>
        <s v="15235"/>
        <s v="15236"/>
        <s v="15237"/>
        <s v="15238"/>
        <s v="15239"/>
        <s v="15240"/>
        <s v="15241"/>
        <s v="15243"/>
        <s v="15244"/>
        <s v="15245"/>
        <s v="15246"/>
        <s v="15247"/>
        <s v="15249"/>
        <s v="15251"/>
        <s v="15252"/>
        <s v="15253"/>
        <s v="15254"/>
        <s v="15255"/>
        <s v="15256"/>
        <s v="15257"/>
        <s v="15258"/>
        <s v="15260"/>
        <s v="15261"/>
        <s v="15262"/>
        <s v="15263"/>
        <s v="15264"/>
        <s v="15265"/>
        <s v="15266"/>
        <s v="15267"/>
        <s v="15269"/>
        <s v="15270"/>
        <s v="15271"/>
        <s v="15272"/>
        <s v="15274"/>
        <s v="15275"/>
        <s v="15276"/>
        <s v="15277"/>
        <s v="15279"/>
        <s v="15280"/>
        <s v="15281"/>
        <s v="15286"/>
        <s v="15287"/>
        <s v="15288"/>
        <s v="15289"/>
        <s v="15290"/>
        <s v="15291"/>
        <s v="15292"/>
        <s v="15296"/>
        <s v="15297"/>
        <s v="15298"/>
        <s v="15299"/>
        <s v="15300"/>
        <s v="15301"/>
        <s v="15303"/>
        <s v="15304"/>
        <s v="15306"/>
        <s v="15307"/>
        <s v="15308"/>
        <s v="15311"/>
        <s v="15312"/>
        <s v="15313"/>
        <s v="15314"/>
        <s v="15315"/>
        <s v="15316"/>
        <s v="15318"/>
        <s v="15319"/>
        <s v="15320"/>
        <s v="15321"/>
        <s v="15322"/>
        <s v="15325"/>
        <s v="15326"/>
        <s v="15327"/>
        <s v="15329"/>
        <s v="15330"/>
        <s v="15332"/>
        <s v="15333"/>
        <s v="15334"/>
        <s v="15335"/>
        <s v="15339"/>
        <s v="15341"/>
        <s v="15342"/>
        <s v="15343"/>
        <s v="15344"/>
        <s v="15345"/>
        <s v="15346"/>
        <s v="15347"/>
        <s v="15348"/>
        <s v="15349"/>
        <s v="15350"/>
        <s v="15351"/>
        <s v="15353"/>
        <s v="15355"/>
        <s v="15356"/>
        <s v="15358"/>
        <s v="15360"/>
        <s v="15361"/>
        <s v="15363"/>
        <s v="15364"/>
        <s v="15365"/>
        <s v="15366"/>
        <s v="15367"/>
        <s v="15368"/>
        <s v="15369"/>
        <s v="15370"/>
        <s v="15372"/>
        <s v="15373"/>
        <s v="15374"/>
        <s v="15376"/>
        <s v="15379"/>
        <s v="15380"/>
        <s v="15381"/>
        <s v="15382"/>
        <s v="15384"/>
        <s v="15385"/>
        <s v="15386"/>
        <s v="15388"/>
        <s v="15389"/>
        <s v="15392"/>
        <s v="15393"/>
        <s v="15394"/>
        <s v="15395"/>
        <s v="15396"/>
        <s v="15397"/>
        <s v="15398"/>
        <s v="15399"/>
        <s v="15400"/>
        <s v="15402"/>
        <s v="15405"/>
        <s v="15406"/>
        <s v="15407"/>
        <s v="15408"/>
        <s v="15410"/>
        <s v="15411"/>
        <s v="15412"/>
        <s v="15414"/>
        <s v="15415"/>
        <s v="15416"/>
        <s v="15417"/>
        <s v="15419"/>
        <s v="15421"/>
        <s v="15422"/>
        <s v="15423"/>
        <s v="15424"/>
        <s v="15426"/>
        <s v="15427"/>
        <s v="15428"/>
        <s v="15429"/>
        <s v="15432"/>
        <s v="15433"/>
        <s v="15434"/>
        <s v="15435"/>
        <s v="15436"/>
        <s v="15437"/>
        <s v="15438"/>
        <s v="15440"/>
        <s v="15442"/>
        <s v="15443"/>
        <s v="15444"/>
        <s v="15445"/>
        <s v="15447"/>
        <s v="15448"/>
        <s v="15449"/>
        <s v="15450"/>
        <s v="15452"/>
        <s v="15453"/>
        <s v="15454"/>
        <s v="15456"/>
        <s v="15457"/>
        <s v="15458"/>
        <s v="15460"/>
        <s v="15462"/>
        <s v="15463"/>
        <s v="15464"/>
        <s v="15465"/>
        <s v="15466"/>
        <s v="15467"/>
        <s v="15468"/>
        <s v="15469"/>
        <s v="15471"/>
        <s v="15472"/>
        <s v="15473"/>
        <s v="15475"/>
        <s v="15478"/>
        <s v="15480"/>
        <s v="15482"/>
        <s v="15483"/>
        <s v="15484"/>
        <s v="15485"/>
        <s v="15488"/>
        <s v="15489"/>
        <s v="15491"/>
        <s v="15492"/>
        <s v="15493"/>
        <s v="15494"/>
        <s v="15497"/>
        <s v="15498"/>
        <s v="15500"/>
        <s v="15502"/>
        <s v="15503"/>
        <s v="15504"/>
        <s v="15505"/>
        <s v="15506"/>
        <s v="15507"/>
        <s v="15508"/>
        <s v="15510"/>
        <s v="15511"/>
        <s v="15512"/>
        <s v="15513"/>
        <s v="15514"/>
        <s v="15516"/>
        <s v="15517"/>
        <s v="15518"/>
        <s v="15520"/>
        <s v="15521"/>
        <s v="15522"/>
        <s v="15523"/>
        <s v="15524"/>
        <s v="15525"/>
        <s v="15526"/>
        <s v="15527"/>
        <s v="15528"/>
        <s v="15529"/>
        <s v="15530"/>
        <s v="15531"/>
        <s v="15532"/>
        <s v="15533"/>
        <s v="15535"/>
        <s v="15537"/>
        <s v="15539"/>
        <s v="15540"/>
        <s v="15541"/>
        <s v="15543"/>
        <s v="15544"/>
        <s v="15545"/>
        <s v="15547"/>
        <s v="15549"/>
        <s v="15550"/>
        <s v="15551"/>
        <s v="15552"/>
        <s v="15553"/>
        <s v="15554"/>
        <s v="15555"/>
        <s v="15556"/>
        <s v="15557"/>
        <s v="15561"/>
        <s v="15562"/>
        <s v="15563"/>
        <s v="15565"/>
        <s v="15567"/>
        <s v="15568"/>
        <s v="15569"/>
        <s v="15570"/>
        <s v="15571"/>
        <s v="15572"/>
        <s v="15573"/>
        <s v="15574"/>
        <s v="15576"/>
        <s v="15577"/>
        <s v="15578"/>
        <s v="15579"/>
        <s v="15581"/>
        <s v="15582"/>
        <s v="15584"/>
        <s v="15585"/>
        <s v="15587"/>
        <s v="15589"/>
        <s v="15590"/>
        <s v="15592"/>
        <s v="15593"/>
        <s v="15594"/>
        <s v="15596"/>
        <s v="15597"/>
        <s v="15598"/>
        <s v="15599"/>
        <s v="15601"/>
        <s v="15602"/>
        <s v="15603"/>
        <s v="15604"/>
        <s v="15605"/>
        <s v="15606"/>
        <s v="15607"/>
        <s v="15608"/>
        <s v="15609"/>
        <s v="15610"/>
        <s v="15611"/>
        <s v="15612"/>
        <s v="15615"/>
        <s v="15618"/>
        <s v="15619"/>
        <s v="15620"/>
        <s v="15621"/>
        <s v="15622"/>
        <s v="15623"/>
        <s v="15624"/>
        <s v="15625"/>
        <s v="15626"/>
        <s v="15628"/>
        <s v="15630"/>
        <s v="15632"/>
        <s v="15634"/>
        <s v="15636"/>
        <s v="15637"/>
        <s v="15638"/>
        <s v="15639"/>
        <s v="15640"/>
        <s v="15641"/>
        <s v="15643"/>
        <s v="15644"/>
        <s v="15645"/>
        <s v="15646"/>
        <s v="15648"/>
        <s v="15649"/>
        <s v="15651"/>
        <s v="15652"/>
        <s v="15653"/>
        <s v="15654"/>
        <s v="15655"/>
        <s v="15656"/>
        <s v="15657"/>
        <s v="15658"/>
        <s v="15659"/>
        <s v="15660"/>
        <s v="15661"/>
        <s v="15663"/>
        <s v="15664"/>
        <s v="15665"/>
        <s v="15667"/>
        <s v="15668"/>
        <s v="15669"/>
        <s v="15670"/>
        <s v="15671"/>
        <s v="15673"/>
        <s v="15674"/>
        <s v="15675"/>
        <s v="15676"/>
        <s v="15677"/>
        <s v="15678"/>
        <s v="15679"/>
        <s v="15680"/>
        <s v="15681"/>
        <s v="15683"/>
        <s v="15687"/>
        <s v="15689"/>
        <s v="15690"/>
        <s v="15691"/>
        <s v="15692"/>
        <s v="15694"/>
        <s v="15695"/>
        <s v="15696"/>
        <s v="15699"/>
        <s v="15700"/>
        <s v="15701"/>
        <s v="15703"/>
        <s v="15704"/>
        <s v="15705"/>
        <s v="15706"/>
        <s v="15707"/>
        <s v="15708"/>
        <s v="15709"/>
        <s v="15712"/>
        <s v="15713"/>
        <s v="15714"/>
        <s v="15716"/>
        <s v="15717"/>
        <s v="15719"/>
        <s v="15720"/>
        <s v="15721"/>
        <s v="15722"/>
        <s v="15723"/>
        <s v="15724"/>
        <s v="15725"/>
        <s v="15727"/>
        <s v="15728"/>
        <s v="15729"/>
        <s v="15730"/>
        <s v="15732"/>
        <s v="15733"/>
        <s v="15734"/>
        <s v="15737"/>
        <s v="15738"/>
        <s v="15739"/>
        <s v="15740"/>
        <s v="15743"/>
        <s v="15744"/>
        <s v="15745"/>
        <s v="15746"/>
        <s v="15747"/>
        <s v="15748"/>
        <s v="15749"/>
        <s v="15750"/>
        <s v="15752"/>
        <s v="15753"/>
        <s v="15754"/>
        <s v="15755"/>
        <s v="15756"/>
        <s v="15757"/>
        <s v="15758"/>
        <s v="15759"/>
        <s v="15762"/>
        <s v="15763"/>
        <s v="15764"/>
        <s v="15766"/>
        <s v="15768"/>
        <s v="15769"/>
        <s v="15773"/>
        <s v="15774"/>
        <s v="15775"/>
        <s v="15776"/>
        <s v="15777"/>
        <s v="15780"/>
        <s v="15781"/>
        <s v="15782"/>
        <s v="15783"/>
        <s v="15785"/>
        <s v="15786"/>
        <s v="15787"/>
        <s v="15789"/>
        <s v="15790"/>
        <s v="15791"/>
        <s v="15793"/>
        <s v="15795"/>
        <s v="15796"/>
        <s v="15797"/>
        <s v="15799"/>
        <s v="15800"/>
        <s v="15801"/>
        <s v="15802"/>
        <s v="15803"/>
        <s v="15804"/>
        <s v="15805"/>
        <s v="15806"/>
        <s v="15807"/>
        <s v="15808"/>
        <s v="15809"/>
        <s v="15810"/>
        <s v="15811"/>
        <s v="15812"/>
        <s v="15813"/>
        <s v="15814"/>
        <s v="15815"/>
        <s v="15819"/>
        <s v="15820"/>
        <s v="15821"/>
        <s v="15822"/>
        <s v="15823"/>
        <s v="15825"/>
        <s v="15826"/>
        <s v="15827"/>
        <s v="15829"/>
        <s v="15830"/>
        <s v="15831"/>
        <s v="15832"/>
        <s v="15834"/>
        <s v="15835"/>
        <s v="15836"/>
        <s v="15837"/>
        <s v="15838"/>
        <s v="15839"/>
        <s v="15840"/>
        <s v="15841"/>
        <s v="15843"/>
        <s v="15844"/>
        <s v="15845"/>
        <s v="15847"/>
        <s v="15850"/>
        <s v="15852"/>
        <s v="15853"/>
        <s v="15854"/>
        <s v="15855"/>
        <s v="15856"/>
        <s v="15857"/>
        <s v="15858"/>
        <s v="15860"/>
        <s v="15861"/>
        <s v="15862"/>
        <s v="15863"/>
        <s v="15864"/>
        <s v="15865"/>
        <s v="15866"/>
        <s v="15867"/>
        <s v="15869"/>
        <s v="15870"/>
        <s v="15872"/>
        <s v="15874"/>
        <s v="15877"/>
        <s v="15880"/>
        <s v="15881"/>
        <s v="15882"/>
        <s v="15883"/>
        <s v="15885"/>
        <s v="15886"/>
        <s v="15888"/>
        <s v="15889"/>
        <s v="15891"/>
        <s v="15894"/>
        <s v="15895"/>
        <s v="15897"/>
        <s v="15898"/>
        <s v="15899"/>
        <s v="15900"/>
        <s v="15901"/>
        <s v="15903"/>
        <s v="15904"/>
        <s v="15906"/>
        <s v="15907"/>
        <s v="15909"/>
        <s v="15910"/>
        <s v="15912"/>
        <s v="15916"/>
        <s v="15917"/>
        <s v="15918"/>
        <s v="15919"/>
        <s v="15920"/>
        <s v="15921"/>
        <s v="15922"/>
        <s v="15923"/>
        <s v="15925"/>
        <s v="15930"/>
        <s v="15932"/>
        <s v="15933"/>
        <s v="15935"/>
        <s v="15937"/>
        <s v="15938"/>
        <s v="15939"/>
        <s v="15940"/>
        <s v="15942"/>
        <s v="15944"/>
        <s v="15945"/>
        <s v="15947"/>
        <s v="15948"/>
        <s v="15949"/>
        <s v="15950"/>
        <s v="15951"/>
        <s v="15952"/>
        <s v="15953"/>
        <s v="15955"/>
        <s v="15957"/>
        <s v="15958"/>
        <s v="15963"/>
        <s v="15965"/>
        <s v="15967"/>
        <s v="15969"/>
        <s v="15970"/>
        <s v="15971"/>
        <s v="15973"/>
        <s v="15974"/>
        <s v="15975"/>
        <s v="15976"/>
        <s v="15977"/>
        <s v="15978"/>
        <s v="15980"/>
        <s v="15981"/>
        <s v="15983"/>
        <s v="15984"/>
        <s v="15985"/>
        <s v="15986"/>
        <s v="15987"/>
        <s v="15988"/>
        <s v="15990"/>
        <s v="15992"/>
        <s v="15993"/>
        <s v="15994"/>
        <s v="15996"/>
        <s v="15998"/>
        <s v="16000"/>
        <s v="16003"/>
        <s v="16005"/>
        <s v="16006"/>
        <s v="16007"/>
        <s v="16008"/>
        <s v="16009"/>
        <s v="16010"/>
        <s v="16011"/>
        <s v="16012"/>
        <s v="16013"/>
        <s v="16014"/>
        <s v="16015"/>
        <s v="16016"/>
        <s v="16017"/>
        <s v="16018"/>
        <s v="16019"/>
        <s v="16020"/>
        <s v="16022"/>
        <s v="16023"/>
        <s v="16024"/>
        <s v="16025"/>
        <s v="16026"/>
        <s v="16027"/>
        <s v="16029"/>
        <s v="16030"/>
        <s v="16031"/>
        <s v="16033"/>
        <s v="16034"/>
        <s v="16036"/>
        <s v="16037"/>
        <s v="16038"/>
        <s v="16040"/>
        <s v="16041"/>
        <s v="16042"/>
        <s v="16043"/>
        <s v="16045"/>
        <s v="16048"/>
        <s v="16049"/>
        <s v="16050"/>
        <s v="16052"/>
        <s v="16053"/>
        <s v="16054"/>
        <s v="16055"/>
        <s v="16056"/>
        <s v="16057"/>
        <s v="16059"/>
        <s v="16061"/>
        <s v="16062"/>
        <s v="16063"/>
        <s v="16065"/>
        <s v="16066"/>
        <s v="16070"/>
        <s v="16071"/>
        <s v="16072"/>
        <s v="16073"/>
        <s v="16076"/>
        <s v="16078"/>
        <s v="16079"/>
        <s v="16080"/>
        <s v="16081"/>
        <s v="16083"/>
        <s v="16084"/>
        <s v="16085"/>
        <s v="16086"/>
        <s v="16091"/>
        <s v="16092"/>
        <s v="16093"/>
        <s v="16094"/>
        <s v="16096"/>
        <s v="16097"/>
        <s v="16098"/>
        <s v="16099"/>
        <s v="16101"/>
        <s v="16102"/>
        <s v="16103"/>
        <s v="16104"/>
        <s v="16105"/>
        <s v="16106"/>
        <s v="16107"/>
        <s v="16108"/>
        <s v="16109"/>
        <s v="16110"/>
        <s v="16112"/>
        <s v="16113"/>
        <s v="16114"/>
        <s v="16115"/>
        <s v="16116"/>
        <s v="16117"/>
        <s v="16119"/>
        <s v="16120"/>
        <s v="16121"/>
        <s v="16122"/>
        <s v="16123"/>
        <s v="16124"/>
        <s v="16125"/>
        <s v="16126"/>
        <s v="16127"/>
        <s v="16128"/>
        <s v="16131"/>
        <s v="16133"/>
        <s v="16134"/>
        <s v="16135"/>
        <s v="16136"/>
        <s v="16138"/>
        <s v="16139"/>
        <s v="16140"/>
        <s v="16141"/>
        <s v="16142"/>
        <s v="16143"/>
        <s v="16144"/>
        <s v="16145"/>
        <s v="16146"/>
        <s v="16147"/>
        <s v="16148"/>
        <s v="16149"/>
        <s v="16150"/>
        <s v="16152"/>
        <s v="16153"/>
        <s v="16156"/>
        <s v="16157"/>
        <s v="16159"/>
        <s v="16160"/>
        <s v="16161"/>
        <s v="16162"/>
        <s v="16163"/>
        <s v="16164"/>
        <s v="16168"/>
        <s v="16169"/>
        <s v="16170"/>
        <s v="16171"/>
        <s v="16172"/>
        <s v="16173"/>
        <s v="16174"/>
        <s v="16175"/>
        <s v="16177"/>
        <s v="16178"/>
        <s v="16179"/>
        <s v="16180"/>
        <s v="16181"/>
        <s v="16182"/>
        <s v="16183"/>
        <s v="16184"/>
        <s v="16185"/>
        <s v="16186"/>
        <s v="16187"/>
        <s v="16188"/>
        <s v="16189"/>
        <s v="16190"/>
        <s v="16191"/>
        <s v="16193"/>
        <s v="16198"/>
        <s v="16200"/>
        <s v="16201"/>
        <s v="16202"/>
        <s v="16203"/>
        <s v="16204"/>
        <s v="16205"/>
        <s v="16206"/>
        <s v="16207"/>
        <s v="16208"/>
        <s v="16209"/>
        <s v="16210"/>
        <s v="16211"/>
        <s v="16212"/>
        <s v="16213"/>
        <s v="16214"/>
        <s v="16215"/>
        <s v="16216"/>
        <s v="16217"/>
        <s v="16218"/>
        <s v="16221"/>
        <s v="16222"/>
        <s v="16224"/>
        <s v="16225"/>
        <s v="16226"/>
        <s v="16227"/>
        <s v="16229"/>
        <s v="16230"/>
        <s v="16232"/>
        <s v="16233"/>
        <s v="16235"/>
        <s v="16236"/>
        <s v="16239"/>
        <s v="16240"/>
        <s v="16241"/>
        <s v="16242"/>
        <s v="16243"/>
        <s v="16244"/>
        <s v="16245"/>
        <s v="16247"/>
        <s v="16248"/>
        <s v="16249"/>
        <s v="16250"/>
        <s v="16252"/>
        <s v="16253"/>
        <s v="16255"/>
        <s v="16256"/>
        <s v="16257"/>
        <s v="16258"/>
        <s v="16260"/>
        <s v="16261"/>
        <s v="16262"/>
        <s v="16265"/>
        <s v="16266"/>
        <s v="16268"/>
        <s v="16270"/>
        <s v="16271"/>
        <s v="16272"/>
        <s v="16274"/>
        <s v="16275"/>
        <s v="16276"/>
        <s v="16278"/>
        <s v="16279"/>
        <s v="16281"/>
        <s v="16282"/>
        <s v="16283"/>
        <s v="16284"/>
        <s v="16287"/>
        <s v="16292"/>
        <s v="16293"/>
        <s v="16295"/>
        <s v="16297"/>
        <s v="16298"/>
        <s v="16302"/>
        <s v="16303"/>
        <s v="16305"/>
        <s v="16306"/>
        <s v="16308"/>
        <s v="16309"/>
        <s v="16311"/>
        <s v="16313"/>
        <s v="16315"/>
        <s v="16316"/>
        <s v="16317"/>
        <s v="16318"/>
        <s v="16319"/>
        <s v="16320"/>
        <s v="16321"/>
        <s v="16322"/>
        <s v="16323"/>
        <s v="16324"/>
        <s v="16325"/>
        <s v="16326"/>
        <s v="16327"/>
        <s v="16330"/>
        <s v="16332"/>
        <s v="16333"/>
        <s v="16337"/>
        <s v="16338"/>
        <s v="16339"/>
        <s v="16340"/>
        <s v="16341"/>
        <s v="16342"/>
        <s v="16343"/>
        <s v="16344"/>
        <s v="16345"/>
        <s v="16347"/>
        <s v="16348"/>
        <s v="16349"/>
        <s v="16350"/>
        <s v="16351"/>
        <s v="16352"/>
        <s v="16353"/>
        <s v="16354"/>
        <s v="16356"/>
        <s v="16357"/>
        <s v="16358"/>
        <s v="16359"/>
        <s v="16360"/>
        <s v="16361"/>
        <s v="16362"/>
        <s v="16363"/>
        <s v="16364"/>
        <s v="16365"/>
        <s v="16366"/>
        <s v="16367"/>
        <s v="16368"/>
        <s v="16369"/>
        <s v="16370"/>
        <s v="16372"/>
        <s v="16374"/>
        <s v="16376"/>
        <s v="16377"/>
        <s v="16378"/>
        <s v="16379"/>
        <s v="16380"/>
        <s v="16383"/>
        <s v="16384"/>
        <s v="16385"/>
        <s v="16386"/>
        <s v="16387"/>
        <s v="16389"/>
        <s v="16392"/>
        <s v="16393"/>
        <s v="16394"/>
        <s v="16395"/>
        <s v="16398"/>
        <s v="16399"/>
        <s v="16400"/>
        <s v="16401"/>
        <s v="16402"/>
        <s v="16403"/>
        <s v="16404"/>
        <s v="16405"/>
        <s v="16406"/>
        <s v="16407"/>
        <s v="16409"/>
        <s v="16411"/>
        <s v="16412"/>
        <s v="16413"/>
        <s v="16414"/>
        <s v="16415"/>
        <s v="16416"/>
        <s v="16418"/>
        <s v="16419"/>
        <s v="16422"/>
        <s v="16423"/>
        <s v="16424"/>
        <s v="16425"/>
        <s v="16426"/>
        <s v="16427"/>
        <s v="16428"/>
        <s v="16429"/>
        <s v="16430"/>
        <s v="16431"/>
        <s v="16432"/>
        <s v="16433"/>
        <s v="16434"/>
        <s v="16438"/>
        <s v="16440"/>
        <s v="16441"/>
        <s v="16442"/>
        <s v="16444"/>
        <s v="16445"/>
        <s v="16446"/>
        <s v="16447"/>
        <s v="16448"/>
        <s v="16449"/>
        <s v="16450"/>
        <s v="16451"/>
        <s v="16454"/>
        <s v="16455"/>
        <s v="16456"/>
        <s v="16457"/>
        <s v="16458"/>
        <s v="16460"/>
        <s v="16461"/>
        <s v="16462"/>
        <s v="16463"/>
        <s v="16464"/>
        <s v="16466"/>
        <s v="16468"/>
        <s v="16469"/>
        <s v="16470"/>
        <s v="16471"/>
        <s v="16473"/>
        <s v="16474"/>
        <s v="16475"/>
        <s v="16477"/>
        <s v="16478"/>
        <s v="16479"/>
        <s v="16480"/>
        <s v="16482"/>
        <s v="16483"/>
        <s v="16484"/>
        <s v="16485"/>
        <s v="16488"/>
        <s v="16491"/>
        <s v="16493"/>
        <s v="16494"/>
        <s v="16495"/>
        <s v="16496"/>
        <s v="16497"/>
        <s v="16498"/>
        <s v="16499"/>
        <s v="16500"/>
        <s v="16503"/>
        <s v="16504"/>
        <s v="16505"/>
        <s v="16506"/>
        <s v="16509"/>
        <s v="16510"/>
        <s v="16511"/>
        <s v="16513"/>
        <s v="16515"/>
        <s v="16516"/>
        <s v="16517"/>
        <s v="16518"/>
        <s v="16519"/>
        <s v="16520"/>
        <s v="16523"/>
        <s v="16525"/>
        <s v="16526"/>
        <s v="16527"/>
        <s v="16528"/>
        <s v="16529"/>
        <s v="16531"/>
        <s v="16532"/>
        <s v="16533"/>
        <s v="16535"/>
        <s v="16536"/>
        <s v="16539"/>
        <s v="16542"/>
        <s v="16545"/>
        <s v="16546"/>
        <s v="16549"/>
        <s v="16550"/>
        <s v="16551"/>
        <s v="16552"/>
        <s v="16553"/>
        <s v="16554"/>
        <s v="16555"/>
        <s v="16556"/>
        <s v="16557"/>
        <s v="16558"/>
        <s v="16560"/>
        <s v="16561"/>
        <s v="16563"/>
        <s v="16565"/>
        <s v="16566"/>
        <s v="16567"/>
        <s v="16569"/>
        <s v="16570"/>
        <s v="16571"/>
        <s v="16572"/>
        <s v="16573"/>
        <s v="16574"/>
        <s v="16579"/>
        <s v="16581"/>
        <s v="16582"/>
        <s v="16583"/>
        <s v="16584"/>
        <s v="16586"/>
        <s v="16587"/>
        <s v="16589"/>
        <s v="16591"/>
        <s v="16592"/>
        <s v="16593"/>
        <s v="16594"/>
        <s v="16595"/>
        <s v="16596"/>
        <s v="16597"/>
        <s v="16598"/>
        <s v="16600"/>
        <s v="16601"/>
        <s v="16602"/>
        <s v="16603"/>
        <s v="16607"/>
        <s v="16609"/>
        <s v="16610"/>
        <s v="16611"/>
        <s v="16612"/>
        <s v="16613"/>
        <s v="16614"/>
        <s v="16616"/>
        <s v="16617"/>
        <s v="16618"/>
        <s v="16619"/>
        <s v="16620"/>
        <s v="16621"/>
        <s v="16623"/>
        <s v="16624"/>
        <s v="16625"/>
        <s v="16626"/>
        <s v="16627"/>
        <s v="16628"/>
        <s v="16629"/>
        <s v="16633"/>
        <s v="16634"/>
        <s v="16637"/>
        <s v="16638"/>
        <s v="16639"/>
        <s v="16641"/>
        <s v="16642"/>
        <s v="16643"/>
        <s v="16644"/>
        <s v="16647"/>
        <s v="16648"/>
        <s v="16650"/>
        <s v="16652"/>
        <s v="16653"/>
        <s v="16654"/>
        <s v="16655"/>
        <s v="16656"/>
        <s v="16657"/>
        <s v="16658"/>
        <s v="16659"/>
        <s v="16660"/>
        <s v="16665"/>
        <s v="16666"/>
        <s v="16667"/>
        <s v="16668"/>
        <s v="16669"/>
        <s v="16670"/>
        <s v="16671"/>
        <s v="16672"/>
        <s v="16674"/>
        <s v="16676"/>
        <s v="16678"/>
        <s v="16679"/>
        <s v="16680"/>
        <s v="16681"/>
        <s v="16682"/>
        <s v="16684"/>
        <s v="16685"/>
        <s v="16686"/>
        <s v="16688"/>
        <s v="16689"/>
        <s v="16690"/>
        <s v="16692"/>
        <s v="16693"/>
        <s v="16696"/>
        <s v="16697"/>
        <s v="16698"/>
        <s v="16700"/>
        <s v="16701"/>
        <s v="16705"/>
        <s v="16706"/>
        <s v="16708"/>
        <s v="16709"/>
        <s v="16710"/>
        <s v="16711"/>
        <s v="16712"/>
        <s v="16713"/>
        <s v="16714"/>
        <s v="16715"/>
        <s v="16716"/>
        <s v="16717"/>
        <s v="16718"/>
        <s v="16719"/>
        <s v="16720"/>
        <s v="16721"/>
        <s v="16722"/>
        <s v="16723"/>
        <s v="16725"/>
        <s v="16726"/>
        <s v="16727"/>
        <s v="16728"/>
        <s v="16729"/>
        <s v="16730"/>
        <s v="16732"/>
        <s v="16734"/>
        <s v="16735"/>
        <s v="16737"/>
        <s v="16738"/>
        <s v="16739"/>
        <s v="16742"/>
        <s v="16743"/>
        <s v="16744"/>
        <s v="16745"/>
        <s v="16746"/>
        <s v="16747"/>
        <s v="16748"/>
        <s v="16750"/>
        <s v="16751"/>
        <s v="16752"/>
        <s v="16753"/>
        <s v="16754"/>
        <s v="16755"/>
        <s v="16756"/>
        <s v="16757"/>
        <s v="16758"/>
        <s v="16759"/>
        <s v="16761"/>
        <s v="16762"/>
        <s v="16763"/>
        <s v="16764"/>
        <s v="16765"/>
        <s v="16766"/>
        <s v="16767"/>
        <s v="16768"/>
        <s v="16769"/>
        <s v="16770"/>
        <s v="16771"/>
        <s v="16773"/>
        <s v="16774"/>
        <s v="16775"/>
        <s v="16776"/>
        <s v="16777"/>
        <s v="16778"/>
        <s v="16779"/>
        <s v="16780"/>
        <s v="16781"/>
        <s v="16782"/>
        <s v="16784"/>
        <s v="16788"/>
        <s v="16789"/>
        <s v="16790"/>
        <s v="16791"/>
        <s v="16792"/>
        <s v="16793"/>
        <s v="16794"/>
        <s v="16795"/>
        <s v="16796"/>
        <s v="16800"/>
        <s v="16801"/>
        <s v="16803"/>
        <s v="16804"/>
        <s v="16805"/>
        <s v="16806"/>
        <s v="16807"/>
        <s v="16808"/>
        <s v="16809"/>
        <s v="16810"/>
        <s v="16811"/>
        <s v="16812"/>
        <s v="16813"/>
        <s v="16814"/>
        <s v="16816"/>
        <s v="16817"/>
        <s v="16818"/>
        <s v="16820"/>
        <s v="16823"/>
        <s v="16824"/>
        <s v="16825"/>
        <s v="16826"/>
        <s v="16828"/>
        <s v="16829"/>
        <s v="16830"/>
        <s v="16832"/>
        <s v="16833"/>
        <s v="16834"/>
        <s v="16835"/>
        <s v="16836"/>
        <s v="16837"/>
        <s v="16838"/>
        <s v="16839"/>
        <s v="16841"/>
        <s v="16842"/>
        <s v="16843"/>
        <s v="16846"/>
        <s v="16847"/>
        <s v="16848"/>
        <s v="16849"/>
        <s v="16850"/>
        <s v="16851"/>
        <s v="16852"/>
        <s v="16855"/>
        <s v="16856"/>
        <s v="16858"/>
        <s v="16859"/>
        <s v="16861"/>
        <s v="16863"/>
        <s v="16866"/>
        <s v="16869"/>
        <s v="16871"/>
        <s v="16872"/>
        <s v="16873"/>
        <s v="16875"/>
        <s v="16877"/>
        <s v="16878"/>
        <s v="16880"/>
        <s v="16881"/>
        <s v="16882"/>
        <s v="16883"/>
        <s v="16884"/>
        <s v="16885"/>
        <s v="16887"/>
        <s v="16889"/>
        <s v="16891"/>
        <s v="16892"/>
        <s v="16893"/>
        <s v="16895"/>
        <s v="16897"/>
        <s v="16898"/>
        <s v="16899"/>
        <s v="16900"/>
        <s v="16902"/>
        <s v="16903"/>
        <s v="16904"/>
        <s v="16905"/>
        <s v="16906"/>
        <s v="16907"/>
        <s v="16909"/>
        <s v="16910"/>
        <s v="16912"/>
        <s v="16913"/>
        <s v="16914"/>
        <s v="16915"/>
        <s v="16916"/>
        <s v="16917"/>
        <s v="16918"/>
        <s v="16919"/>
        <s v="16921"/>
        <s v="16923"/>
        <s v="16924"/>
        <s v="16926"/>
        <s v="16927"/>
        <s v="16928"/>
        <s v="16929"/>
        <s v="16930"/>
        <s v="16931"/>
        <s v="16932"/>
        <s v="16933"/>
        <s v="16934"/>
        <s v="16936"/>
        <s v="16938"/>
        <s v="16940"/>
        <s v="16942"/>
        <s v="16943"/>
        <s v="16945"/>
        <s v="16947"/>
        <s v="16948"/>
        <s v="16949"/>
        <s v="16950"/>
        <s v="16951"/>
        <s v="16952"/>
        <s v="16953"/>
        <s v="16954"/>
        <s v="16955"/>
        <s v="16956"/>
        <s v="16957"/>
        <s v="16959"/>
        <s v="16960"/>
        <s v="16961"/>
        <s v="16963"/>
        <s v="16965"/>
        <s v="16966"/>
        <s v="16967"/>
        <s v="16968"/>
        <s v="16969"/>
        <s v="16971"/>
        <s v="16976"/>
        <s v="16978"/>
        <s v="16979"/>
        <s v="16980"/>
        <s v="16982"/>
        <s v="16983"/>
        <s v="16984"/>
        <s v="16985"/>
        <s v="16986"/>
        <s v="16987"/>
        <s v="16988"/>
        <s v="16989"/>
        <s v="16990"/>
        <s v="16992"/>
        <s v="16995"/>
        <s v="16996"/>
        <s v="16997"/>
        <s v="16998"/>
        <s v="16999"/>
        <s v="17001"/>
        <s v="17002"/>
        <s v="17004"/>
        <s v="17006"/>
        <s v="17007"/>
        <s v="17010"/>
        <s v="17011"/>
        <s v="17014"/>
        <s v="17015"/>
        <s v="17017"/>
        <s v="17018"/>
        <s v="17019"/>
        <s v="17022"/>
        <s v="17024"/>
        <s v="17025"/>
        <s v="17026"/>
        <s v="17027"/>
        <s v="17029"/>
        <s v="17030"/>
        <s v="17031"/>
        <s v="17033"/>
        <s v="17034"/>
        <s v="17035"/>
        <s v="17037"/>
        <s v="17038"/>
        <s v="17040"/>
        <s v="17041"/>
        <s v="17042"/>
        <s v="17043"/>
        <s v="17044"/>
        <s v="17045"/>
        <s v="17046"/>
        <s v="17047"/>
        <s v="17048"/>
        <s v="17049"/>
        <s v="17050"/>
        <s v="17051"/>
        <s v="17052"/>
        <s v="17053"/>
        <s v="17054"/>
        <s v="17058"/>
        <s v="17059"/>
        <s v="17060"/>
        <s v="17061"/>
        <s v="17062"/>
        <s v="17063"/>
        <s v="17064"/>
        <s v="17065"/>
        <s v="17068"/>
        <s v="17069"/>
        <s v="17070"/>
        <s v="17071"/>
        <s v="17073"/>
        <s v="17075"/>
        <s v="17076"/>
        <s v="17078"/>
        <s v="17079"/>
        <s v="17080"/>
        <s v="17081"/>
        <s v="17082"/>
        <s v="17083"/>
        <s v="17084"/>
        <s v="17085"/>
        <s v="17086"/>
        <s v="17088"/>
        <s v="17090"/>
        <s v="17091"/>
        <s v="17092"/>
        <s v="17094"/>
        <s v="17095"/>
        <s v="17096"/>
        <s v="17097"/>
        <s v="17100"/>
        <s v="17101"/>
        <s v="17102"/>
        <s v="17105"/>
        <s v="17107"/>
        <s v="17109"/>
        <s v="17110"/>
        <s v="17111"/>
        <s v="17114"/>
        <s v="17115"/>
        <s v="17117"/>
        <s v="17118"/>
        <s v="17119"/>
        <s v="17120"/>
        <s v="17122"/>
        <s v="17123"/>
        <s v="17124"/>
        <s v="17125"/>
        <s v="17126"/>
        <s v="17128"/>
        <s v="17131"/>
        <s v="17133"/>
        <s v="17134"/>
        <s v="17135"/>
        <s v="17138"/>
        <s v="17139"/>
        <s v="17140"/>
        <s v="17142"/>
        <s v="17144"/>
        <s v="17146"/>
        <s v="17147"/>
        <s v="17148"/>
        <s v="17152"/>
        <s v="17153"/>
        <s v="17154"/>
        <s v="17155"/>
        <s v="17157"/>
        <s v="17158"/>
        <s v="17159"/>
        <s v="17160"/>
        <s v="17162"/>
        <s v="17163"/>
        <s v="17164"/>
        <s v="17165"/>
        <s v="17166"/>
        <s v="17169"/>
        <s v="17171"/>
        <s v="17172"/>
        <s v="17173"/>
        <s v="17174"/>
        <s v="17175"/>
        <s v="17176"/>
        <s v="17179"/>
        <s v="17180"/>
        <s v="17181"/>
        <s v="17183"/>
        <s v="17186"/>
        <s v="17187"/>
        <s v="17188"/>
        <s v="17189"/>
        <s v="17190"/>
        <s v="17191"/>
        <s v="17193"/>
        <s v="17194"/>
        <s v="17197"/>
        <s v="17198"/>
        <s v="17201"/>
        <s v="17203"/>
        <s v="17204"/>
        <s v="17205"/>
        <s v="17206"/>
        <s v="17211"/>
        <s v="17212"/>
        <s v="17213"/>
        <s v="17214"/>
        <s v="17217"/>
        <s v="17218"/>
        <s v="17219"/>
        <s v="17220"/>
        <s v="17221"/>
        <s v="17222"/>
        <s v="17223"/>
        <s v="17226"/>
        <s v="17227"/>
        <s v="17228"/>
        <s v="17229"/>
        <s v="17230"/>
        <s v="17231"/>
        <s v="17232"/>
        <s v="17233"/>
        <s v="17234"/>
        <s v="17235"/>
        <s v="17236"/>
        <s v="17237"/>
        <s v="17238"/>
        <s v="17239"/>
        <s v="17242"/>
        <s v="17243"/>
        <s v="17244"/>
        <s v="17245"/>
        <s v="17247"/>
        <s v="17248"/>
        <s v="17250"/>
        <s v="17251"/>
        <s v="17252"/>
        <s v="17253"/>
        <s v="17254"/>
        <s v="17255"/>
        <s v="17256"/>
        <s v="17259"/>
        <s v="17262"/>
        <s v="17263"/>
        <s v="17265"/>
        <s v="17266"/>
        <s v="17267"/>
        <s v="17268"/>
        <s v="17272"/>
        <s v="17274"/>
        <s v="17277"/>
        <s v="17278"/>
        <s v="17279"/>
        <s v="17282"/>
        <s v="17284"/>
        <s v="17286"/>
        <s v="17287"/>
        <s v="17288"/>
        <s v="17289"/>
        <s v="17290"/>
        <s v="17291"/>
        <s v="17293"/>
        <s v="17295"/>
        <s v="17297"/>
        <s v="17298"/>
        <s v="17299"/>
        <s v="17301"/>
        <s v="17302"/>
        <s v="17303"/>
        <s v="17306"/>
        <s v="17307"/>
        <s v="17309"/>
        <s v="17311"/>
        <s v="17312"/>
        <s v="17313"/>
        <s v="17314"/>
        <s v="17315"/>
        <s v="17317"/>
        <s v="17320"/>
        <s v="17321"/>
        <s v="17323"/>
        <s v="17324"/>
        <s v="17325"/>
        <s v="17329"/>
        <s v="17330"/>
        <s v="17331"/>
        <s v="17333"/>
        <s v="17334"/>
        <s v="17337"/>
        <s v="17338"/>
        <s v="17339"/>
        <s v="17340"/>
        <s v="17341"/>
        <s v="17343"/>
        <s v="17344"/>
        <s v="17345"/>
        <s v="17346"/>
        <s v="17347"/>
        <s v="17348"/>
        <s v="17349"/>
        <s v="17350"/>
        <s v="17351"/>
        <s v="17353"/>
        <s v="17354"/>
        <s v="17356"/>
        <s v="17357"/>
        <s v="17358"/>
        <s v="17359"/>
        <s v="17360"/>
        <s v="17361"/>
        <s v="17362"/>
        <s v="17364"/>
        <s v="17365"/>
        <s v="17367"/>
        <s v="17368"/>
        <s v="17370"/>
        <s v="17371"/>
        <s v="17372"/>
        <s v="17373"/>
        <s v="17374"/>
        <s v="17375"/>
        <s v="17376"/>
        <s v="17377"/>
        <s v="17379"/>
        <s v="17381"/>
        <s v="17382"/>
        <s v="17383"/>
        <s v="17384"/>
        <s v="17385"/>
        <s v="17386"/>
        <s v="17387"/>
        <s v="17388"/>
        <s v="17389"/>
        <s v="17391"/>
        <s v="17392"/>
        <s v="17394"/>
        <s v="17396"/>
        <s v="17397"/>
        <s v="17398"/>
        <s v="17400"/>
        <s v="17402"/>
        <s v="17403"/>
        <s v="17404"/>
        <s v="17405"/>
        <s v="17406"/>
        <s v="17408"/>
        <s v="17409"/>
        <s v="17410"/>
        <s v="17411"/>
        <s v="17412"/>
        <s v="17414"/>
        <s v="17415"/>
        <s v="17416"/>
        <s v="17418"/>
        <s v="17419"/>
        <s v="17420"/>
        <s v="17422"/>
        <s v="17423"/>
        <s v="17425"/>
        <s v="17426"/>
        <s v="17427"/>
        <s v="17428"/>
        <s v="17429"/>
        <s v="17430"/>
        <s v="17431"/>
        <s v="17432"/>
        <s v="17433"/>
        <s v="17434"/>
        <s v="17436"/>
        <s v="17438"/>
        <s v="17440"/>
        <s v="17442"/>
        <s v="17443"/>
        <s v="17444"/>
        <s v="17446"/>
        <s v="17447"/>
        <s v="17448"/>
        <s v="17449"/>
        <s v="17450"/>
        <s v="17451"/>
        <s v="17453"/>
        <s v="17454"/>
        <s v="17455"/>
        <s v="17456"/>
        <s v="17457"/>
        <s v="17458"/>
        <s v="17459"/>
        <s v="17460"/>
        <s v="17461"/>
        <s v="17462"/>
        <s v="17463"/>
        <s v="17464"/>
        <s v="17466"/>
        <s v="17468"/>
        <s v="17469"/>
        <s v="17470"/>
        <s v="17472"/>
        <s v="17475"/>
        <s v="17480"/>
        <s v="17481"/>
        <s v="17483"/>
        <s v="17486"/>
        <s v="17489"/>
        <s v="17490"/>
        <s v="17491"/>
        <s v="17492"/>
        <s v="17495"/>
        <s v="17496"/>
        <s v="17498"/>
        <s v="17499"/>
        <s v="17500"/>
        <s v="17501"/>
        <s v="17502"/>
        <s v="17503"/>
        <s v="17504"/>
        <s v="17505"/>
        <s v="17506"/>
        <s v="17507"/>
        <s v="17508"/>
        <s v="17509"/>
        <s v="17510"/>
        <s v="17511"/>
        <s v="17512"/>
        <s v="17513"/>
        <s v="17514"/>
        <s v="17515"/>
        <s v="17516"/>
        <s v="17517"/>
        <s v="17519"/>
        <s v="17520"/>
        <s v="17521"/>
        <s v="17522"/>
        <s v="17523"/>
        <s v="17524"/>
        <s v="17525"/>
        <s v="17526"/>
        <s v="17527"/>
        <s v="17528"/>
        <s v="17530"/>
        <s v="17531"/>
        <s v="17534"/>
        <s v="17535"/>
        <s v="17536"/>
        <s v="17537"/>
        <s v="17538"/>
        <s v="17540"/>
        <s v="17542"/>
        <s v="17545"/>
        <s v="17547"/>
        <s v="17548"/>
        <s v="17549"/>
        <s v="17550"/>
        <s v="17551"/>
        <s v="17552"/>
        <s v="17553"/>
        <s v="17554"/>
        <s v="17555"/>
        <s v="17556"/>
        <s v="17557"/>
        <s v="17560"/>
        <s v="17561"/>
        <s v="17562"/>
        <s v="17564"/>
        <s v="17566"/>
        <s v="17567"/>
        <s v="17569"/>
        <s v="17571"/>
        <s v="17572"/>
        <s v="17573"/>
        <s v="17574"/>
        <s v="17576"/>
        <s v="17578"/>
        <s v="17579"/>
        <s v="17580"/>
        <s v="17581"/>
        <s v="17582"/>
        <s v="17584"/>
        <s v="17585"/>
        <s v="17588"/>
        <s v="17589"/>
        <s v="17590"/>
        <s v="17591"/>
        <s v="17593"/>
        <s v="17594"/>
        <s v="17595"/>
        <s v="17596"/>
        <s v="17597"/>
        <s v="17600"/>
        <s v="17601"/>
        <s v="17602"/>
        <s v="17603"/>
        <s v="17604"/>
        <s v="17608"/>
        <s v="17609"/>
        <s v="17611"/>
        <s v="17612"/>
        <s v="17613"/>
        <s v="17614"/>
        <s v="17615"/>
        <s v="17616"/>
        <s v="17618"/>
        <s v="17619"/>
        <s v="17620"/>
        <s v="17621"/>
        <s v="17623"/>
        <s v="17624"/>
        <s v="17625"/>
        <s v="17628"/>
        <s v="17629"/>
        <s v="17630"/>
        <s v="17631"/>
        <s v="17633"/>
        <s v="17634"/>
        <s v="17636"/>
        <s v="17637"/>
        <s v="17639"/>
        <s v="17640"/>
        <s v="17642"/>
        <s v="17643"/>
        <s v="17644"/>
        <s v="17646"/>
        <s v="17647"/>
        <s v="17648"/>
        <s v="17649"/>
        <s v="17650"/>
        <s v="17651"/>
        <s v="17652"/>
        <s v="17653"/>
        <s v="17654"/>
        <s v="17655"/>
        <s v="17656"/>
        <s v="17658"/>
        <s v="17659"/>
        <s v="17660"/>
        <s v="17663"/>
        <s v="17664"/>
        <s v="17666"/>
        <s v="17667"/>
        <s v="17668"/>
        <s v="17669"/>
        <s v="17670"/>
        <s v="17671"/>
        <s v="17672"/>
        <s v="17673"/>
        <s v="17674"/>
        <s v="17675"/>
        <s v="17676"/>
        <s v="17677"/>
        <s v="17678"/>
        <s v="17679"/>
        <s v="17680"/>
        <s v="17682"/>
        <s v="17684"/>
        <s v="17685"/>
        <s v="17686"/>
        <s v="17690"/>
        <s v="17691"/>
        <s v="17692"/>
        <s v="17693"/>
        <s v="17694"/>
        <s v="17695"/>
        <s v="17696"/>
        <s v="17697"/>
        <s v="17698"/>
        <s v="17700"/>
        <s v="17701"/>
        <s v="17702"/>
        <s v="17703"/>
        <s v="17704"/>
        <s v="17705"/>
        <s v="17706"/>
        <s v="17707"/>
        <s v="17708"/>
        <s v="17709"/>
        <s v="17711"/>
        <s v="17712"/>
        <s v="17714"/>
        <s v="17715"/>
        <s v="17716"/>
        <s v="17718"/>
        <s v="17719"/>
        <s v="17720"/>
        <s v="17722"/>
        <s v="17723"/>
        <s v="17724"/>
        <s v="17725"/>
        <s v="17727"/>
        <s v="17728"/>
        <s v="17730"/>
        <s v="17731"/>
        <s v="17732"/>
        <s v="17733"/>
        <s v="17734"/>
        <s v="17735"/>
        <s v="17736"/>
        <s v="17737"/>
        <s v="17738"/>
        <s v="17739"/>
        <s v="17742"/>
        <s v="17744"/>
        <s v="17746"/>
        <s v="17747"/>
        <s v="17749"/>
        <s v="17750"/>
        <s v="17752"/>
        <s v="17754"/>
        <s v="17757"/>
        <s v="17758"/>
        <s v="17759"/>
        <s v="17760"/>
        <s v="17761"/>
        <s v="17763"/>
        <s v="17764"/>
        <s v="17765"/>
        <s v="17767"/>
        <s v="17768"/>
        <s v="17769"/>
        <s v="17770"/>
        <s v="17771"/>
        <s v="17772"/>
        <s v="17774"/>
        <s v="17775"/>
        <s v="17777"/>
        <s v="17779"/>
        <s v="17781"/>
        <s v="17783"/>
        <s v="17785"/>
        <s v="17786"/>
        <s v="17787"/>
        <s v="17788"/>
        <s v="17789"/>
        <s v="17790"/>
        <s v="17791"/>
        <s v="17793"/>
        <s v="17795"/>
        <s v="17796"/>
        <s v="17797"/>
        <s v="17799"/>
        <s v="17800"/>
        <s v="17802"/>
        <s v="17805"/>
        <s v="17806"/>
        <s v="17809"/>
        <s v="17811"/>
        <s v="17812"/>
        <s v="17813"/>
        <s v="17816"/>
        <s v="17817"/>
        <s v="17819"/>
        <s v="17820"/>
        <s v="17824"/>
        <s v="17827"/>
        <s v="17828"/>
        <s v="17829"/>
        <s v="17830"/>
        <s v="17831"/>
        <s v="17832"/>
        <s v="17835"/>
        <s v="17836"/>
        <s v="17837"/>
        <s v="17838"/>
        <s v="17839"/>
        <s v="17841"/>
        <s v="17843"/>
        <s v="17844"/>
        <s v="17846"/>
        <s v="17848"/>
        <s v="17849"/>
        <s v="17850"/>
        <s v="17852"/>
        <s v="17854"/>
        <s v="17855"/>
        <s v="17856"/>
        <s v="17857"/>
        <s v="17858"/>
        <s v="17859"/>
        <s v="17860"/>
        <s v="17861"/>
        <s v="17862"/>
        <s v="17863"/>
        <s v="17864"/>
        <s v="17865"/>
        <s v="17866"/>
        <s v="17867"/>
        <s v="17869"/>
        <s v="17870"/>
        <s v="17871"/>
        <s v="17873"/>
        <s v="17874"/>
        <s v="17877"/>
        <s v="17878"/>
        <s v="17879"/>
        <s v="17880"/>
        <s v="17881"/>
        <s v="17883"/>
        <s v="17884"/>
        <s v="17885"/>
        <s v="17886"/>
        <s v="17887"/>
        <s v="17888"/>
        <s v="17889"/>
        <s v="17890"/>
        <s v="17891"/>
        <s v="17892"/>
        <s v="17893"/>
        <s v="17894"/>
        <s v="17895"/>
        <s v="17896"/>
        <s v="17897"/>
        <s v="17898"/>
        <s v="17899"/>
        <s v="17900"/>
        <s v="17901"/>
        <s v="17904"/>
        <s v="17905"/>
        <s v="17906"/>
        <s v="17908"/>
        <s v="17911"/>
        <s v="17912"/>
        <s v="17913"/>
        <s v="17914"/>
        <s v="17917"/>
        <s v="17919"/>
        <s v="17920"/>
        <s v="17921"/>
        <s v="17923"/>
        <s v="17924"/>
        <s v="17925"/>
        <s v="17926"/>
        <s v="17928"/>
        <s v="17929"/>
        <s v="17930"/>
        <s v="17931"/>
        <s v="17932"/>
        <s v="17934"/>
        <s v="17935"/>
        <s v="17936"/>
        <s v="17937"/>
        <s v="17939"/>
        <s v="17940"/>
        <s v="17941"/>
        <s v="17942"/>
        <s v="17946"/>
        <s v="17947"/>
        <s v="17948"/>
        <s v="17949"/>
        <s v="17950"/>
        <s v="17951"/>
        <s v="17954"/>
        <s v="17955"/>
        <s v="17956"/>
        <s v="17957"/>
        <s v="17958"/>
        <s v="17960"/>
        <s v="17961"/>
        <s v="17962"/>
        <s v="17964"/>
        <s v="17965"/>
        <s v="17966"/>
        <s v="17967"/>
        <s v="17968"/>
        <s v="17969"/>
        <s v="17970"/>
        <s v="17972"/>
        <s v="17973"/>
        <s v="17974"/>
        <s v="17975"/>
        <s v="17976"/>
        <s v="17977"/>
        <s v="17978"/>
        <s v="17979"/>
        <s v="17980"/>
        <s v="17984"/>
        <s v="17985"/>
        <s v="17986"/>
        <s v="17987"/>
        <s v="17988"/>
        <s v="17990"/>
        <s v="17991"/>
        <s v="17994"/>
        <s v="17995"/>
        <s v="17997"/>
        <s v="17999"/>
        <s v="18001"/>
        <s v="18004"/>
        <s v="18005"/>
        <s v="18006"/>
        <s v="18008"/>
        <s v="18009"/>
        <s v="18010"/>
        <s v="18011"/>
        <s v="18013"/>
        <s v="18014"/>
        <s v="18015"/>
        <s v="18016"/>
        <s v="18017"/>
        <s v="18018"/>
        <s v="18019"/>
        <s v="18022"/>
        <s v="18024"/>
        <s v="18027"/>
        <s v="18030"/>
        <s v="18032"/>
        <s v="18033"/>
        <s v="18034"/>
        <s v="18035"/>
        <s v="18036"/>
        <s v="18037"/>
        <s v="18040"/>
        <s v="18041"/>
        <s v="18042"/>
        <s v="18043"/>
        <s v="18044"/>
        <s v="18045"/>
        <s v="18048"/>
        <s v="18050"/>
        <s v="18053"/>
        <s v="18055"/>
        <s v="18056"/>
        <s v="18058"/>
        <s v="18059"/>
        <s v="18061"/>
        <s v="18062"/>
        <s v="18064"/>
        <s v="18065"/>
        <s v="18066"/>
        <s v="18067"/>
        <s v="18068"/>
        <s v="18069"/>
        <s v="18071"/>
        <s v="18072"/>
        <s v="18073"/>
        <s v="18074"/>
        <s v="18075"/>
        <s v="18077"/>
        <s v="18078"/>
        <s v="18079"/>
        <s v="18080"/>
        <s v="18081"/>
        <s v="18082"/>
        <s v="18084"/>
        <s v="18085"/>
        <s v="18086"/>
        <s v="18087"/>
        <s v="18088"/>
        <s v="18092"/>
        <s v="18093"/>
        <s v="18094"/>
        <s v="18095"/>
        <s v="18096"/>
        <s v="18097"/>
        <s v="18099"/>
        <s v="18101"/>
        <s v="18102"/>
        <s v="18104"/>
        <s v="18105"/>
        <s v="18106"/>
        <s v="18108"/>
        <s v="18109"/>
        <s v="18110"/>
        <s v="18112"/>
        <s v="18113"/>
        <s v="18114"/>
        <s v="18116"/>
        <s v="18117"/>
        <s v="18118"/>
        <s v="18119"/>
        <s v="18120"/>
        <s v="18121"/>
        <s v="18122"/>
        <s v="18123"/>
        <s v="18125"/>
        <s v="18126"/>
        <s v="18127"/>
        <s v="18129"/>
        <s v="18130"/>
        <s v="18133"/>
        <s v="18135"/>
        <s v="18136"/>
        <s v="18138"/>
        <s v="18139"/>
        <s v="18141"/>
        <s v="18142"/>
        <s v="18143"/>
        <s v="18144"/>
        <s v="18145"/>
        <s v="18146"/>
        <s v="18147"/>
        <s v="18149"/>
        <s v="18150"/>
        <s v="18151"/>
        <s v="18154"/>
        <s v="18155"/>
        <s v="18156"/>
        <s v="18158"/>
        <s v="18159"/>
        <s v="18160"/>
        <s v="18161"/>
        <s v="18164"/>
        <s v="18165"/>
        <s v="18167"/>
        <s v="18168"/>
        <s v="18169"/>
        <s v="18170"/>
        <s v="18171"/>
        <s v="18172"/>
        <s v="18173"/>
        <s v="18174"/>
        <s v="18176"/>
        <s v="18177"/>
        <s v="18178"/>
        <s v="18179"/>
        <s v="18180"/>
        <s v="18181"/>
        <s v="18183"/>
        <s v="18184"/>
        <s v="18185"/>
        <s v="18188"/>
        <s v="18189"/>
        <s v="18190"/>
        <s v="18191"/>
        <s v="18192"/>
        <s v="18193"/>
        <s v="18194"/>
        <s v="18196"/>
        <s v="18198"/>
        <s v="18200"/>
        <s v="18202"/>
        <s v="18203"/>
        <s v="18204"/>
        <s v="18205"/>
        <s v="18209"/>
        <s v="18210"/>
        <s v="18211"/>
        <s v="18212"/>
        <s v="18213"/>
        <s v="18215"/>
        <s v="18216"/>
        <s v="18217"/>
        <s v="18218"/>
        <s v="18219"/>
        <s v="18220"/>
        <s v="18221"/>
        <s v="18222"/>
        <s v="18223"/>
        <s v="18224"/>
        <s v="18225"/>
        <s v="18226"/>
        <s v="18227"/>
        <s v="18228"/>
        <s v="18229"/>
        <s v="18230"/>
        <s v="18231"/>
        <s v="18232"/>
        <s v="18233"/>
        <s v="18235"/>
        <s v="18236"/>
        <s v="18237"/>
        <s v="18239"/>
        <s v="18240"/>
        <s v="18241"/>
        <s v="18242"/>
        <s v="18245"/>
        <s v="18246"/>
        <s v="18248"/>
        <s v="18249"/>
        <s v="18250"/>
        <s v="18251"/>
        <s v="18252"/>
        <s v="18255"/>
        <s v="18256"/>
        <s v="18257"/>
        <s v="18259"/>
        <s v="18260"/>
        <s v="18261"/>
        <s v="18262"/>
        <s v="18263"/>
        <s v="18265"/>
        <s v="18268"/>
        <s v="18269"/>
        <s v="18270"/>
        <s v="18272"/>
        <s v="18273"/>
        <s v="18274"/>
        <s v="18276"/>
        <s v="18277"/>
        <s v="18278"/>
        <s v="18280"/>
        <s v="18281"/>
        <s v="18282"/>
        <s v="18283"/>
        <s v="18287"/>
      </sharedItems>
    </cacheField>
    <cacheField name="[Measures].[Net Sales]" caption="Net Sales" numFmtId="0" hierarchy="29" level="32767"/>
    <cacheField name="[Measures].[Cust w/ Repeat Orders]" caption="Cust w/ Repeat Orders" numFmtId="0" hierarchy="43" level="32767"/>
    <cacheField name="[Measures].[Repeat Customers %]" caption="Repeat Customers %" numFmtId="0" hierarchy="44" level="32767"/>
    <cacheField name="[Measures].[Orders Per Cust]" caption="Orders Per Cust" numFmtId="0" hierarchy="38" level="32767"/>
    <cacheField name="[Measures].[AOV (Avg Order Value)]" caption="AOV (Avg Order Value)" numFmtId="0" hierarchy="37" level="32767"/>
    <cacheField name="[Clean_Data].[Country Display].[Country Display]" caption="Country Display" numFmtId="0" hierarchy="23" level="1">
      <sharedItems containsSemiMixedTypes="0" containsNonDate="0" containsString="0"/>
    </cacheField>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2" memberValueDatatype="130" unbalanced="0">
      <fieldsUsage count="2">
        <fieldUsage x="-1"/>
        <fieldUsage x="0"/>
      </fieldsUsage>
    </cacheHierarchy>
    <cacheHierarchy uniqueName="[Clean_Data].[Country]" caption="Country" attribute="1" defaultMemberUniqueName="[Clean_Data].[Country].[All]" allUniqueName="[Clean_Data].[Country].[All]" dimensionUniqueName="[Clean_Data]" displayFolder="" count="0"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0" memberValueDatatype="20" unbalanced="0"/>
    <cacheHierarchy uniqueName="[Clean_Data].[Month]" caption="Month" attribute="1" defaultMemberUniqueName="[Clean_Data].[Month].[All]" allUniqueName="[Clean_Data].[Month].[All]" dimensionUniqueName="[Clean_Data]" displayFolder="" count="0" memberValueDatatype="20" unbalanced="0"/>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2" memberValueDatatype="130" unbalanced="0">
      <fieldsUsage count="2">
        <fieldUsage x="-1"/>
        <fieldUsage x="1"/>
      </fieldsUsage>
    </cacheHierarchy>
    <cacheHierarchy uniqueName="[Clean_Data].[Country Display]" caption="Country Display" attribute="1" defaultMemberUniqueName="[Clean_Data].[Country Display].[All]" allUniqueName="[Clean_Data].[Country Display].[All]" dimensionUniqueName="[Clean_Data]" displayFolder="" count="2" memberValueDatatype="130" unbalanced="0">
      <fieldsUsage count="2">
        <fieldUsage x="-1"/>
        <fieldUsage x="7"/>
      </fieldsUsage>
    </cacheHierarchy>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oneField="1">
      <fieldsUsage count="1">
        <fieldUsage x="2"/>
      </fieldsUsage>
    </cacheHierarchy>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oneField="1">
      <fieldsUsage count="1">
        <fieldUsage x="6"/>
      </fieldsUsage>
    </cacheHierarchy>
    <cacheHierarchy uniqueName="[Measures].[Orders Per Cust]" caption="Orders Per Cust" measure="1" displayFolder="" measureGroup="Clean_Data" count="0" oneField="1">
      <fieldsUsage count="1">
        <fieldUsage x="5"/>
      </fieldsUsage>
    </cacheHierarchy>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oneField="1">
      <fieldsUsage count="1">
        <fieldUsage x="3"/>
      </fieldsUsage>
    </cacheHierarchy>
    <cacheHierarchy uniqueName="[Measures].[Repeat Customers %]" caption="Repeat Customers %" measure="1" displayFolder="" measureGroup="Clean_Data" count="0" oneField="1">
      <fieldsUsage count="1">
        <fieldUsage x="4"/>
      </fieldsUsage>
    </cacheHierarchy>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11689812" backgroundQuery="1" createdVersion="8" refreshedVersion="8" minRefreshableVersion="3" recordCount="0" supportSubquery="1" supportAdvancedDrill="1" xr:uid="{74050132-5430-4BED-9B67-665B2AD52A1F}">
  <cacheSource type="external" connectionId="2"/>
  <cacheFields count="8">
    <cacheField name="[Clean_Data].[CustomerID].[CustomerID]" caption="CustomerID" numFmtId="0" hierarchy="6" level="1">
      <sharedItems containsNonDate="0" containsString="0" containsBlank="1" count="1">
        <m/>
      </sharedItems>
    </cacheField>
    <cacheField name="[Clean_Data].[Customer Display].[Customer Display]" caption="Customer Display" numFmtId="0" hierarchy="22" level="1">
      <sharedItems count="4372">
        <s v="12346"/>
        <s v="12347"/>
        <s v="12348"/>
        <s v="12349"/>
        <s v="12350"/>
        <s v="12352"/>
        <s v="12353"/>
        <s v="12354"/>
        <s v="12355"/>
        <s v="12356"/>
        <s v="12357"/>
        <s v="12358"/>
        <s v="12359"/>
        <s v="12360"/>
        <s v="12361"/>
        <s v="12362"/>
        <s v="12363"/>
        <s v="12364"/>
        <s v="12365"/>
        <s v="12367"/>
        <s v="12370"/>
        <s v="12371"/>
        <s v="12372"/>
        <s v="12373"/>
        <s v="12374"/>
        <s v="12375"/>
        <s v="12377"/>
        <s v="12378"/>
        <s v="12379"/>
        <s v="12380"/>
        <s v="12381"/>
        <s v="12383"/>
        <s v="12384"/>
        <s v="12386"/>
        <s v="12388"/>
        <s v="12390"/>
        <s v="12391"/>
        <s v="12393"/>
        <s v="12394"/>
        <s v="12395"/>
        <s v="12397"/>
        <s v="12398"/>
        <s v="12399"/>
        <s v="12401"/>
        <s v="12402"/>
        <s v="12403"/>
        <s v="12405"/>
        <s v="12406"/>
        <s v="12407"/>
        <s v="12408"/>
        <s v="12409"/>
        <s v="12410"/>
        <s v="12412"/>
        <s v="12413"/>
        <s v="12414"/>
        <s v="12415"/>
        <s v="12417"/>
        <s v="12418"/>
        <s v="12420"/>
        <s v="12421"/>
        <s v="12422"/>
        <s v="12423"/>
        <s v="12424"/>
        <s v="12425"/>
        <s v="12426"/>
        <s v="12427"/>
        <s v="12428"/>
        <s v="12429"/>
        <s v="12430"/>
        <s v="12431"/>
        <s v="12432"/>
        <s v="12433"/>
        <s v="12434"/>
        <s v="12435"/>
        <s v="12436"/>
        <s v="12437"/>
        <s v="12438"/>
        <s v="12441"/>
        <s v="12442"/>
        <s v="12444"/>
        <s v="12445"/>
        <s v="12446"/>
        <s v="12447"/>
        <s v="12448"/>
        <s v="12449"/>
        <s v="12450"/>
        <s v="12451"/>
        <s v="12452"/>
        <s v="12453"/>
        <s v="12454"/>
        <s v="12455"/>
        <s v="12456"/>
        <s v="12457"/>
        <s v="12458"/>
        <s v="12461"/>
        <s v="12462"/>
        <s v="12463"/>
        <s v="12464"/>
        <s v="12465"/>
        <s v="12468"/>
        <s v="12471"/>
        <s v="12472"/>
        <s v="12473"/>
        <s v="12474"/>
        <s v="12475"/>
        <s v="12476"/>
        <s v="12477"/>
        <s v="12478"/>
        <s v="12479"/>
        <s v="12480"/>
        <s v="12481"/>
        <s v="12483"/>
        <s v="12484"/>
        <s v="12488"/>
        <s v="12489"/>
        <s v="12490"/>
        <s v="12491"/>
        <s v="12492"/>
        <s v="12493"/>
        <s v="12494"/>
        <s v="12497"/>
        <s v="12498"/>
        <s v="12500"/>
        <s v="12501"/>
        <s v="12502"/>
        <s v="12503"/>
        <s v="12504"/>
        <s v="12505"/>
        <s v="12506"/>
        <s v="12507"/>
        <s v="12508"/>
        <s v="12509"/>
        <s v="12510"/>
        <s v="12512"/>
        <s v="12513"/>
        <s v="12514"/>
        <s v="12515"/>
        <s v="12516"/>
        <s v="12517"/>
        <s v="12518"/>
        <s v="12519"/>
        <s v="12520"/>
        <s v="12521"/>
        <s v="12522"/>
        <s v="12523"/>
        <s v="12524"/>
        <s v="12526"/>
        <s v="12527"/>
        <s v="12528"/>
        <s v="12530"/>
        <s v="12531"/>
        <s v="12532"/>
        <s v="12534"/>
        <s v="12535"/>
        <s v="12536"/>
        <s v="12538"/>
        <s v="12539"/>
        <s v="12540"/>
        <s v="12541"/>
        <s v="12544"/>
        <s v="12545"/>
        <s v="12546"/>
        <s v="12547"/>
        <s v="12548"/>
        <s v="12550"/>
        <s v="12551"/>
        <s v="12552"/>
        <s v="12553"/>
        <s v="12556"/>
        <s v="12557"/>
        <s v="12558"/>
        <s v="12559"/>
        <s v="12560"/>
        <s v="12561"/>
        <s v="12562"/>
        <s v="12564"/>
        <s v="12565"/>
        <s v="12566"/>
        <s v="12567"/>
        <s v="12569"/>
        <s v="12571"/>
        <s v="12572"/>
        <s v="12573"/>
        <s v="12574"/>
        <s v="12576"/>
        <s v="12577"/>
        <s v="12578"/>
        <s v="12579"/>
        <s v="12580"/>
        <s v="12581"/>
        <s v="12582"/>
        <s v="12583"/>
        <s v="12584"/>
        <s v="12585"/>
        <s v="12586"/>
        <s v="12587"/>
        <s v="12588"/>
        <s v="12589"/>
        <s v="12590"/>
        <s v="12591"/>
        <s v="12592"/>
        <s v="12593"/>
        <s v="12594"/>
        <s v="12596"/>
        <s v="12597"/>
        <s v="12598"/>
        <s v="12599"/>
        <s v="12600"/>
        <s v="12601"/>
        <s v="12602"/>
        <s v="12603"/>
        <s v="12604"/>
        <s v="12605"/>
        <s v="12607"/>
        <s v="12609"/>
        <s v="12610"/>
        <s v="12611"/>
        <s v="12612"/>
        <s v="12613"/>
        <s v="12614"/>
        <s v="12615"/>
        <s v="12616"/>
        <s v="12617"/>
        <s v="12618"/>
        <s v="12619"/>
        <s v="12620"/>
        <s v="12621"/>
        <s v="12622"/>
        <s v="12623"/>
        <s v="12624"/>
        <s v="12625"/>
        <s v="12626"/>
        <s v="12627"/>
        <s v="12628"/>
        <s v="12630"/>
        <s v="12631"/>
        <s v="12633"/>
        <s v="12635"/>
        <s v="12637"/>
        <s v="12638"/>
        <s v="12639"/>
        <s v="12640"/>
        <s v="12641"/>
        <s v="12642"/>
        <s v="12643"/>
        <s v="12644"/>
        <s v="12645"/>
        <s v="12646"/>
        <s v="12647"/>
        <s v="12648"/>
        <s v="12649"/>
        <s v="12650"/>
        <s v="12651"/>
        <s v="12652"/>
        <s v="12653"/>
        <s v="12654"/>
        <s v="12656"/>
        <s v="12657"/>
        <s v="12658"/>
        <s v="12659"/>
        <s v="12660"/>
        <s v="12662"/>
        <s v="12664"/>
        <s v="12665"/>
        <s v="12666"/>
        <s v="12667"/>
        <s v="12668"/>
        <s v="12669"/>
        <s v="12670"/>
        <s v="12672"/>
        <s v="12673"/>
        <s v="12674"/>
        <s v="12676"/>
        <s v="12678"/>
        <s v="12679"/>
        <s v="12680"/>
        <s v="12681"/>
        <s v="12682"/>
        <s v="12683"/>
        <s v="12684"/>
        <s v="12685"/>
        <s v="12686"/>
        <s v="12688"/>
        <s v="12689"/>
        <s v="12690"/>
        <s v="12691"/>
        <s v="12693"/>
        <s v="12694"/>
        <s v="12695"/>
        <s v="12697"/>
        <s v="12700"/>
        <s v="12701"/>
        <s v="12702"/>
        <s v="12703"/>
        <s v="12704"/>
        <s v="12705"/>
        <s v="12707"/>
        <s v="12708"/>
        <s v="12709"/>
        <s v="12710"/>
        <s v="12712"/>
        <s v="12713"/>
        <s v="12714"/>
        <s v="12715"/>
        <s v="12716"/>
        <s v="12717"/>
        <s v="12718"/>
        <s v="12719"/>
        <s v="12720"/>
        <s v="12721"/>
        <s v="12722"/>
        <s v="12723"/>
        <s v="12724"/>
        <s v="12725"/>
        <s v="12726"/>
        <s v="12727"/>
        <s v="12728"/>
        <s v="12729"/>
        <s v="12731"/>
        <s v="12732"/>
        <s v="12733"/>
        <s v="12734"/>
        <s v="12735"/>
        <s v="12736"/>
        <s v="12738"/>
        <s v="12739"/>
        <s v="12740"/>
        <s v="12743"/>
        <s v="12744"/>
        <s v="12747"/>
        <s v="12748"/>
        <s v="12749"/>
        <s v="12750"/>
        <s v="12752"/>
        <s v="12753"/>
        <s v="12754"/>
        <s v="12755"/>
        <s v="12756"/>
        <s v="12757"/>
        <s v="12758"/>
        <s v="12759"/>
        <s v="12762"/>
        <s v="12763"/>
        <s v="12764"/>
        <s v="12766"/>
        <s v="12769"/>
        <s v="12770"/>
        <s v="12772"/>
        <s v="12775"/>
        <s v="12778"/>
        <s v="12779"/>
        <s v="12781"/>
        <s v="12782"/>
        <s v="12783"/>
        <s v="12784"/>
        <s v="12785"/>
        <s v="12787"/>
        <s v="12789"/>
        <s v="12790"/>
        <s v="12791"/>
        <s v="12792"/>
        <s v="12793"/>
        <s v="12794"/>
        <s v="12795"/>
        <s v="12797"/>
        <s v="12798"/>
        <s v="12802"/>
        <s v="12808"/>
        <s v="12809"/>
        <s v="12811"/>
        <s v="12812"/>
        <s v="12814"/>
        <s v="12815"/>
        <s v="12816"/>
        <s v="12817"/>
        <s v="12818"/>
        <s v="12820"/>
        <s v="12821"/>
        <s v="12822"/>
        <s v="12823"/>
        <s v="12824"/>
        <s v="12826"/>
        <s v="12827"/>
        <s v="12828"/>
        <s v="12829"/>
        <s v="12830"/>
        <s v="12831"/>
        <s v="12832"/>
        <s v="12833"/>
        <s v="12834"/>
        <s v="12836"/>
        <s v="12837"/>
        <s v="12838"/>
        <s v="12839"/>
        <s v="12840"/>
        <s v="12841"/>
        <s v="12842"/>
        <s v="12843"/>
        <s v="12844"/>
        <s v="12845"/>
        <s v="12847"/>
        <s v="12849"/>
        <s v="12851"/>
        <s v="12852"/>
        <s v="12853"/>
        <s v="12854"/>
        <s v="12855"/>
        <s v="12856"/>
        <s v="12857"/>
        <s v="12863"/>
        <s v="12864"/>
        <s v="12865"/>
        <s v="12866"/>
        <s v="12867"/>
        <s v="12868"/>
        <s v="12870"/>
        <s v="12871"/>
        <s v="12872"/>
        <s v="12873"/>
        <s v="12875"/>
        <s v="12876"/>
        <s v="12877"/>
        <s v="12878"/>
        <s v="12879"/>
        <s v="12881"/>
        <s v="12882"/>
        <s v="12883"/>
        <s v="12884"/>
        <s v="12885"/>
        <s v="12886"/>
        <s v="12888"/>
        <s v="12890"/>
        <s v="12891"/>
        <s v="12893"/>
        <s v="12895"/>
        <s v="12897"/>
        <s v="12901"/>
        <s v="12902"/>
        <s v="12904"/>
        <s v="12906"/>
        <s v="12908"/>
        <s v="12909"/>
        <s v="12910"/>
        <s v="12912"/>
        <s v="12913"/>
        <s v="12915"/>
        <s v="12916"/>
        <s v="12917"/>
        <s v="12919"/>
        <s v="12920"/>
        <s v="12921"/>
        <s v="12922"/>
        <s v="12923"/>
        <s v="12924"/>
        <s v="12925"/>
        <s v="12928"/>
        <s v="12929"/>
        <s v="12930"/>
        <s v="12931"/>
        <s v="12933"/>
        <s v="12935"/>
        <s v="12936"/>
        <s v="12937"/>
        <s v="12938"/>
        <s v="12939"/>
        <s v="12940"/>
        <s v="12942"/>
        <s v="12943"/>
        <s v="12944"/>
        <s v="12945"/>
        <s v="12947"/>
        <s v="12948"/>
        <s v="12949"/>
        <s v="12950"/>
        <s v="12951"/>
        <s v="12952"/>
        <s v="12953"/>
        <s v="12955"/>
        <s v="12956"/>
        <s v="12957"/>
        <s v="12962"/>
        <s v="12963"/>
        <s v="12965"/>
        <s v="12966"/>
        <s v="12967"/>
        <s v="12968"/>
        <s v="12970"/>
        <s v="12971"/>
        <s v="12974"/>
        <s v="12976"/>
        <s v="12977"/>
        <s v="12980"/>
        <s v="12981"/>
        <s v="12982"/>
        <s v="12984"/>
        <s v="12985"/>
        <s v="12987"/>
        <s v="12988"/>
        <s v="12989"/>
        <s v="12990"/>
        <s v="12991"/>
        <s v="12993"/>
        <s v="12994"/>
        <s v="12995"/>
        <s v="12997"/>
        <s v="12999"/>
        <s v="13000"/>
        <s v="13001"/>
        <s v="13002"/>
        <s v="13003"/>
        <s v="13004"/>
        <s v="13005"/>
        <s v="13006"/>
        <s v="13008"/>
        <s v="13011"/>
        <s v="13012"/>
        <s v="13013"/>
        <s v="13014"/>
        <s v="13015"/>
        <s v="13016"/>
        <s v="13017"/>
        <s v="13018"/>
        <s v="13021"/>
        <s v="13023"/>
        <s v="13026"/>
        <s v="13027"/>
        <s v="13028"/>
        <s v="13029"/>
        <s v="13030"/>
        <s v="13032"/>
        <s v="13033"/>
        <s v="13034"/>
        <s v="13035"/>
        <s v="13037"/>
        <s v="13038"/>
        <s v="13040"/>
        <s v="13043"/>
        <s v="13044"/>
        <s v="13045"/>
        <s v="13046"/>
        <s v="13047"/>
        <s v="13048"/>
        <s v="13049"/>
        <s v="13050"/>
        <s v="13052"/>
        <s v="13055"/>
        <s v="13058"/>
        <s v="13059"/>
        <s v="13060"/>
        <s v="13061"/>
        <s v="13062"/>
        <s v="13064"/>
        <s v="13065"/>
        <s v="13066"/>
        <s v="13067"/>
        <s v="13068"/>
        <s v="13069"/>
        <s v="13070"/>
        <s v="13072"/>
        <s v="13075"/>
        <s v="13077"/>
        <s v="13078"/>
        <s v="13079"/>
        <s v="13080"/>
        <s v="13081"/>
        <s v="13082"/>
        <s v="13083"/>
        <s v="13085"/>
        <s v="13089"/>
        <s v="13090"/>
        <s v="13091"/>
        <s v="13092"/>
        <s v="13093"/>
        <s v="13094"/>
        <s v="13095"/>
        <s v="13097"/>
        <s v="13098"/>
        <s v="13099"/>
        <s v="13101"/>
        <s v="13102"/>
        <s v="13103"/>
        <s v="13104"/>
        <s v="13106"/>
        <s v="13107"/>
        <s v="13108"/>
        <s v="13109"/>
        <s v="13110"/>
        <s v="13113"/>
        <s v="13115"/>
        <s v="13116"/>
        <s v="13117"/>
        <s v="13118"/>
        <s v="13120"/>
        <s v="13121"/>
        <s v="13122"/>
        <s v="13124"/>
        <s v="13126"/>
        <s v="13127"/>
        <s v="13130"/>
        <s v="13131"/>
        <s v="13132"/>
        <s v="13133"/>
        <s v="13134"/>
        <s v="13135"/>
        <s v="13136"/>
        <s v="13137"/>
        <s v="13138"/>
        <s v="13139"/>
        <s v="13140"/>
        <s v="13141"/>
        <s v="13142"/>
        <s v="13144"/>
        <s v="13145"/>
        <s v="13146"/>
        <s v="13147"/>
        <s v="13148"/>
        <s v="13149"/>
        <s v="13151"/>
        <s v="13153"/>
        <s v="13154"/>
        <s v="13155"/>
        <s v="13157"/>
        <s v="13158"/>
        <s v="13159"/>
        <s v="13160"/>
        <s v="13161"/>
        <s v="13162"/>
        <s v="13165"/>
        <s v="13166"/>
        <s v="13167"/>
        <s v="13168"/>
        <s v="13169"/>
        <s v="13170"/>
        <s v="13171"/>
        <s v="13173"/>
        <s v="13174"/>
        <s v="13176"/>
        <s v="13177"/>
        <s v="13178"/>
        <s v="13182"/>
        <s v="13183"/>
        <s v="13184"/>
        <s v="13185"/>
        <s v="13186"/>
        <s v="13187"/>
        <s v="13188"/>
        <s v="13189"/>
        <s v="13192"/>
        <s v="13193"/>
        <s v="13194"/>
        <s v="13196"/>
        <s v="13198"/>
        <s v="13199"/>
        <s v="13200"/>
        <s v="13203"/>
        <s v="13207"/>
        <s v="13208"/>
        <s v="13209"/>
        <s v="13210"/>
        <s v="13211"/>
        <s v="13212"/>
        <s v="13213"/>
        <s v="13216"/>
        <s v="13217"/>
        <s v="13218"/>
        <s v="13220"/>
        <s v="13221"/>
        <s v="13223"/>
        <s v="13224"/>
        <s v="13225"/>
        <s v="13226"/>
        <s v="13227"/>
        <s v="13228"/>
        <s v="13229"/>
        <s v="13230"/>
        <s v="13232"/>
        <s v="13233"/>
        <s v="13235"/>
        <s v="13236"/>
        <s v="13238"/>
        <s v="13239"/>
        <s v="13240"/>
        <s v="13242"/>
        <s v="13243"/>
        <s v="13244"/>
        <s v="13245"/>
        <s v="13246"/>
        <s v="13247"/>
        <s v="13248"/>
        <s v="13249"/>
        <s v="13253"/>
        <s v="13255"/>
        <s v="13256"/>
        <s v="13258"/>
        <s v="13259"/>
        <s v="13260"/>
        <s v="13261"/>
        <s v="13262"/>
        <s v="13263"/>
        <s v="13265"/>
        <s v="13266"/>
        <s v="13267"/>
        <s v="13268"/>
        <s v="13269"/>
        <s v="13270"/>
        <s v="13271"/>
        <s v="13272"/>
        <s v="13273"/>
        <s v="13276"/>
        <s v="13277"/>
        <s v="13278"/>
        <s v="13279"/>
        <s v="13280"/>
        <s v="13282"/>
        <s v="13283"/>
        <s v="13284"/>
        <s v="13285"/>
        <s v="13291"/>
        <s v="13292"/>
        <s v="13294"/>
        <s v="13295"/>
        <s v="13296"/>
        <s v="13297"/>
        <s v="13298"/>
        <s v="13299"/>
        <s v="13300"/>
        <s v="13301"/>
        <s v="13302"/>
        <s v="13304"/>
        <s v="13305"/>
        <s v="13307"/>
        <s v="13308"/>
        <s v="13309"/>
        <s v="13310"/>
        <s v="13311"/>
        <s v="13313"/>
        <s v="13314"/>
        <s v="13316"/>
        <s v="13317"/>
        <s v="13318"/>
        <s v="13319"/>
        <s v="13320"/>
        <s v="13321"/>
        <s v="13322"/>
        <s v="13323"/>
        <s v="13324"/>
        <s v="13325"/>
        <s v="13327"/>
        <s v="13328"/>
        <s v="13329"/>
        <s v="13330"/>
        <s v="13332"/>
        <s v="13334"/>
        <s v="13336"/>
        <s v="13338"/>
        <s v="13339"/>
        <s v="13340"/>
        <s v="13341"/>
        <s v="13343"/>
        <s v="13344"/>
        <s v="13345"/>
        <s v="13347"/>
        <s v="13348"/>
        <s v="13349"/>
        <s v="13350"/>
        <s v="13351"/>
        <s v="13352"/>
        <s v="13354"/>
        <s v="13355"/>
        <s v="13356"/>
        <s v="13357"/>
        <s v="13358"/>
        <s v="13359"/>
        <s v="13362"/>
        <s v="13363"/>
        <s v="13364"/>
        <s v="13365"/>
        <s v="13366"/>
        <s v="13368"/>
        <s v="13369"/>
        <s v="13370"/>
        <s v="13372"/>
        <s v="13373"/>
        <s v="13375"/>
        <s v="13376"/>
        <s v="13379"/>
        <s v="13381"/>
        <s v="13382"/>
        <s v="13384"/>
        <s v="13385"/>
        <s v="13388"/>
        <s v="13389"/>
        <s v="13390"/>
        <s v="13391"/>
        <s v="13394"/>
        <s v="13395"/>
        <s v="13396"/>
        <s v="13397"/>
        <s v="13398"/>
        <s v="13402"/>
        <s v="13403"/>
        <s v="13404"/>
        <s v="13405"/>
        <s v="13408"/>
        <s v="13410"/>
        <s v="13411"/>
        <s v="13414"/>
        <s v="13416"/>
        <s v="13417"/>
        <s v="13418"/>
        <s v="13419"/>
        <s v="13420"/>
        <s v="13421"/>
        <s v="13422"/>
        <s v="13425"/>
        <s v="13426"/>
        <s v="13427"/>
        <s v="13428"/>
        <s v="13429"/>
        <s v="13430"/>
        <s v="13431"/>
        <s v="13434"/>
        <s v="13435"/>
        <s v="13436"/>
        <s v="13437"/>
        <s v="13439"/>
        <s v="13441"/>
        <s v="13447"/>
        <s v="13448"/>
        <s v="13449"/>
        <s v="13450"/>
        <s v="13451"/>
        <s v="13452"/>
        <s v="13453"/>
        <s v="13455"/>
        <s v="13456"/>
        <s v="13458"/>
        <s v="13460"/>
        <s v="13461"/>
        <s v="13462"/>
        <s v="13464"/>
        <s v="13466"/>
        <s v="13467"/>
        <s v="13468"/>
        <s v="13470"/>
        <s v="13471"/>
        <s v="13473"/>
        <s v="13474"/>
        <s v="13475"/>
        <s v="13476"/>
        <s v="13477"/>
        <s v="13479"/>
        <s v="13481"/>
        <s v="13482"/>
        <s v="13483"/>
        <s v="13484"/>
        <s v="13485"/>
        <s v="13486"/>
        <s v="13487"/>
        <s v="13488"/>
        <s v="13489"/>
        <s v="13491"/>
        <s v="13492"/>
        <s v="13493"/>
        <s v="13494"/>
        <s v="13495"/>
        <s v="13496"/>
        <s v="13497"/>
        <s v="13499"/>
        <s v="13500"/>
        <s v="13501"/>
        <s v="13502"/>
        <s v="13503"/>
        <s v="13504"/>
        <s v="13505"/>
        <s v="13506"/>
        <s v="13507"/>
        <s v="13508"/>
        <s v="13509"/>
        <s v="13510"/>
        <s v="13512"/>
        <s v="13513"/>
        <s v="13514"/>
        <s v="13515"/>
        <s v="13516"/>
        <s v="13517"/>
        <s v="13518"/>
        <s v="13519"/>
        <s v="13520"/>
        <s v="13521"/>
        <s v="13522"/>
        <s v="13523"/>
        <s v="13524"/>
        <s v="13525"/>
        <s v="13527"/>
        <s v="13529"/>
        <s v="13531"/>
        <s v="13532"/>
        <s v="13533"/>
        <s v="13534"/>
        <s v="13536"/>
        <s v="13538"/>
        <s v="13539"/>
        <s v="13544"/>
        <s v="13546"/>
        <s v="13548"/>
        <s v="13549"/>
        <s v="13551"/>
        <s v="13552"/>
        <s v="13555"/>
        <s v="13557"/>
        <s v="13558"/>
        <s v="13560"/>
        <s v="13561"/>
        <s v="13562"/>
        <s v="13563"/>
        <s v="13564"/>
        <s v="13565"/>
        <s v="13566"/>
        <s v="13568"/>
        <s v="13569"/>
        <s v="13570"/>
        <s v="13571"/>
        <s v="13572"/>
        <s v="13573"/>
        <s v="13575"/>
        <s v="13576"/>
        <s v="13577"/>
        <s v="13579"/>
        <s v="13581"/>
        <s v="13583"/>
        <s v="13584"/>
        <s v="13587"/>
        <s v="13588"/>
        <s v="13589"/>
        <s v="13590"/>
        <s v="13591"/>
        <s v="13592"/>
        <s v="13593"/>
        <s v="13594"/>
        <s v="13596"/>
        <s v="13598"/>
        <s v="13599"/>
        <s v="13600"/>
        <s v="13601"/>
        <s v="13602"/>
        <s v="13603"/>
        <s v="13606"/>
        <s v="13607"/>
        <s v="13610"/>
        <s v="13611"/>
        <s v="13614"/>
        <s v="13615"/>
        <s v="13617"/>
        <s v="13618"/>
        <s v="13621"/>
        <s v="13623"/>
        <s v="13626"/>
        <s v="13627"/>
        <s v="13629"/>
        <s v="13630"/>
        <s v="13631"/>
        <s v="13632"/>
        <s v="13634"/>
        <s v="13635"/>
        <s v="13636"/>
        <s v="13637"/>
        <s v="13638"/>
        <s v="13639"/>
        <s v="13642"/>
        <s v="13643"/>
        <s v="13644"/>
        <s v="13645"/>
        <s v="13647"/>
        <s v="13649"/>
        <s v="13650"/>
        <s v="13651"/>
        <s v="13652"/>
        <s v="13654"/>
        <s v="13655"/>
        <s v="13656"/>
        <s v="13657"/>
        <s v="13658"/>
        <s v="13659"/>
        <s v="13662"/>
        <s v="13663"/>
        <s v="13666"/>
        <s v="13667"/>
        <s v="13668"/>
        <s v="13669"/>
        <s v="13670"/>
        <s v="13672"/>
        <s v="13673"/>
        <s v="13675"/>
        <s v="13678"/>
        <s v="13680"/>
        <s v="13681"/>
        <s v="13682"/>
        <s v="13684"/>
        <s v="13685"/>
        <s v="13686"/>
        <s v="13689"/>
        <s v="13690"/>
        <s v="13692"/>
        <s v="13693"/>
        <s v="13694"/>
        <s v="13695"/>
        <s v="13697"/>
        <s v="13699"/>
        <s v="13700"/>
        <s v="13703"/>
        <s v="13704"/>
        <s v="13705"/>
        <s v="13706"/>
        <s v="13707"/>
        <s v="13708"/>
        <s v="13709"/>
        <s v="13710"/>
        <s v="13711"/>
        <s v="13712"/>
        <s v="13715"/>
        <s v="13716"/>
        <s v="13717"/>
        <s v="13718"/>
        <s v="13719"/>
        <s v="13720"/>
        <s v="13721"/>
        <s v="13722"/>
        <s v="13723"/>
        <s v="13725"/>
        <s v="13726"/>
        <s v="13727"/>
        <s v="13728"/>
        <s v="13730"/>
        <s v="13731"/>
        <s v="13732"/>
        <s v="13735"/>
        <s v="13736"/>
        <s v="13737"/>
        <s v="13739"/>
        <s v="13740"/>
        <s v="13741"/>
        <s v="13742"/>
        <s v="13743"/>
        <s v="13744"/>
        <s v="13745"/>
        <s v="13747"/>
        <s v="13748"/>
        <s v="13750"/>
        <s v="13751"/>
        <s v="13752"/>
        <s v="13753"/>
        <s v="13754"/>
        <s v="13755"/>
        <s v="13756"/>
        <s v="13758"/>
        <s v="13759"/>
        <s v="13760"/>
        <s v="13761"/>
        <s v="13762"/>
        <s v="13763"/>
        <s v="13764"/>
        <s v="13767"/>
        <s v="13769"/>
        <s v="13771"/>
        <s v="13772"/>
        <s v="13774"/>
        <s v="13777"/>
        <s v="13778"/>
        <s v="13780"/>
        <s v="13781"/>
        <s v="13782"/>
        <s v="13784"/>
        <s v="13786"/>
        <s v="13787"/>
        <s v="13790"/>
        <s v="13791"/>
        <s v="13792"/>
        <s v="13798"/>
        <s v="13799"/>
        <s v="13800"/>
        <s v="13801"/>
        <s v="13802"/>
        <s v="13803"/>
        <s v="13804"/>
        <s v="13805"/>
        <s v="13806"/>
        <s v="13807"/>
        <s v="13808"/>
        <s v="13809"/>
        <s v="13810"/>
        <s v="13811"/>
        <s v="13812"/>
        <s v="13813"/>
        <s v="13814"/>
        <s v="13815"/>
        <s v="13816"/>
        <s v="13817"/>
        <s v="13819"/>
        <s v="13821"/>
        <s v="13822"/>
        <s v="13823"/>
        <s v="13824"/>
        <s v="13826"/>
        <s v="13827"/>
        <s v="13828"/>
        <s v="13829"/>
        <s v="13831"/>
        <s v="13832"/>
        <s v="13833"/>
        <s v="13835"/>
        <s v="13837"/>
        <s v="13838"/>
        <s v="13841"/>
        <s v="13842"/>
        <s v="13844"/>
        <s v="13845"/>
        <s v="13846"/>
        <s v="13848"/>
        <s v="13849"/>
        <s v="13850"/>
        <s v="13851"/>
        <s v="13853"/>
        <s v="13854"/>
        <s v="13856"/>
        <s v="13858"/>
        <s v="13859"/>
        <s v="13860"/>
        <s v="13862"/>
        <s v="13863"/>
        <s v="13865"/>
        <s v="13866"/>
        <s v="13867"/>
        <s v="13868"/>
        <s v="13869"/>
        <s v="13870"/>
        <s v="13871"/>
        <s v="13873"/>
        <s v="13874"/>
        <s v="13875"/>
        <s v="13876"/>
        <s v="13877"/>
        <s v="13878"/>
        <s v="13880"/>
        <s v="13881"/>
        <s v="13882"/>
        <s v="13883"/>
        <s v="13884"/>
        <s v="13885"/>
        <s v="13886"/>
        <s v="13887"/>
        <s v="13888"/>
        <s v="13889"/>
        <s v="13890"/>
        <s v="13892"/>
        <s v="13893"/>
        <s v="13894"/>
        <s v="13895"/>
        <s v="13897"/>
        <s v="13898"/>
        <s v="13899"/>
        <s v="13900"/>
        <s v="13901"/>
        <s v="13904"/>
        <s v="13908"/>
        <s v="13911"/>
        <s v="13914"/>
        <s v="13917"/>
        <s v="13918"/>
        <s v="13919"/>
        <s v="13922"/>
        <s v="13923"/>
        <s v="13924"/>
        <s v="13925"/>
        <s v="13926"/>
        <s v="13927"/>
        <s v="13928"/>
        <s v="13929"/>
        <s v="13930"/>
        <s v="13931"/>
        <s v="13932"/>
        <s v="13933"/>
        <s v="13934"/>
        <s v="13936"/>
        <s v="13937"/>
        <s v="13938"/>
        <s v="13939"/>
        <s v="13940"/>
        <s v="13941"/>
        <s v="13946"/>
        <s v="13947"/>
        <s v="13948"/>
        <s v="13949"/>
        <s v="13950"/>
        <s v="13951"/>
        <s v="13952"/>
        <s v="13953"/>
        <s v="13954"/>
        <s v="13955"/>
        <s v="13956"/>
        <s v="13958"/>
        <s v="13959"/>
        <s v="13960"/>
        <s v="13962"/>
        <s v="13963"/>
        <s v="13967"/>
        <s v="13969"/>
        <s v="13971"/>
        <s v="13972"/>
        <s v="13973"/>
        <s v="13974"/>
        <s v="13975"/>
        <s v="13976"/>
        <s v="13978"/>
        <s v="13979"/>
        <s v="13980"/>
        <s v="13982"/>
        <s v="13983"/>
        <s v="13984"/>
        <s v="13985"/>
        <s v="13986"/>
        <s v="13988"/>
        <s v="13989"/>
        <s v="13990"/>
        <s v="13991"/>
        <s v="13992"/>
        <s v="13993"/>
        <s v="13994"/>
        <s v="13995"/>
        <s v="13999"/>
        <s v="14000"/>
        <s v="14001"/>
        <s v="14002"/>
        <s v="14004"/>
        <s v="14005"/>
        <s v="14006"/>
        <s v="14009"/>
        <s v="14012"/>
        <s v="14013"/>
        <s v="14014"/>
        <s v="14015"/>
        <s v="14016"/>
        <s v="14019"/>
        <s v="14020"/>
        <s v="14021"/>
        <s v="14022"/>
        <s v="14023"/>
        <s v="14024"/>
        <s v="14027"/>
        <s v="14029"/>
        <s v="14030"/>
        <s v="14031"/>
        <s v="14032"/>
        <s v="14034"/>
        <s v="14035"/>
        <s v="14036"/>
        <s v="14037"/>
        <s v="14038"/>
        <s v="14039"/>
        <s v="14040"/>
        <s v="14041"/>
        <s v="14044"/>
        <s v="14045"/>
        <s v="14046"/>
        <s v="14047"/>
        <s v="14048"/>
        <s v="14049"/>
        <s v="14050"/>
        <s v="14051"/>
        <s v="14052"/>
        <s v="14053"/>
        <s v="14054"/>
        <s v="14055"/>
        <s v="14056"/>
        <s v="14057"/>
        <s v="14059"/>
        <s v="14060"/>
        <s v="14062"/>
        <s v="14064"/>
        <s v="14066"/>
        <s v="14067"/>
        <s v="14068"/>
        <s v="14071"/>
        <s v="14073"/>
        <s v="14075"/>
        <s v="14076"/>
        <s v="14077"/>
        <s v="14078"/>
        <s v="14079"/>
        <s v="14080"/>
        <s v="14081"/>
        <s v="14082"/>
        <s v="14083"/>
        <s v="14085"/>
        <s v="14087"/>
        <s v="14088"/>
        <s v="14089"/>
        <s v="14090"/>
        <s v="14092"/>
        <s v="14093"/>
        <s v="14096"/>
        <s v="14098"/>
        <s v="14099"/>
        <s v="14100"/>
        <s v="14101"/>
        <s v="14102"/>
        <s v="14104"/>
        <s v="14105"/>
        <s v="14107"/>
        <s v="14108"/>
        <s v="14109"/>
        <s v="14110"/>
        <s v="14111"/>
        <s v="14112"/>
        <s v="14113"/>
        <s v="14114"/>
        <s v="14116"/>
        <s v="14117"/>
        <s v="14119"/>
        <s v="14121"/>
        <s v="14124"/>
        <s v="14125"/>
        <s v="14126"/>
        <s v="14127"/>
        <s v="14128"/>
        <s v="14129"/>
        <s v="14130"/>
        <s v="14132"/>
        <s v="14133"/>
        <s v="14135"/>
        <s v="14138"/>
        <s v="14139"/>
        <s v="14140"/>
        <s v="14141"/>
        <s v="14142"/>
        <s v="14143"/>
        <s v="14145"/>
        <s v="14146"/>
        <s v="14147"/>
        <s v="14148"/>
        <s v="14149"/>
        <s v="14150"/>
        <s v="14152"/>
        <s v="14154"/>
        <s v="14155"/>
        <s v="14156"/>
        <s v="14157"/>
        <s v="14158"/>
        <s v="14159"/>
        <s v="14161"/>
        <s v="14162"/>
        <s v="14163"/>
        <s v="14164"/>
        <s v="14165"/>
        <s v="14167"/>
        <s v="14171"/>
        <s v="14173"/>
        <s v="14174"/>
        <s v="14175"/>
        <s v="14176"/>
        <s v="14177"/>
        <s v="14178"/>
        <s v="14179"/>
        <s v="14180"/>
        <s v="14184"/>
        <s v="14185"/>
        <s v="14188"/>
        <s v="14189"/>
        <s v="14191"/>
        <s v="14193"/>
        <s v="14194"/>
        <s v="14195"/>
        <s v="14196"/>
        <s v="14198"/>
        <s v="14199"/>
        <s v="14201"/>
        <s v="14204"/>
        <s v="14205"/>
        <s v="14206"/>
        <s v="14208"/>
        <s v="14209"/>
        <s v="14210"/>
        <s v="14211"/>
        <s v="14212"/>
        <s v="14213"/>
        <s v="14214"/>
        <s v="14215"/>
        <s v="14216"/>
        <s v="14217"/>
        <s v="14218"/>
        <s v="14219"/>
        <s v="14220"/>
        <s v="14221"/>
        <s v="14222"/>
        <s v="14223"/>
        <s v="14224"/>
        <s v="14226"/>
        <s v="14227"/>
        <s v="14229"/>
        <s v="14231"/>
        <s v="14232"/>
        <s v="14233"/>
        <s v="14234"/>
        <s v="14235"/>
        <s v="14236"/>
        <s v="14237"/>
        <s v="14238"/>
        <s v="14239"/>
        <s v="14240"/>
        <s v="14241"/>
        <s v="14242"/>
        <s v="14243"/>
        <s v="14245"/>
        <s v="14246"/>
        <s v="14247"/>
        <s v="14248"/>
        <s v="14250"/>
        <s v="14251"/>
        <s v="14256"/>
        <s v="14257"/>
        <s v="14258"/>
        <s v="14259"/>
        <s v="14261"/>
        <s v="14262"/>
        <s v="14264"/>
        <s v="14265"/>
        <s v="14267"/>
        <s v="14270"/>
        <s v="14271"/>
        <s v="14272"/>
        <s v="14273"/>
        <s v="14276"/>
        <s v="14277"/>
        <s v="14280"/>
        <s v="14282"/>
        <s v="14284"/>
        <s v="14285"/>
        <s v="14286"/>
        <s v="14287"/>
        <s v="14288"/>
        <s v="14289"/>
        <s v="14290"/>
        <s v="14291"/>
        <s v="14292"/>
        <s v="14293"/>
        <s v="14295"/>
        <s v="14297"/>
        <s v="14298"/>
        <s v="14299"/>
        <s v="14300"/>
        <s v="14301"/>
        <s v="14304"/>
        <s v="14305"/>
        <s v="14306"/>
        <s v="14307"/>
        <s v="14309"/>
        <s v="14311"/>
        <s v="14312"/>
        <s v="14314"/>
        <s v="14315"/>
        <s v="14317"/>
        <s v="14320"/>
        <s v="14321"/>
        <s v="14323"/>
        <s v="14326"/>
        <s v="14327"/>
        <s v="14329"/>
        <s v="14331"/>
        <s v="14332"/>
        <s v="14333"/>
        <s v="14334"/>
        <s v="14335"/>
        <s v="14336"/>
        <s v="14338"/>
        <s v="14339"/>
        <s v="14340"/>
        <s v="14341"/>
        <s v="14342"/>
        <s v="14344"/>
        <s v="14345"/>
        <s v="14346"/>
        <s v="14348"/>
        <s v="14349"/>
        <s v="14350"/>
        <s v="14351"/>
        <s v="14352"/>
        <s v="14353"/>
        <s v="14354"/>
        <s v="14355"/>
        <s v="14356"/>
        <s v="14357"/>
        <s v="14359"/>
        <s v="14360"/>
        <s v="14362"/>
        <s v="14364"/>
        <s v="14367"/>
        <s v="14368"/>
        <s v="14371"/>
        <s v="14373"/>
        <s v="14375"/>
        <s v="14377"/>
        <s v="14379"/>
        <s v="14381"/>
        <s v="14382"/>
        <s v="14383"/>
        <s v="14385"/>
        <s v="14386"/>
        <s v="14387"/>
        <s v="14388"/>
        <s v="14389"/>
        <s v="14390"/>
        <s v="14393"/>
        <s v="14395"/>
        <s v="14396"/>
        <s v="14397"/>
        <s v="14400"/>
        <s v="14401"/>
        <s v="14403"/>
        <s v="14404"/>
        <s v="14406"/>
        <s v="14407"/>
        <s v="14408"/>
        <s v="14409"/>
        <s v="14410"/>
        <s v="14411"/>
        <s v="14412"/>
        <s v="14413"/>
        <s v="14414"/>
        <s v="14415"/>
        <s v="14416"/>
        <s v="14418"/>
        <s v="14419"/>
        <s v="14420"/>
        <s v="14421"/>
        <s v="14422"/>
        <s v="14423"/>
        <s v="14424"/>
        <s v="14426"/>
        <s v="14427"/>
        <s v="14428"/>
        <s v="14431"/>
        <s v="14432"/>
        <s v="14434"/>
        <s v="14436"/>
        <s v="14437"/>
        <s v="14438"/>
        <s v="14439"/>
        <s v="14440"/>
        <s v="14441"/>
        <s v="14442"/>
        <s v="14443"/>
        <s v="14446"/>
        <s v="14447"/>
        <s v="14448"/>
        <s v="14449"/>
        <s v="14450"/>
        <s v="14451"/>
        <s v="14452"/>
        <s v="14453"/>
        <s v="14456"/>
        <s v="14457"/>
        <s v="14459"/>
        <s v="14460"/>
        <s v="14461"/>
        <s v="14462"/>
        <s v="14463"/>
        <s v="14465"/>
        <s v="14466"/>
        <s v="14467"/>
        <s v="14470"/>
        <s v="14472"/>
        <s v="14473"/>
        <s v="14474"/>
        <s v="14475"/>
        <s v="14476"/>
        <s v="14477"/>
        <s v="14479"/>
        <s v="14480"/>
        <s v="14481"/>
        <s v="14482"/>
        <s v="14483"/>
        <s v="14484"/>
        <s v="14485"/>
        <s v="14487"/>
        <s v="14488"/>
        <s v="14489"/>
        <s v="14491"/>
        <s v="14493"/>
        <s v="14494"/>
        <s v="14495"/>
        <s v="14496"/>
        <s v="14497"/>
        <s v="14498"/>
        <s v="14499"/>
        <s v="14500"/>
        <s v="14501"/>
        <s v="14502"/>
        <s v="14503"/>
        <s v="14504"/>
        <s v="14505"/>
        <s v="14506"/>
        <s v="14507"/>
        <s v="14508"/>
        <s v="14511"/>
        <s v="14512"/>
        <s v="14513"/>
        <s v="14514"/>
        <s v="14515"/>
        <s v="14517"/>
        <s v="14518"/>
        <s v="14520"/>
        <s v="14522"/>
        <s v="14523"/>
        <s v="14524"/>
        <s v="14525"/>
        <s v="14527"/>
        <s v="14528"/>
        <s v="14529"/>
        <s v="14530"/>
        <s v="14532"/>
        <s v="14533"/>
        <s v="14534"/>
        <s v="14535"/>
        <s v="14536"/>
        <s v="14537"/>
        <s v="14538"/>
        <s v="14539"/>
        <s v="14540"/>
        <s v="14541"/>
        <s v="14542"/>
        <s v="14543"/>
        <s v="14544"/>
        <s v="14546"/>
        <s v="14547"/>
        <s v="14548"/>
        <s v="14549"/>
        <s v="14550"/>
        <s v="14551"/>
        <s v="14552"/>
        <s v="14553"/>
        <s v="14554"/>
        <s v="14555"/>
        <s v="14557"/>
        <s v="14560"/>
        <s v="14561"/>
        <s v="14562"/>
        <s v="14565"/>
        <s v="14566"/>
        <s v="14567"/>
        <s v="14569"/>
        <s v="14570"/>
        <s v="14572"/>
        <s v="14573"/>
        <s v="14576"/>
        <s v="14577"/>
        <s v="14578"/>
        <s v="14581"/>
        <s v="14582"/>
        <s v="14583"/>
        <s v="14584"/>
        <s v="14585"/>
        <s v="14586"/>
        <s v="14587"/>
        <s v="14589"/>
        <s v="14591"/>
        <s v="14592"/>
        <s v="14593"/>
        <s v="14594"/>
        <s v="14595"/>
        <s v="14597"/>
        <s v="14598"/>
        <s v="14600"/>
        <s v="14601"/>
        <s v="14603"/>
        <s v="14606"/>
        <s v="14607"/>
        <s v="14608"/>
        <s v="14609"/>
        <s v="14616"/>
        <s v="14618"/>
        <s v="14619"/>
        <s v="14620"/>
        <s v="14621"/>
        <s v="14622"/>
        <s v="14623"/>
        <s v="14624"/>
        <s v="14625"/>
        <s v="14626"/>
        <s v="14627"/>
        <s v="14628"/>
        <s v="14629"/>
        <s v="14631"/>
        <s v="14632"/>
        <s v="14633"/>
        <s v="14636"/>
        <s v="14638"/>
        <s v="14639"/>
        <s v="14640"/>
        <s v="14641"/>
        <s v="14642"/>
        <s v="14643"/>
        <s v="14644"/>
        <s v="14645"/>
        <s v="14646"/>
        <s v="14647"/>
        <s v="14649"/>
        <s v="14651"/>
        <s v="14652"/>
        <s v="14653"/>
        <s v="14655"/>
        <s v="14656"/>
        <s v="14657"/>
        <s v="14658"/>
        <s v="14659"/>
        <s v="14660"/>
        <s v="14661"/>
        <s v="14662"/>
        <s v="14664"/>
        <s v="14665"/>
        <s v="14666"/>
        <s v="14667"/>
        <s v="14669"/>
        <s v="14670"/>
        <s v="14672"/>
        <s v="14673"/>
        <s v="14675"/>
        <s v="14676"/>
        <s v="14679"/>
        <s v="14680"/>
        <s v="14681"/>
        <s v="14682"/>
        <s v="14684"/>
        <s v="14687"/>
        <s v="14688"/>
        <s v="14689"/>
        <s v="14690"/>
        <s v="14691"/>
        <s v="14692"/>
        <s v="14693"/>
        <s v="14696"/>
        <s v="14697"/>
        <s v="14698"/>
        <s v="14699"/>
        <s v="14700"/>
        <s v="14701"/>
        <s v="14702"/>
        <s v="14703"/>
        <s v="14704"/>
        <s v="14705"/>
        <s v="14708"/>
        <s v="14709"/>
        <s v="14710"/>
        <s v="14711"/>
        <s v="14712"/>
        <s v="14713"/>
        <s v="14714"/>
        <s v="14715"/>
        <s v="14716"/>
        <s v="14719"/>
        <s v="14720"/>
        <s v="14722"/>
        <s v="14723"/>
        <s v="14725"/>
        <s v="14727"/>
        <s v="14729"/>
        <s v="14730"/>
        <s v="14731"/>
        <s v="14732"/>
        <s v="14733"/>
        <s v="14735"/>
        <s v="14737"/>
        <s v="14738"/>
        <s v="14739"/>
        <s v="14740"/>
        <s v="14741"/>
        <s v="14744"/>
        <s v="14745"/>
        <s v="14747"/>
        <s v="14748"/>
        <s v="14752"/>
        <s v="14753"/>
        <s v="14754"/>
        <s v="14755"/>
        <s v="14756"/>
        <s v="14757"/>
        <s v="14758"/>
        <s v="14759"/>
        <s v="14760"/>
        <s v="14761"/>
        <s v="14762"/>
        <s v="14764"/>
        <s v="14765"/>
        <s v="14766"/>
        <s v="14768"/>
        <s v="14769"/>
        <s v="14770"/>
        <s v="14772"/>
        <s v="14775"/>
        <s v="14776"/>
        <s v="14777"/>
        <s v="14778"/>
        <s v="14779"/>
        <s v="14780"/>
        <s v="14782"/>
        <s v="14784"/>
        <s v="14785"/>
        <s v="14788"/>
        <s v="14789"/>
        <s v="14790"/>
        <s v="14792"/>
        <s v="14793"/>
        <s v="14794"/>
        <s v="14795"/>
        <s v="14796"/>
        <s v="14798"/>
        <s v="14799"/>
        <s v="14800"/>
        <s v="14801"/>
        <s v="14803"/>
        <s v="14804"/>
        <s v="14805"/>
        <s v="14806"/>
        <s v="14808"/>
        <s v="14810"/>
        <s v="14813"/>
        <s v="14815"/>
        <s v="14816"/>
        <s v="14817"/>
        <s v="14818"/>
        <s v="14819"/>
        <s v="14820"/>
        <s v="14821"/>
        <s v="14823"/>
        <s v="14824"/>
        <s v="14825"/>
        <s v="14828"/>
        <s v="14829"/>
        <s v="14830"/>
        <s v="14834"/>
        <s v="14836"/>
        <s v="14837"/>
        <s v="14840"/>
        <s v="14841"/>
        <s v="14842"/>
        <s v="14844"/>
        <s v="14847"/>
        <s v="14849"/>
        <s v="14850"/>
        <s v="14851"/>
        <s v="14852"/>
        <s v="14853"/>
        <s v="14854"/>
        <s v="14855"/>
        <s v="14856"/>
        <s v="14857"/>
        <s v="14859"/>
        <s v="14860"/>
        <s v="14861"/>
        <s v="14862"/>
        <s v="14863"/>
        <s v="14865"/>
        <s v="14866"/>
        <s v="14867"/>
        <s v="14868"/>
        <s v="14869"/>
        <s v="14870"/>
        <s v="14871"/>
        <s v="14873"/>
        <s v="14875"/>
        <s v="14878"/>
        <s v="14880"/>
        <s v="14881"/>
        <s v="14882"/>
        <s v="14883"/>
        <s v="14885"/>
        <s v="14886"/>
        <s v="14887"/>
        <s v="14888"/>
        <s v="14889"/>
        <s v="14890"/>
        <s v="14891"/>
        <s v="14893"/>
        <s v="14894"/>
        <s v="14895"/>
        <s v="14896"/>
        <s v="14897"/>
        <s v="14898"/>
        <s v="14901"/>
        <s v="14902"/>
        <s v="14903"/>
        <s v="14904"/>
        <s v="14905"/>
        <s v="14907"/>
        <s v="14908"/>
        <s v="14910"/>
        <s v="14911"/>
        <s v="14912"/>
        <s v="14913"/>
        <s v="14915"/>
        <s v="14916"/>
        <s v="14918"/>
        <s v="14920"/>
        <s v="14921"/>
        <s v="14923"/>
        <s v="14924"/>
        <s v="14929"/>
        <s v="14930"/>
        <s v="14931"/>
        <s v="14932"/>
        <s v="14934"/>
        <s v="14935"/>
        <s v="14936"/>
        <s v="14937"/>
        <s v="14944"/>
        <s v="14946"/>
        <s v="14947"/>
        <s v="14948"/>
        <s v="14950"/>
        <s v="14951"/>
        <s v="14952"/>
        <s v="14953"/>
        <s v="14954"/>
        <s v="14957"/>
        <s v="14958"/>
        <s v="14959"/>
        <s v="14960"/>
        <s v="14961"/>
        <s v="14962"/>
        <s v="14963"/>
        <s v="14964"/>
        <s v="14965"/>
        <s v="14966"/>
        <s v="14967"/>
        <s v="14968"/>
        <s v="14970"/>
        <s v="14971"/>
        <s v="14972"/>
        <s v="14973"/>
        <s v="14974"/>
        <s v="14975"/>
        <s v="14976"/>
        <s v="14978"/>
        <s v="14981"/>
        <s v="14984"/>
        <s v="14985"/>
        <s v="14987"/>
        <s v="14988"/>
        <s v="14995"/>
        <s v="14997"/>
        <s v="14998"/>
        <s v="15000"/>
        <s v="15002"/>
        <s v="15004"/>
        <s v="15005"/>
        <s v="15006"/>
        <s v="15007"/>
        <s v="15009"/>
        <s v="15010"/>
        <s v="15012"/>
        <s v="15014"/>
        <s v="15016"/>
        <s v="15017"/>
        <s v="15018"/>
        <s v="15019"/>
        <s v="15021"/>
        <s v="15022"/>
        <s v="15023"/>
        <s v="15024"/>
        <s v="15025"/>
        <s v="15026"/>
        <s v="15027"/>
        <s v="15028"/>
        <s v="15030"/>
        <s v="15031"/>
        <s v="15032"/>
        <s v="15033"/>
        <s v="15034"/>
        <s v="15035"/>
        <s v="15036"/>
        <s v="15038"/>
        <s v="15039"/>
        <s v="15041"/>
        <s v="15042"/>
        <s v="15043"/>
        <s v="15044"/>
        <s v="15045"/>
        <s v="15046"/>
        <s v="15047"/>
        <s v="15048"/>
        <s v="15049"/>
        <s v="15050"/>
        <s v="15051"/>
        <s v="15052"/>
        <s v="15053"/>
        <s v="15054"/>
        <s v="15057"/>
        <s v="15058"/>
        <s v="15059"/>
        <s v="15060"/>
        <s v="15061"/>
        <s v="15062"/>
        <s v="15063"/>
        <s v="15065"/>
        <s v="15066"/>
        <s v="15067"/>
        <s v="15068"/>
        <s v="15069"/>
        <s v="15070"/>
        <s v="15071"/>
        <s v="15073"/>
        <s v="15074"/>
        <s v="15075"/>
        <s v="15076"/>
        <s v="15078"/>
        <s v="15079"/>
        <s v="15081"/>
        <s v="15083"/>
        <s v="15087"/>
        <s v="15088"/>
        <s v="15089"/>
        <s v="15090"/>
        <s v="15091"/>
        <s v="15092"/>
        <s v="15093"/>
        <s v="15095"/>
        <s v="15096"/>
        <s v="15097"/>
        <s v="15098"/>
        <s v="15099"/>
        <s v="15100"/>
        <s v="15101"/>
        <s v="15103"/>
        <s v="15104"/>
        <s v="15105"/>
        <s v="15106"/>
        <s v="15107"/>
        <s v="15108"/>
        <s v="15109"/>
        <s v="15110"/>
        <s v="15111"/>
        <s v="15113"/>
        <s v="15114"/>
        <s v="15115"/>
        <s v="15116"/>
        <s v="15117"/>
        <s v="15118"/>
        <s v="15119"/>
        <s v="15120"/>
        <s v="15121"/>
        <s v="15122"/>
        <s v="15123"/>
        <s v="15124"/>
        <s v="15125"/>
        <s v="15127"/>
        <s v="15128"/>
        <s v="15129"/>
        <s v="15130"/>
        <s v="15132"/>
        <s v="15133"/>
        <s v="15134"/>
        <s v="15135"/>
        <s v="15136"/>
        <s v="15139"/>
        <s v="15140"/>
        <s v="15142"/>
        <s v="15143"/>
        <s v="15144"/>
        <s v="15145"/>
        <s v="15146"/>
        <s v="15147"/>
        <s v="15148"/>
        <s v="15149"/>
        <s v="15150"/>
        <s v="15152"/>
        <s v="15153"/>
        <s v="15154"/>
        <s v="15156"/>
        <s v="15157"/>
        <s v="15158"/>
        <s v="15159"/>
        <s v="15160"/>
        <s v="15163"/>
        <s v="15164"/>
        <s v="15165"/>
        <s v="15167"/>
        <s v="15168"/>
        <s v="15171"/>
        <s v="15172"/>
        <s v="15174"/>
        <s v="15175"/>
        <s v="15178"/>
        <s v="15179"/>
        <s v="15180"/>
        <s v="15181"/>
        <s v="15182"/>
        <s v="15184"/>
        <s v="15185"/>
        <s v="15186"/>
        <s v="15187"/>
        <s v="15189"/>
        <s v="15192"/>
        <s v="15193"/>
        <s v="15194"/>
        <s v="15195"/>
        <s v="15197"/>
        <s v="15198"/>
        <s v="15199"/>
        <s v="15201"/>
        <s v="15203"/>
        <s v="15204"/>
        <s v="15205"/>
        <s v="15206"/>
        <s v="15208"/>
        <s v="15210"/>
        <s v="15211"/>
        <s v="15212"/>
        <s v="15213"/>
        <s v="15214"/>
        <s v="15215"/>
        <s v="15216"/>
        <s v="15218"/>
        <s v="15219"/>
        <s v="15220"/>
        <s v="15221"/>
        <s v="15222"/>
        <s v="15223"/>
        <s v="15224"/>
        <s v="15225"/>
        <s v="15226"/>
        <s v="15227"/>
        <s v="15228"/>
        <s v="15230"/>
        <s v="15232"/>
        <s v="15234"/>
        <s v="15235"/>
        <s v="15236"/>
        <s v="15237"/>
        <s v="15238"/>
        <s v="15239"/>
        <s v="15240"/>
        <s v="15241"/>
        <s v="15243"/>
        <s v="15244"/>
        <s v="15245"/>
        <s v="15246"/>
        <s v="15247"/>
        <s v="15249"/>
        <s v="15251"/>
        <s v="15252"/>
        <s v="15253"/>
        <s v="15254"/>
        <s v="15255"/>
        <s v="15256"/>
        <s v="15257"/>
        <s v="15258"/>
        <s v="15260"/>
        <s v="15261"/>
        <s v="15262"/>
        <s v="15263"/>
        <s v="15264"/>
        <s v="15265"/>
        <s v="15266"/>
        <s v="15267"/>
        <s v="15269"/>
        <s v="15270"/>
        <s v="15271"/>
        <s v="15272"/>
        <s v="15274"/>
        <s v="15275"/>
        <s v="15276"/>
        <s v="15277"/>
        <s v="15279"/>
        <s v="15280"/>
        <s v="15281"/>
        <s v="15286"/>
        <s v="15287"/>
        <s v="15288"/>
        <s v="15289"/>
        <s v="15290"/>
        <s v="15291"/>
        <s v="15292"/>
        <s v="15296"/>
        <s v="15297"/>
        <s v="15298"/>
        <s v="15299"/>
        <s v="15300"/>
        <s v="15301"/>
        <s v="15303"/>
        <s v="15304"/>
        <s v="15306"/>
        <s v="15307"/>
        <s v="15308"/>
        <s v="15311"/>
        <s v="15312"/>
        <s v="15313"/>
        <s v="15314"/>
        <s v="15315"/>
        <s v="15316"/>
        <s v="15318"/>
        <s v="15319"/>
        <s v="15320"/>
        <s v="15321"/>
        <s v="15322"/>
        <s v="15325"/>
        <s v="15326"/>
        <s v="15327"/>
        <s v="15329"/>
        <s v="15330"/>
        <s v="15332"/>
        <s v="15333"/>
        <s v="15334"/>
        <s v="15335"/>
        <s v="15339"/>
        <s v="15341"/>
        <s v="15342"/>
        <s v="15343"/>
        <s v="15344"/>
        <s v="15345"/>
        <s v="15346"/>
        <s v="15347"/>
        <s v="15348"/>
        <s v="15349"/>
        <s v="15350"/>
        <s v="15351"/>
        <s v="15353"/>
        <s v="15355"/>
        <s v="15356"/>
        <s v="15358"/>
        <s v="15360"/>
        <s v="15361"/>
        <s v="15363"/>
        <s v="15364"/>
        <s v="15365"/>
        <s v="15366"/>
        <s v="15367"/>
        <s v="15368"/>
        <s v="15369"/>
        <s v="15370"/>
        <s v="15372"/>
        <s v="15373"/>
        <s v="15374"/>
        <s v="15376"/>
        <s v="15379"/>
        <s v="15380"/>
        <s v="15381"/>
        <s v="15382"/>
        <s v="15384"/>
        <s v="15385"/>
        <s v="15386"/>
        <s v="15388"/>
        <s v="15389"/>
        <s v="15392"/>
        <s v="15393"/>
        <s v="15394"/>
        <s v="15395"/>
        <s v="15396"/>
        <s v="15397"/>
        <s v="15398"/>
        <s v="15399"/>
        <s v="15400"/>
        <s v="15402"/>
        <s v="15405"/>
        <s v="15406"/>
        <s v="15407"/>
        <s v="15408"/>
        <s v="15410"/>
        <s v="15411"/>
        <s v="15412"/>
        <s v="15414"/>
        <s v="15415"/>
        <s v="15416"/>
        <s v="15417"/>
        <s v="15419"/>
        <s v="15421"/>
        <s v="15422"/>
        <s v="15423"/>
        <s v="15424"/>
        <s v="15426"/>
        <s v="15427"/>
        <s v="15428"/>
        <s v="15429"/>
        <s v="15432"/>
        <s v="15433"/>
        <s v="15434"/>
        <s v="15435"/>
        <s v="15436"/>
        <s v="15437"/>
        <s v="15438"/>
        <s v="15440"/>
        <s v="15442"/>
        <s v="15443"/>
        <s v="15444"/>
        <s v="15445"/>
        <s v="15447"/>
        <s v="15448"/>
        <s v="15449"/>
        <s v="15450"/>
        <s v="15452"/>
        <s v="15453"/>
        <s v="15454"/>
        <s v="15456"/>
        <s v="15457"/>
        <s v="15458"/>
        <s v="15460"/>
        <s v="15462"/>
        <s v="15463"/>
        <s v="15464"/>
        <s v="15465"/>
        <s v="15466"/>
        <s v="15467"/>
        <s v="15468"/>
        <s v="15469"/>
        <s v="15471"/>
        <s v="15472"/>
        <s v="15473"/>
        <s v="15475"/>
        <s v="15478"/>
        <s v="15480"/>
        <s v="15482"/>
        <s v="15483"/>
        <s v="15484"/>
        <s v="15485"/>
        <s v="15488"/>
        <s v="15489"/>
        <s v="15491"/>
        <s v="15492"/>
        <s v="15493"/>
        <s v="15494"/>
        <s v="15497"/>
        <s v="15498"/>
        <s v="15500"/>
        <s v="15502"/>
        <s v="15503"/>
        <s v="15504"/>
        <s v="15505"/>
        <s v="15506"/>
        <s v="15507"/>
        <s v="15508"/>
        <s v="15510"/>
        <s v="15511"/>
        <s v="15512"/>
        <s v="15513"/>
        <s v="15514"/>
        <s v="15516"/>
        <s v="15517"/>
        <s v="15518"/>
        <s v="15520"/>
        <s v="15521"/>
        <s v="15522"/>
        <s v="15523"/>
        <s v="15524"/>
        <s v="15525"/>
        <s v="15526"/>
        <s v="15527"/>
        <s v="15528"/>
        <s v="15529"/>
        <s v="15530"/>
        <s v="15531"/>
        <s v="15532"/>
        <s v="15533"/>
        <s v="15535"/>
        <s v="15537"/>
        <s v="15539"/>
        <s v="15540"/>
        <s v="15541"/>
        <s v="15543"/>
        <s v="15544"/>
        <s v="15545"/>
        <s v="15547"/>
        <s v="15549"/>
        <s v="15550"/>
        <s v="15551"/>
        <s v="15552"/>
        <s v="15553"/>
        <s v="15554"/>
        <s v="15555"/>
        <s v="15556"/>
        <s v="15557"/>
        <s v="15561"/>
        <s v="15562"/>
        <s v="15563"/>
        <s v="15565"/>
        <s v="15567"/>
        <s v="15568"/>
        <s v="15569"/>
        <s v="15570"/>
        <s v="15571"/>
        <s v="15572"/>
        <s v="15573"/>
        <s v="15574"/>
        <s v="15576"/>
        <s v="15577"/>
        <s v="15578"/>
        <s v="15579"/>
        <s v="15581"/>
        <s v="15582"/>
        <s v="15584"/>
        <s v="15585"/>
        <s v="15587"/>
        <s v="15589"/>
        <s v="15590"/>
        <s v="15592"/>
        <s v="15593"/>
        <s v="15594"/>
        <s v="15596"/>
        <s v="15597"/>
        <s v="15598"/>
        <s v="15599"/>
        <s v="15601"/>
        <s v="15602"/>
        <s v="15603"/>
        <s v="15604"/>
        <s v="15605"/>
        <s v="15606"/>
        <s v="15607"/>
        <s v="15608"/>
        <s v="15609"/>
        <s v="15610"/>
        <s v="15611"/>
        <s v="15612"/>
        <s v="15615"/>
        <s v="15618"/>
        <s v="15619"/>
        <s v="15620"/>
        <s v="15621"/>
        <s v="15622"/>
        <s v="15623"/>
        <s v="15624"/>
        <s v="15625"/>
        <s v="15626"/>
        <s v="15628"/>
        <s v="15630"/>
        <s v="15632"/>
        <s v="15634"/>
        <s v="15636"/>
        <s v="15637"/>
        <s v="15638"/>
        <s v="15639"/>
        <s v="15640"/>
        <s v="15641"/>
        <s v="15643"/>
        <s v="15644"/>
        <s v="15645"/>
        <s v="15646"/>
        <s v="15648"/>
        <s v="15649"/>
        <s v="15651"/>
        <s v="15652"/>
        <s v="15653"/>
        <s v="15654"/>
        <s v="15655"/>
        <s v="15656"/>
        <s v="15657"/>
        <s v="15658"/>
        <s v="15659"/>
        <s v="15660"/>
        <s v="15661"/>
        <s v="15663"/>
        <s v="15664"/>
        <s v="15665"/>
        <s v="15667"/>
        <s v="15668"/>
        <s v="15669"/>
        <s v="15670"/>
        <s v="15671"/>
        <s v="15673"/>
        <s v="15674"/>
        <s v="15675"/>
        <s v="15676"/>
        <s v="15677"/>
        <s v="15678"/>
        <s v="15679"/>
        <s v="15680"/>
        <s v="15681"/>
        <s v="15683"/>
        <s v="15687"/>
        <s v="15689"/>
        <s v="15690"/>
        <s v="15691"/>
        <s v="15692"/>
        <s v="15694"/>
        <s v="15695"/>
        <s v="15696"/>
        <s v="15699"/>
        <s v="15700"/>
        <s v="15701"/>
        <s v="15703"/>
        <s v="15704"/>
        <s v="15705"/>
        <s v="15706"/>
        <s v="15707"/>
        <s v="15708"/>
        <s v="15709"/>
        <s v="15712"/>
        <s v="15713"/>
        <s v="15714"/>
        <s v="15716"/>
        <s v="15717"/>
        <s v="15719"/>
        <s v="15720"/>
        <s v="15721"/>
        <s v="15722"/>
        <s v="15723"/>
        <s v="15724"/>
        <s v="15725"/>
        <s v="15727"/>
        <s v="15728"/>
        <s v="15729"/>
        <s v="15730"/>
        <s v="15732"/>
        <s v="15733"/>
        <s v="15734"/>
        <s v="15737"/>
        <s v="15738"/>
        <s v="15739"/>
        <s v="15740"/>
        <s v="15743"/>
        <s v="15744"/>
        <s v="15745"/>
        <s v="15746"/>
        <s v="15747"/>
        <s v="15748"/>
        <s v="15749"/>
        <s v="15750"/>
        <s v="15752"/>
        <s v="15753"/>
        <s v="15754"/>
        <s v="15755"/>
        <s v="15756"/>
        <s v="15757"/>
        <s v="15758"/>
        <s v="15759"/>
        <s v="15762"/>
        <s v="15763"/>
        <s v="15764"/>
        <s v="15766"/>
        <s v="15768"/>
        <s v="15769"/>
        <s v="15773"/>
        <s v="15774"/>
        <s v="15775"/>
        <s v="15776"/>
        <s v="15777"/>
        <s v="15780"/>
        <s v="15781"/>
        <s v="15782"/>
        <s v="15783"/>
        <s v="15785"/>
        <s v="15786"/>
        <s v="15787"/>
        <s v="15789"/>
        <s v="15790"/>
        <s v="15791"/>
        <s v="15793"/>
        <s v="15795"/>
        <s v="15796"/>
        <s v="15797"/>
        <s v="15799"/>
        <s v="15800"/>
        <s v="15801"/>
        <s v="15802"/>
        <s v="15803"/>
        <s v="15804"/>
        <s v="15805"/>
        <s v="15806"/>
        <s v="15807"/>
        <s v="15808"/>
        <s v="15809"/>
        <s v="15810"/>
        <s v="15811"/>
        <s v="15812"/>
        <s v="15813"/>
        <s v="15814"/>
        <s v="15815"/>
        <s v="15819"/>
        <s v="15820"/>
        <s v="15821"/>
        <s v="15822"/>
        <s v="15823"/>
        <s v="15825"/>
        <s v="15826"/>
        <s v="15827"/>
        <s v="15829"/>
        <s v="15830"/>
        <s v="15831"/>
        <s v="15832"/>
        <s v="15834"/>
        <s v="15835"/>
        <s v="15836"/>
        <s v="15837"/>
        <s v="15838"/>
        <s v="15839"/>
        <s v="15840"/>
        <s v="15841"/>
        <s v="15843"/>
        <s v="15844"/>
        <s v="15845"/>
        <s v="15847"/>
        <s v="15850"/>
        <s v="15852"/>
        <s v="15853"/>
        <s v="15854"/>
        <s v="15855"/>
        <s v="15856"/>
        <s v="15857"/>
        <s v="15858"/>
        <s v="15860"/>
        <s v="15861"/>
        <s v="15862"/>
        <s v="15863"/>
        <s v="15864"/>
        <s v="15865"/>
        <s v="15866"/>
        <s v="15867"/>
        <s v="15869"/>
        <s v="15870"/>
        <s v="15872"/>
        <s v="15874"/>
        <s v="15877"/>
        <s v="15880"/>
        <s v="15881"/>
        <s v="15882"/>
        <s v="15883"/>
        <s v="15885"/>
        <s v="15886"/>
        <s v="15888"/>
        <s v="15889"/>
        <s v="15891"/>
        <s v="15894"/>
        <s v="15895"/>
        <s v="15897"/>
        <s v="15898"/>
        <s v="15899"/>
        <s v="15900"/>
        <s v="15901"/>
        <s v="15903"/>
        <s v="15904"/>
        <s v="15906"/>
        <s v="15907"/>
        <s v="15909"/>
        <s v="15910"/>
        <s v="15912"/>
        <s v="15916"/>
        <s v="15917"/>
        <s v="15918"/>
        <s v="15919"/>
        <s v="15920"/>
        <s v="15921"/>
        <s v="15922"/>
        <s v="15923"/>
        <s v="15925"/>
        <s v="15930"/>
        <s v="15932"/>
        <s v="15933"/>
        <s v="15935"/>
        <s v="15937"/>
        <s v="15938"/>
        <s v="15939"/>
        <s v="15940"/>
        <s v="15942"/>
        <s v="15944"/>
        <s v="15945"/>
        <s v="15947"/>
        <s v="15948"/>
        <s v="15949"/>
        <s v="15950"/>
        <s v="15951"/>
        <s v="15952"/>
        <s v="15953"/>
        <s v="15955"/>
        <s v="15957"/>
        <s v="15958"/>
        <s v="15963"/>
        <s v="15965"/>
        <s v="15967"/>
        <s v="15969"/>
        <s v="15970"/>
        <s v="15971"/>
        <s v="15973"/>
        <s v="15974"/>
        <s v="15975"/>
        <s v="15976"/>
        <s v="15977"/>
        <s v="15978"/>
        <s v="15980"/>
        <s v="15981"/>
        <s v="15983"/>
        <s v="15984"/>
        <s v="15985"/>
        <s v="15986"/>
        <s v="15987"/>
        <s v="15988"/>
        <s v="15990"/>
        <s v="15992"/>
        <s v="15993"/>
        <s v="15994"/>
        <s v="15996"/>
        <s v="15998"/>
        <s v="16000"/>
        <s v="16003"/>
        <s v="16005"/>
        <s v="16006"/>
        <s v="16007"/>
        <s v="16008"/>
        <s v="16009"/>
        <s v="16010"/>
        <s v="16011"/>
        <s v="16012"/>
        <s v="16013"/>
        <s v="16014"/>
        <s v="16015"/>
        <s v="16016"/>
        <s v="16017"/>
        <s v="16018"/>
        <s v="16019"/>
        <s v="16020"/>
        <s v="16022"/>
        <s v="16023"/>
        <s v="16024"/>
        <s v="16025"/>
        <s v="16026"/>
        <s v="16027"/>
        <s v="16029"/>
        <s v="16030"/>
        <s v="16031"/>
        <s v="16033"/>
        <s v="16034"/>
        <s v="16036"/>
        <s v="16037"/>
        <s v="16038"/>
        <s v="16040"/>
        <s v="16041"/>
        <s v="16042"/>
        <s v="16043"/>
        <s v="16045"/>
        <s v="16048"/>
        <s v="16049"/>
        <s v="16050"/>
        <s v="16052"/>
        <s v="16053"/>
        <s v="16054"/>
        <s v="16055"/>
        <s v="16056"/>
        <s v="16057"/>
        <s v="16059"/>
        <s v="16061"/>
        <s v="16062"/>
        <s v="16063"/>
        <s v="16065"/>
        <s v="16066"/>
        <s v="16070"/>
        <s v="16071"/>
        <s v="16072"/>
        <s v="16073"/>
        <s v="16076"/>
        <s v="16078"/>
        <s v="16079"/>
        <s v="16080"/>
        <s v="16081"/>
        <s v="16083"/>
        <s v="16084"/>
        <s v="16085"/>
        <s v="16086"/>
        <s v="16091"/>
        <s v="16092"/>
        <s v="16093"/>
        <s v="16094"/>
        <s v="16096"/>
        <s v="16097"/>
        <s v="16098"/>
        <s v="16099"/>
        <s v="16101"/>
        <s v="16102"/>
        <s v="16103"/>
        <s v="16104"/>
        <s v="16105"/>
        <s v="16106"/>
        <s v="16107"/>
        <s v="16108"/>
        <s v="16109"/>
        <s v="16110"/>
        <s v="16112"/>
        <s v="16113"/>
        <s v="16114"/>
        <s v="16115"/>
        <s v="16116"/>
        <s v="16117"/>
        <s v="16119"/>
        <s v="16120"/>
        <s v="16121"/>
        <s v="16122"/>
        <s v="16123"/>
        <s v="16124"/>
        <s v="16125"/>
        <s v="16126"/>
        <s v="16127"/>
        <s v="16128"/>
        <s v="16131"/>
        <s v="16133"/>
        <s v="16134"/>
        <s v="16135"/>
        <s v="16136"/>
        <s v="16138"/>
        <s v="16139"/>
        <s v="16140"/>
        <s v="16141"/>
        <s v="16142"/>
        <s v="16143"/>
        <s v="16144"/>
        <s v="16145"/>
        <s v="16146"/>
        <s v="16147"/>
        <s v="16148"/>
        <s v="16149"/>
        <s v="16150"/>
        <s v="16152"/>
        <s v="16153"/>
        <s v="16156"/>
        <s v="16157"/>
        <s v="16159"/>
        <s v="16160"/>
        <s v="16161"/>
        <s v="16162"/>
        <s v="16163"/>
        <s v="16164"/>
        <s v="16168"/>
        <s v="16169"/>
        <s v="16170"/>
        <s v="16171"/>
        <s v="16172"/>
        <s v="16173"/>
        <s v="16174"/>
        <s v="16175"/>
        <s v="16177"/>
        <s v="16178"/>
        <s v="16179"/>
        <s v="16180"/>
        <s v="16181"/>
        <s v="16182"/>
        <s v="16183"/>
        <s v="16184"/>
        <s v="16185"/>
        <s v="16186"/>
        <s v="16187"/>
        <s v="16188"/>
        <s v="16189"/>
        <s v="16190"/>
        <s v="16191"/>
        <s v="16193"/>
        <s v="16198"/>
        <s v="16200"/>
        <s v="16201"/>
        <s v="16202"/>
        <s v="16203"/>
        <s v="16204"/>
        <s v="16205"/>
        <s v="16206"/>
        <s v="16207"/>
        <s v="16208"/>
        <s v="16209"/>
        <s v="16210"/>
        <s v="16211"/>
        <s v="16212"/>
        <s v="16213"/>
        <s v="16214"/>
        <s v="16215"/>
        <s v="16216"/>
        <s v="16217"/>
        <s v="16218"/>
        <s v="16221"/>
        <s v="16222"/>
        <s v="16224"/>
        <s v="16225"/>
        <s v="16226"/>
        <s v="16227"/>
        <s v="16229"/>
        <s v="16230"/>
        <s v="16232"/>
        <s v="16233"/>
        <s v="16235"/>
        <s v="16236"/>
        <s v="16239"/>
        <s v="16240"/>
        <s v="16241"/>
        <s v="16242"/>
        <s v="16243"/>
        <s v="16244"/>
        <s v="16245"/>
        <s v="16247"/>
        <s v="16248"/>
        <s v="16249"/>
        <s v="16250"/>
        <s v="16252"/>
        <s v="16253"/>
        <s v="16255"/>
        <s v="16256"/>
        <s v="16257"/>
        <s v="16258"/>
        <s v="16260"/>
        <s v="16261"/>
        <s v="16262"/>
        <s v="16265"/>
        <s v="16266"/>
        <s v="16268"/>
        <s v="16270"/>
        <s v="16271"/>
        <s v="16272"/>
        <s v="16274"/>
        <s v="16275"/>
        <s v="16276"/>
        <s v="16278"/>
        <s v="16279"/>
        <s v="16281"/>
        <s v="16282"/>
        <s v="16283"/>
        <s v="16284"/>
        <s v="16287"/>
        <s v="16292"/>
        <s v="16293"/>
        <s v="16295"/>
        <s v="16297"/>
        <s v="16298"/>
        <s v="16302"/>
        <s v="16303"/>
        <s v="16305"/>
        <s v="16306"/>
        <s v="16308"/>
        <s v="16309"/>
        <s v="16311"/>
        <s v="16313"/>
        <s v="16315"/>
        <s v="16316"/>
        <s v="16317"/>
        <s v="16318"/>
        <s v="16319"/>
        <s v="16320"/>
        <s v="16321"/>
        <s v="16322"/>
        <s v="16323"/>
        <s v="16324"/>
        <s v="16325"/>
        <s v="16326"/>
        <s v="16327"/>
        <s v="16330"/>
        <s v="16332"/>
        <s v="16333"/>
        <s v="16337"/>
        <s v="16338"/>
        <s v="16339"/>
        <s v="16340"/>
        <s v="16341"/>
        <s v="16342"/>
        <s v="16343"/>
        <s v="16344"/>
        <s v="16345"/>
        <s v="16347"/>
        <s v="16348"/>
        <s v="16349"/>
        <s v="16350"/>
        <s v="16351"/>
        <s v="16352"/>
        <s v="16353"/>
        <s v="16354"/>
        <s v="16356"/>
        <s v="16357"/>
        <s v="16358"/>
        <s v="16359"/>
        <s v="16360"/>
        <s v="16361"/>
        <s v="16362"/>
        <s v="16363"/>
        <s v="16364"/>
        <s v="16365"/>
        <s v="16366"/>
        <s v="16367"/>
        <s v="16368"/>
        <s v="16369"/>
        <s v="16370"/>
        <s v="16372"/>
        <s v="16374"/>
        <s v="16376"/>
        <s v="16377"/>
        <s v="16378"/>
        <s v="16379"/>
        <s v="16380"/>
        <s v="16383"/>
        <s v="16384"/>
        <s v="16385"/>
        <s v="16386"/>
        <s v="16387"/>
        <s v="16389"/>
        <s v="16392"/>
        <s v="16393"/>
        <s v="16394"/>
        <s v="16395"/>
        <s v="16398"/>
        <s v="16399"/>
        <s v="16400"/>
        <s v="16401"/>
        <s v="16402"/>
        <s v="16403"/>
        <s v="16404"/>
        <s v="16405"/>
        <s v="16406"/>
        <s v="16407"/>
        <s v="16409"/>
        <s v="16411"/>
        <s v="16412"/>
        <s v="16413"/>
        <s v="16414"/>
        <s v="16415"/>
        <s v="16416"/>
        <s v="16418"/>
        <s v="16419"/>
        <s v="16422"/>
        <s v="16423"/>
        <s v="16424"/>
        <s v="16425"/>
        <s v="16426"/>
        <s v="16427"/>
        <s v="16428"/>
        <s v="16429"/>
        <s v="16430"/>
        <s v="16431"/>
        <s v="16432"/>
        <s v="16433"/>
        <s v="16434"/>
        <s v="16438"/>
        <s v="16440"/>
        <s v="16441"/>
        <s v="16442"/>
        <s v="16444"/>
        <s v="16445"/>
        <s v="16446"/>
        <s v="16447"/>
        <s v="16448"/>
        <s v="16449"/>
        <s v="16450"/>
        <s v="16451"/>
        <s v="16454"/>
        <s v="16455"/>
        <s v="16456"/>
        <s v="16457"/>
        <s v="16458"/>
        <s v="16460"/>
        <s v="16461"/>
        <s v="16462"/>
        <s v="16463"/>
        <s v="16464"/>
        <s v="16466"/>
        <s v="16468"/>
        <s v="16469"/>
        <s v="16470"/>
        <s v="16471"/>
        <s v="16473"/>
        <s v="16474"/>
        <s v="16475"/>
        <s v="16477"/>
        <s v="16478"/>
        <s v="16479"/>
        <s v="16480"/>
        <s v="16482"/>
        <s v="16483"/>
        <s v="16484"/>
        <s v="16485"/>
        <s v="16488"/>
        <s v="16491"/>
        <s v="16493"/>
        <s v="16494"/>
        <s v="16495"/>
        <s v="16496"/>
        <s v="16497"/>
        <s v="16498"/>
        <s v="16499"/>
        <s v="16500"/>
        <s v="16503"/>
        <s v="16504"/>
        <s v="16505"/>
        <s v="16506"/>
        <s v="16509"/>
        <s v="16510"/>
        <s v="16511"/>
        <s v="16513"/>
        <s v="16515"/>
        <s v="16516"/>
        <s v="16517"/>
        <s v="16518"/>
        <s v="16519"/>
        <s v="16520"/>
        <s v="16523"/>
        <s v="16525"/>
        <s v="16526"/>
        <s v="16527"/>
        <s v="16528"/>
        <s v="16529"/>
        <s v="16531"/>
        <s v="16532"/>
        <s v="16533"/>
        <s v="16535"/>
        <s v="16536"/>
        <s v="16539"/>
        <s v="16542"/>
        <s v="16545"/>
        <s v="16546"/>
        <s v="16549"/>
        <s v="16550"/>
        <s v="16551"/>
        <s v="16552"/>
        <s v="16553"/>
        <s v="16554"/>
        <s v="16555"/>
        <s v="16556"/>
        <s v="16557"/>
        <s v="16558"/>
        <s v="16560"/>
        <s v="16561"/>
        <s v="16563"/>
        <s v="16565"/>
        <s v="16566"/>
        <s v="16567"/>
        <s v="16569"/>
        <s v="16570"/>
        <s v="16571"/>
        <s v="16572"/>
        <s v="16573"/>
        <s v="16574"/>
        <s v="16579"/>
        <s v="16581"/>
        <s v="16582"/>
        <s v="16583"/>
        <s v="16584"/>
        <s v="16586"/>
        <s v="16587"/>
        <s v="16589"/>
        <s v="16591"/>
        <s v="16592"/>
        <s v="16593"/>
        <s v="16594"/>
        <s v="16595"/>
        <s v="16596"/>
        <s v="16597"/>
        <s v="16598"/>
        <s v="16600"/>
        <s v="16601"/>
        <s v="16602"/>
        <s v="16603"/>
        <s v="16607"/>
        <s v="16609"/>
        <s v="16610"/>
        <s v="16611"/>
        <s v="16612"/>
        <s v="16613"/>
        <s v="16614"/>
        <s v="16616"/>
        <s v="16617"/>
        <s v="16618"/>
        <s v="16619"/>
        <s v="16620"/>
        <s v="16621"/>
        <s v="16623"/>
        <s v="16624"/>
        <s v="16625"/>
        <s v="16626"/>
        <s v="16627"/>
        <s v="16628"/>
        <s v="16629"/>
        <s v="16633"/>
        <s v="16634"/>
        <s v="16637"/>
        <s v="16638"/>
        <s v="16639"/>
        <s v="16641"/>
        <s v="16642"/>
        <s v="16643"/>
        <s v="16644"/>
        <s v="16647"/>
        <s v="16648"/>
        <s v="16650"/>
        <s v="16652"/>
        <s v="16653"/>
        <s v="16654"/>
        <s v="16655"/>
        <s v="16656"/>
        <s v="16657"/>
        <s v="16658"/>
        <s v="16659"/>
        <s v="16660"/>
        <s v="16665"/>
        <s v="16666"/>
        <s v="16667"/>
        <s v="16668"/>
        <s v="16669"/>
        <s v="16670"/>
        <s v="16671"/>
        <s v="16672"/>
        <s v="16674"/>
        <s v="16676"/>
        <s v="16678"/>
        <s v="16679"/>
        <s v="16680"/>
        <s v="16681"/>
        <s v="16682"/>
        <s v="16684"/>
        <s v="16685"/>
        <s v="16686"/>
        <s v="16688"/>
        <s v="16689"/>
        <s v="16690"/>
        <s v="16692"/>
        <s v="16693"/>
        <s v="16696"/>
        <s v="16697"/>
        <s v="16698"/>
        <s v="16700"/>
        <s v="16701"/>
        <s v="16705"/>
        <s v="16706"/>
        <s v="16708"/>
        <s v="16709"/>
        <s v="16710"/>
        <s v="16711"/>
        <s v="16712"/>
        <s v="16713"/>
        <s v="16714"/>
        <s v="16715"/>
        <s v="16716"/>
        <s v="16717"/>
        <s v="16718"/>
        <s v="16719"/>
        <s v="16720"/>
        <s v="16721"/>
        <s v="16722"/>
        <s v="16723"/>
        <s v="16725"/>
        <s v="16726"/>
        <s v="16727"/>
        <s v="16728"/>
        <s v="16729"/>
        <s v="16730"/>
        <s v="16732"/>
        <s v="16734"/>
        <s v="16735"/>
        <s v="16737"/>
        <s v="16738"/>
        <s v="16739"/>
        <s v="16742"/>
        <s v="16743"/>
        <s v="16744"/>
        <s v="16745"/>
        <s v="16746"/>
        <s v="16747"/>
        <s v="16748"/>
        <s v="16750"/>
        <s v="16751"/>
        <s v="16752"/>
        <s v="16753"/>
        <s v="16754"/>
        <s v="16755"/>
        <s v="16756"/>
        <s v="16757"/>
        <s v="16758"/>
        <s v="16759"/>
        <s v="16761"/>
        <s v="16762"/>
        <s v="16763"/>
        <s v="16764"/>
        <s v="16765"/>
        <s v="16766"/>
        <s v="16767"/>
        <s v="16768"/>
        <s v="16769"/>
        <s v="16770"/>
        <s v="16771"/>
        <s v="16773"/>
        <s v="16774"/>
        <s v="16775"/>
        <s v="16776"/>
        <s v="16777"/>
        <s v="16778"/>
        <s v="16779"/>
        <s v="16780"/>
        <s v="16781"/>
        <s v="16782"/>
        <s v="16784"/>
        <s v="16788"/>
        <s v="16789"/>
        <s v="16790"/>
        <s v="16791"/>
        <s v="16792"/>
        <s v="16793"/>
        <s v="16794"/>
        <s v="16795"/>
        <s v="16796"/>
        <s v="16800"/>
        <s v="16801"/>
        <s v="16803"/>
        <s v="16804"/>
        <s v="16805"/>
        <s v="16806"/>
        <s v="16807"/>
        <s v="16808"/>
        <s v="16809"/>
        <s v="16810"/>
        <s v="16811"/>
        <s v="16812"/>
        <s v="16813"/>
        <s v="16814"/>
        <s v="16816"/>
        <s v="16817"/>
        <s v="16818"/>
        <s v="16820"/>
        <s v="16823"/>
        <s v="16824"/>
        <s v="16825"/>
        <s v="16826"/>
        <s v="16828"/>
        <s v="16829"/>
        <s v="16830"/>
        <s v="16832"/>
        <s v="16833"/>
        <s v="16834"/>
        <s v="16835"/>
        <s v="16836"/>
        <s v="16837"/>
        <s v="16838"/>
        <s v="16839"/>
        <s v="16841"/>
        <s v="16842"/>
        <s v="16843"/>
        <s v="16846"/>
        <s v="16847"/>
        <s v="16848"/>
        <s v="16849"/>
        <s v="16850"/>
        <s v="16851"/>
        <s v="16852"/>
        <s v="16855"/>
        <s v="16856"/>
        <s v="16858"/>
        <s v="16859"/>
        <s v="16861"/>
        <s v="16863"/>
        <s v="16866"/>
        <s v="16869"/>
        <s v="16871"/>
        <s v="16872"/>
        <s v="16873"/>
        <s v="16875"/>
        <s v="16877"/>
        <s v="16878"/>
        <s v="16880"/>
        <s v="16881"/>
        <s v="16882"/>
        <s v="16883"/>
        <s v="16884"/>
        <s v="16885"/>
        <s v="16887"/>
        <s v="16889"/>
        <s v="16891"/>
        <s v="16892"/>
        <s v="16893"/>
        <s v="16895"/>
        <s v="16897"/>
        <s v="16898"/>
        <s v="16899"/>
        <s v="16900"/>
        <s v="16902"/>
        <s v="16903"/>
        <s v="16904"/>
        <s v="16905"/>
        <s v="16906"/>
        <s v="16907"/>
        <s v="16909"/>
        <s v="16910"/>
        <s v="16912"/>
        <s v="16913"/>
        <s v="16914"/>
        <s v="16915"/>
        <s v="16916"/>
        <s v="16917"/>
        <s v="16918"/>
        <s v="16919"/>
        <s v="16921"/>
        <s v="16923"/>
        <s v="16924"/>
        <s v="16926"/>
        <s v="16927"/>
        <s v="16928"/>
        <s v="16929"/>
        <s v="16930"/>
        <s v="16931"/>
        <s v="16932"/>
        <s v="16933"/>
        <s v="16934"/>
        <s v="16936"/>
        <s v="16938"/>
        <s v="16940"/>
        <s v="16942"/>
        <s v="16943"/>
        <s v="16945"/>
        <s v="16947"/>
        <s v="16948"/>
        <s v="16949"/>
        <s v="16950"/>
        <s v="16951"/>
        <s v="16952"/>
        <s v="16953"/>
        <s v="16954"/>
        <s v="16955"/>
        <s v="16956"/>
        <s v="16957"/>
        <s v="16959"/>
        <s v="16960"/>
        <s v="16961"/>
        <s v="16963"/>
        <s v="16965"/>
        <s v="16966"/>
        <s v="16967"/>
        <s v="16968"/>
        <s v="16969"/>
        <s v="16971"/>
        <s v="16976"/>
        <s v="16978"/>
        <s v="16979"/>
        <s v="16980"/>
        <s v="16982"/>
        <s v="16983"/>
        <s v="16984"/>
        <s v="16985"/>
        <s v="16986"/>
        <s v="16987"/>
        <s v="16988"/>
        <s v="16989"/>
        <s v="16990"/>
        <s v="16992"/>
        <s v="16995"/>
        <s v="16996"/>
        <s v="16997"/>
        <s v="16998"/>
        <s v="16999"/>
        <s v="17001"/>
        <s v="17002"/>
        <s v="17004"/>
        <s v="17006"/>
        <s v="17007"/>
        <s v="17010"/>
        <s v="17011"/>
        <s v="17014"/>
        <s v="17015"/>
        <s v="17017"/>
        <s v="17018"/>
        <s v="17019"/>
        <s v="17022"/>
        <s v="17024"/>
        <s v="17025"/>
        <s v="17026"/>
        <s v="17027"/>
        <s v="17029"/>
        <s v="17030"/>
        <s v="17031"/>
        <s v="17033"/>
        <s v="17034"/>
        <s v="17035"/>
        <s v="17037"/>
        <s v="17038"/>
        <s v="17040"/>
        <s v="17041"/>
        <s v="17042"/>
        <s v="17043"/>
        <s v="17044"/>
        <s v="17045"/>
        <s v="17046"/>
        <s v="17047"/>
        <s v="17048"/>
        <s v="17049"/>
        <s v="17050"/>
        <s v="17051"/>
        <s v="17052"/>
        <s v="17053"/>
        <s v="17054"/>
        <s v="17058"/>
        <s v="17059"/>
        <s v="17060"/>
        <s v="17061"/>
        <s v="17062"/>
        <s v="17063"/>
        <s v="17064"/>
        <s v="17065"/>
        <s v="17068"/>
        <s v="17069"/>
        <s v="17070"/>
        <s v="17071"/>
        <s v="17073"/>
        <s v="17075"/>
        <s v="17076"/>
        <s v="17078"/>
        <s v="17079"/>
        <s v="17080"/>
        <s v="17081"/>
        <s v="17082"/>
        <s v="17083"/>
        <s v="17084"/>
        <s v="17085"/>
        <s v="17086"/>
        <s v="17088"/>
        <s v="17090"/>
        <s v="17091"/>
        <s v="17092"/>
        <s v="17094"/>
        <s v="17095"/>
        <s v="17096"/>
        <s v="17097"/>
        <s v="17100"/>
        <s v="17101"/>
        <s v="17102"/>
        <s v="17105"/>
        <s v="17107"/>
        <s v="17109"/>
        <s v="17110"/>
        <s v="17111"/>
        <s v="17114"/>
        <s v="17115"/>
        <s v="17117"/>
        <s v="17118"/>
        <s v="17119"/>
        <s v="17120"/>
        <s v="17122"/>
        <s v="17123"/>
        <s v="17124"/>
        <s v="17125"/>
        <s v="17126"/>
        <s v="17128"/>
        <s v="17131"/>
        <s v="17133"/>
        <s v="17134"/>
        <s v="17135"/>
        <s v="17138"/>
        <s v="17139"/>
        <s v="17140"/>
        <s v="17142"/>
        <s v="17144"/>
        <s v="17146"/>
        <s v="17147"/>
        <s v="17148"/>
        <s v="17152"/>
        <s v="17153"/>
        <s v="17154"/>
        <s v="17155"/>
        <s v="17157"/>
        <s v="17158"/>
        <s v="17159"/>
        <s v="17160"/>
        <s v="17162"/>
        <s v="17163"/>
        <s v="17164"/>
        <s v="17165"/>
        <s v="17166"/>
        <s v="17169"/>
        <s v="17171"/>
        <s v="17172"/>
        <s v="17173"/>
        <s v="17174"/>
        <s v="17175"/>
        <s v="17176"/>
        <s v="17179"/>
        <s v="17180"/>
        <s v="17181"/>
        <s v="17183"/>
        <s v="17186"/>
        <s v="17187"/>
        <s v="17188"/>
        <s v="17189"/>
        <s v="17190"/>
        <s v="17191"/>
        <s v="17193"/>
        <s v="17194"/>
        <s v="17197"/>
        <s v="17198"/>
        <s v="17201"/>
        <s v="17203"/>
        <s v="17204"/>
        <s v="17205"/>
        <s v="17206"/>
        <s v="17211"/>
        <s v="17212"/>
        <s v="17213"/>
        <s v="17214"/>
        <s v="17217"/>
        <s v="17218"/>
        <s v="17219"/>
        <s v="17220"/>
        <s v="17221"/>
        <s v="17222"/>
        <s v="17223"/>
        <s v="17226"/>
        <s v="17227"/>
        <s v="17228"/>
        <s v="17229"/>
        <s v="17230"/>
        <s v="17231"/>
        <s v="17232"/>
        <s v="17233"/>
        <s v="17234"/>
        <s v="17235"/>
        <s v="17236"/>
        <s v="17237"/>
        <s v="17238"/>
        <s v="17239"/>
        <s v="17242"/>
        <s v="17243"/>
        <s v="17244"/>
        <s v="17245"/>
        <s v="17247"/>
        <s v="17248"/>
        <s v="17250"/>
        <s v="17251"/>
        <s v="17252"/>
        <s v="17253"/>
        <s v="17254"/>
        <s v="17255"/>
        <s v="17256"/>
        <s v="17259"/>
        <s v="17262"/>
        <s v="17263"/>
        <s v="17265"/>
        <s v="17266"/>
        <s v="17267"/>
        <s v="17268"/>
        <s v="17272"/>
        <s v="17274"/>
        <s v="17277"/>
        <s v="17278"/>
        <s v="17279"/>
        <s v="17282"/>
        <s v="17284"/>
        <s v="17286"/>
        <s v="17287"/>
        <s v="17288"/>
        <s v="17289"/>
        <s v="17290"/>
        <s v="17291"/>
        <s v="17293"/>
        <s v="17295"/>
        <s v="17297"/>
        <s v="17298"/>
        <s v="17299"/>
        <s v="17301"/>
        <s v="17302"/>
        <s v="17303"/>
        <s v="17306"/>
        <s v="17307"/>
        <s v="17309"/>
        <s v="17311"/>
        <s v="17312"/>
        <s v="17313"/>
        <s v="17314"/>
        <s v="17315"/>
        <s v="17317"/>
        <s v="17320"/>
        <s v="17321"/>
        <s v="17323"/>
        <s v="17324"/>
        <s v="17325"/>
        <s v="17329"/>
        <s v="17330"/>
        <s v="17331"/>
        <s v="17333"/>
        <s v="17334"/>
        <s v="17337"/>
        <s v="17338"/>
        <s v="17339"/>
        <s v="17340"/>
        <s v="17341"/>
        <s v="17343"/>
        <s v="17344"/>
        <s v="17345"/>
        <s v="17346"/>
        <s v="17347"/>
        <s v="17348"/>
        <s v="17349"/>
        <s v="17350"/>
        <s v="17351"/>
        <s v="17353"/>
        <s v="17354"/>
        <s v="17356"/>
        <s v="17357"/>
        <s v="17358"/>
        <s v="17359"/>
        <s v="17360"/>
        <s v="17361"/>
        <s v="17362"/>
        <s v="17364"/>
        <s v="17365"/>
        <s v="17367"/>
        <s v="17368"/>
        <s v="17370"/>
        <s v="17371"/>
        <s v="17372"/>
        <s v="17373"/>
        <s v="17374"/>
        <s v="17375"/>
        <s v="17376"/>
        <s v="17377"/>
        <s v="17379"/>
        <s v="17381"/>
        <s v="17382"/>
        <s v="17383"/>
        <s v="17384"/>
        <s v="17385"/>
        <s v="17386"/>
        <s v="17387"/>
        <s v="17388"/>
        <s v="17389"/>
        <s v="17391"/>
        <s v="17392"/>
        <s v="17394"/>
        <s v="17396"/>
        <s v="17397"/>
        <s v="17398"/>
        <s v="17400"/>
        <s v="17402"/>
        <s v="17403"/>
        <s v="17404"/>
        <s v="17405"/>
        <s v="17406"/>
        <s v="17408"/>
        <s v="17409"/>
        <s v="17410"/>
        <s v="17411"/>
        <s v="17412"/>
        <s v="17414"/>
        <s v="17415"/>
        <s v="17416"/>
        <s v="17418"/>
        <s v="17419"/>
        <s v="17420"/>
        <s v="17422"/>
        <s v="17423"/>
        <s v="17425"/>
        <s v="17426"/>
        <s v="17427"/>
        <s v="17428"/>
        <s v="17429"/>
        <s v="17430"/>
        <s v="17431"/>
        <s v="17432"/>
        <s v="17433"/>
        <s v="17434"/>
        <s v="17436"/>
        <s v="17438"/>
        <s v="17440"/>
        <s v="17442"/>
        <s v="17443"/>
        <s v="17444"/>
        <s v="17446"/>
        <s v="17447"/>
        <s v="17448"/>
        <s v="17449"/>
        <s v="17450"/>
        <s v="17451"/>
        <s v="17453"/>
        <s v="17454"/>
        <s v="17455"/>
        <s v="17456"/>
        <s v="17457"/>
        <s v="17458"/>
        <s v="17459"/>
        <s v="17460"/>
        <s v="17461"/>
        <s v="17462"/>
        <s v="17463"/>
        <s v="17464"/>
        <s v="17466"/>
        <s v="17468"/>
        <s v="17469"/>
        <s v="17470"/>
        <s v="17472"/>
        <s v="17475"/>
        <s v="17480"/>
        <s v="17481"/>
        <s v="17483"/>
        <s v="17486"/>
        <s v="17489"/>
        <s v="17490"/>
        <s v="17491"/>
        <s v="17492"/>
        <s v="17495"/>
        <s v="17496"/>
        <s v="17498"/>
        <s v="17499"/>
        <s v="17500"/>
        <s v="17501"/>
        <s v="17502"/>
        <s v="17503"/>
        <s v="17504"/>
        <s v="17505"/>
        <s v="17506"/>
        <s v="17507"/>
        <s v="17508"/>
        <s v="17509"/>
        <s v="17510"/>
        <s v="17511"/>
        <s v="17512"/>
        <s v="17513"/>
        <s v="17514"/>
        <s v="17515"/>
        <s v="17516"/>
        <s v="17517"/>
        <s v="17519"/>
        <s v="17520"/>
        <s v="17521"/>
        <s v="17522"/>
        <s v="17523"/>
        <s v="17524"/>
        <s v="17525"/>
        <s v="17526"/>
        <s v="17527"/>
        <s v="17528"/>
        <s v="17530"/>
        <s v="17531"/>
        <s v="17534"/>
        <s v="17535"/>
        <s v="17536"/>
        <s v="17537"/>
        <s v="17538"/>
        <s v="17540"/>
        <s v="17542"/>
        <s v="17545"/>
        <s v="17547"/>
        <s v="17548"/>
        <s v="17549"/>
        <s v="17550"/>
        <s v="17551"/>
        <s v="17552"/>
        <s v="17553"/>
        <s v="17554"/>
        <s v="17555"/>
        <s v="17556"/>
        <s v="17557"/>
        <s v="17560"/>
        <s v="17561"/>
        <s v="17562"/>
        <s v="17564"/>
        <s v="17566"/>
        <s v="17567"/>
        <s v="17569"/>
        <s v="17571"/>
        <s v="17572"/>
        <s v="17573"/>
        <s v="17574"/>
        <s v="17576"/>
        <s v="17578"/>
        <s v="17579"/>
        <s v="17580"/>
        <s v="17581"/>
        <s v="17582"/>
        <s v="17584"/>
        <s v="17585"/>
        <s v="17588"/>
        <s v="17589"/>
        <s v="17590"/>
        <s v="17591"/>
        <s v="17593"/>
        <s v="17594"/>
        <s v="17595"/>
        <s v="17596"/>
        <s v="17597"/>
        <s v="17600"/>
        <s v="17601"/>
        <s v="17602"/>
        <s v="17603"/>
        <s v="17604"/>
        <s v="17608"/>
        <s v="17609"/>
        <s v="17611"/>
        <s v="17612"/>
        <s v="17613"/>
        <s v="17614"/>
        <s v="17615"/>
        <s v="17616"/>
        <s v="17618"/>
        <s v="17619"/>
        <s v="17620"/>
        <s v="17621"/>
        <s v="17623"/>
        <s v="17624"/>
        <s v="17625"/>
        <s v="17628"/>
        <s v="17629"/>
        <s v="17630"/>
        <s v="17631"/>
        <s v="17633"/>
        <s v="17634"/>
        <s v="17636"/>
        <s v="17637"/>
        <s v="17639"/>
        <s v="17640"/>
        <s v="17642"/>
        <s v="17643"/>
        <s v="17644"/>
        <s v="17646"/>
        <s v="17647"/>
        <s v="17648"/>
        <s v="17649"/>
        <s v="17650"/>
        <s v="17651"/>
        <s v="17652"/>
        <s v="17653"/>
        <s v="17654"/>
        <s v="17655"/>
        <s v="17656"/>
        <s v="17658"/>
        <s v="17659"/>
        <s v="17660"/>
        <s v="17663"/>
        <s v="17664"/>
        <s v="17666"/>
        <s v="17667"/>
        <s v="17668"/>
        <s v="17669"/>
        <s v="17670"/>
        <s v="17671"/>
        <s v="17672"/>
        <s v="17673"/>
        <s v="17674"/>
        <s v="17675"/>
        <s v="17676"/>
        <s v="17677"/>
        <s v="17678"/>
        <s v="17679"/>
        <s v="17680"/>
        <s v="17682"/>
        <s v="17684"/>
        <s v="17685"/>
        <s v="17686"/>
        <s v="17690"/>
        <s v="17691"/>
        <s v="17692"/>
        <s v="17693"/>
        <s v="17694"/>
        <s v="17695"/>
        <s v="17696"/>
        <s v="17697"/>
        <s v="17698"/>
        <s v="17700"/>
        <s v="17701"/>
        <s v="17702"/>
        <s v="17703"/>
        <s v="17704"/>
        <s v="17705"/>
        <s v="17706"/>
        <s v="17707"/>
        <s v="17708"/>
        <s v="17709"/>
        <s v="17711"/>
        <s v="17712"/>
        <s v="17714"/>
        <s v="17715"/>
        <s v="17716"/>
        <s v="17718"/>
        <s v="17719"/>
        <s v="17720"/>
        <s v="17722"/>
        <s v="17723"/>
        <s v="17724"/>
        <s v="17725"/>
        <s v="17727"/>
        <s v="17728"/>
        <s v="17730"/>
        <s v="17731"/>
        <s v="17732"/>
        <s v="17733"/>
        <s v="17734"/>
        <s v="17735"/>
        <s v="17736"/>
        <s v="17737"/>
        <s v="17738"/>
        <s v="17739"/>
        <s v="17742"/>
        <s v="17744"/>
        <s v="17746"/>
        <s v="17747"/>
        <s v="17749"/>
        <s v="17750"/>
        <s v="17752"/>
        <s v="17754"/>
        <s v="17757"/>
        <s v="17758"/>
        <s v="17759"/>
        <s v="17760"/>
        <s v="17761"/>
        <s v="17763"/>
        <s v="17764"/>
        <s v="17765"/>
        <s v="17767"/>
        <s v="17768"/>
        <s v="17769"/>
        <s v="17770"/>
        <s v="17771"/>
        <s v="17772"/>
        <s v="17774"/>
        <s v="17775"/>
        <s v="17777"/>
        <s v="17779"/>
        <s v="17781"/>
        <s v="17783"/>
        <s v="17785"/>
        <s v="17786"/>
        <s v="17787"/>
        <s v="17788"/>
        <s v="17789"/>
        <s v="17790"/>
        <s v="17791"/>
        <s v="17793"/>
        <s v="17795"/>
        <s v="17796"/>
        <s v="17797"/>
        <s v="17799"/>
        <s v="17800"/>
        <s v="17802"/>
        <s v="17805"/>
        <s v="17806"/>
        <s v="17809"/>
        <s v="17811"/>
        <s v="17812"/>
        <s v="17813"/>
        <s v="17816"/>
        <s v="17817"/>
        <s v="17819"/>
        <s v="17820"/>
        <s v="17824"/>
        <s v="17827"/>
        <s v="17828"/>
        <s v="17829"/>
        <s v="17830"/>
        <s v="17831"/>
        <s v="17832"/>
        <s v="17835"/>
        <s v="17836"/>
        <s v="17837"/>
        <s v="17838"/>
        <s v="17839"/>
        <s v="17841"/>
        <s v="17843"/>
        <s v="17844"/>
        <s v="17846"/>
        <s v="17848"/>
        <s v="17849"/>
        <s v="17850"/>
        <s v="17852"/>
        <s v="17854"/>
        <s v="17855"/>
        <s v="17856"/>
        <s v="17857"/>
        <s v="17858"/>
        <s v="17859"/>
        <s v="17860"/>
        <s v="17861"/>
        <s v="17862"/>
        <s v="17863"/>
        <s v="17864"/>
        <s v="17865"/>
        <s v="17866"/>
        <s v="17867"/>
        <s v="17869"/>
        <s v="17870"/>
        <s v="17871"/>
        <s v="17873"/>
        <s v="17874"/>
        <s v="17877"/>
        <s v="17878"/>
        <s v="17879"/>
        <s v="17880"/>
        <s v="17881"/>
        <s v="17883"/>
        <s v="17884"/>
        <s v="17885"/>
        <s v="17886"/>
        <s v="17887"/>
        <s v="17888"/>
        <s v="17889"/>
        <s v="17890"/>
        <s v="17891"/>
        <s v="17892"/>
        <s v="17893"/>
        <s v="17894"/>
        <s v="17895"/>
        <s v="17896"/>
        <s v="17897"/>
        <s v="17898"/>
        <s v="17899"/>
        <s v="17900"/>
        <s v="17901"/>
        <s v="17904"/>
        <s v="17905"/>
        <s v="17906"/>
        <s v="17908"/>
        <s v="17911"/>
        <s v="17912"/>
        <s v="17913"/>
        <s v="17914"/>
        <s v="17917"/>
        <s v="17919"/>
        <s v="17920"/>
        <s v="17921"/>
        <s v="17923"/>
        <s v="17924"/>
        <s v="17925"/>
        <s v="17926"/>
        <s v="17928"/>
        <s v="17929"/>
        <s v="17930"/>
        <s v="17931"/>
        <s v="17932"/>
        <s v="17934"/>
        <s v="17935"/>
        <s v="17936"/>
        <s v="17937"/>
        <s v="17939"/>
        <s v="17940"/>
        <s v="17941"/>
        <s v="17942"/>
        <s v="17946"/>
        <s v="17947"/>
        <s v="17948"/>
        <s v="17949"/>
        <s v="17950"/>
        <s v="17951"/>
        <s v="17954"/>
        <s v="17955"/>
        <s v="17956"/>
        <s v="17957"/>
        <s v="17958"/>
        <s v="17960"/>
        <s v="17961"/>
        <s v="17962"/>
        <s v="17964"/>
        <s v="17965"/>
        <s v="17966"/>
        <s v="17967"/>
        <s v="17968"/>
        <s v="17969"/>
        <s v="17970"/>
        <s v="17972"/>
        <s v="17973"/>
        <s v="17974"/>
        <s v="17975"/>
        <s v="17976"/>
        <s v="17977"/>
        <s v="17978"/>
        <s v="17979"/>
        <s v="17980"/>
        <s v="17984"/>
        <s v="17985"/>
        <s v="17986"/>
        <s v="17987"/>
        <s v="17988"/>
        <s v="17990"/>
        <s v="17991"/>
        <s v="17994"/>
        <s v="17995"/>
        <s v="17997"/>
        <s v="17999"/>
        <s v="18001"/>
        <s v="18004"/>
        <s v="18005"/>
        <s v="18006"/>
        <s v="18008"/>
        <s v="18009"/>
        <s v="18010"/>
        <s v="18011"/>
        <s v="18013"/>
        <s v="18014"/>
        <s v="18015"/>
        <s v="18016"/>
        <s v="18017"/>
        <s v="18018"/>
        <s v="18019"/>
        <s v="18022"/>
        <s v="18024"/>
        <s v="18027"/>
        <s v="18030"/>
        <s v="18032"/>
        <s v="18033"/>
        <s v="18034"/>
        <s v="18035"/>
        <s v="18036"/>
        <s v="18037"/>
        <s v="18040"/>
        <s v="18041"/>
        <s v="18042"/>
        <s v="18043"/>
        <s v="18044"/>
        <s v="18045"/>
        <s v="18048"/>
        <s v="18050"/>
        <s v="18053"/>
        <s v="18055"/>
        <s v="18056"/>
        <s v="18058"/>
        <s v="18059"/>
        <s v="18061"/>
        <s v="18062"/>
        <s v="18064"/>
        <s v="18065"/>
        <s v="18066"/>
        <s v="18067"/>
        <s v="18068"/>
        <s v="18069"/>
        <s v="18071"/>
        <s v="18072"/>
        <s v="18073"/>
        <s v="18074"/>
        <s v="18075"/>
        <s v="18077"/>
        <s v="18078"/>
        <s v="18079"/>
        <s v="18080"/>
        <s v="18081"/>
        <s v="18082"/>
        <s v="18084"/>
        <s v="18085"/>
        <s v="18086"/>
        <s v="18087"/>
        <s v="18088"/>
        <s v="18092"/>
        <s v="18093"/>
        <s v="18094"/>
        <s v="18095"/>
        <s v="18096"/>
        <s v="18097"/>
        <s v="18099"/>
        <s v="18101"/>
        <s v="18102"/>
        <s v="18104"/>
        <s v="18105"/>
        <s v="18106"/>
        <s v="18108"/>
        <s v="18109"/>
        <s v="18110"/>
        <s v="18112"/>
        <s v="18113"/>
        <s v="18114"/>
        <s v="18116"/>
        <s v="18117"/>
        <s v="18118"/>
        <s v="18119"/>
        <s v="18120"/>
        <s v="18121"/>
        <s v="18122"/>
        <s v="18123"/>
        <s v="18125"/>
        <s v="18126"/>
        <s v="18127"/>
        <s v="18129"/>
        <s v="18130"/>
        <s v="18133"/>
        <s v="18135"/>
        <s v="18136"/>
        <s v="18138"/>
        <s v="18139"/>
        <s v="18141"/>
        <s v="18142"/>
        <s v="18143"/>
        <s v="18144"/>
        <s v="18145"/>
        <s v="18146"/>
        <s v="18147"/>
        <s v="18149"/>
        <s v="18150"/>
        <s v="18151"/>
        <s v="18154"/>
        <s v="18155"/>
        <s v="18156"/>
        <s v="18158"/>
        <s v="18159"/>
        <s v="18160"/>
        <s v="18161"/>
        <s v="18164"/>
        <s v="18165"/>
        <s v="18167"/>
        <s v="18168"/>
        <s v="18169"/>
        <s v="18170"/>
        <s v="18171"/>
        <s v="18172"/>
        <s v="18173"/>
        <s v="18174"/>
        <s v="18176"/>
        <s v="18177"/>
        <s v="18178"/>
        <s v="18179"/>
        <s v="18180"/>
        <s v="18181"/>
        <s v="18183"/>
        <s v="18184"/>
        <s v="18185"/>
        <s v="18188"/>
        <s v="18189"/>
        <s v="18190"/>
        <s v="18191"/>
        <s v="18192"/>
        <s v="18193"/>
        <s v="18194"/>
        <s v="18196"/>
        <s v="18198"/>
        <s v="18200"/>
        <s v="18202"/>
        <s v="18203"/>
        <s v="18204"/>
        <s v="18205"/>
        <s v="18209"/>
        <s v="18210"/>
        <s v="18211"/>
        <s v="18212"/>
        <s v="18213"/>
        <s v="18215"/>
        <s v="18216"/>
        <s v="18217"/>
        <s v="18218"/>
        <s v="18219"/>
        <s v="18220"/>
        <s v="18221"/>
        <s v="18222"/>
        <s v="18223"/>
        <s v="18224"/>
        <s v="18225"/>
        <s v="18226"/>
        <s v="18227"/>
        <s v="18228"/>
        <s v="18229"/>
        <s v="18230"/>
        <s v="18231"/>
        <s v="18232"/>
        <s v="18233"/>
        <s v="18235"/>
        <s v="18236"/>
        <s v="18237"/>
        <s v="18239"/>
        <s v="18240"/>
        <s v="18241"/>
        <s v="18242"/>
        <s v="18245"/>
        <s v="18246"/>
        <s v="18248"/>
        <s v="18249"/>
        <s v="18250"/>
        <s v="18251"/>
        <s v="18252"/>
        <s v="18255"/>
        <s v="18256"/>
        <s v="18257"/>
        <s v="18259"/>
        <s v="18260"/>
        <s v="18261"/>
        <s v="18262"/>
        <s v="18263"/>
        <s v="18265"/>
        <s v="18268"/>
        <s v="18269"/>
        <s v="18270"/>
        <s v="18272"/>
        <s v="18273"/>
        <s v="18274"/>
        <s v="18276"/>
        <s v="18277"/>
        <s v="18278"/>
        <s v="18280"/>
        <s v="18281"/>
        <s v="18282"/>
        <s v="18283"/>
        <s v="18287"/>
      </sharedItems>
    </cacheField>
    <cacheField name="[Measures].[Net Sales]" caption="Net Sales" numFmtId="0" hierarchy="29" level="32767"/>
    <cacheField name="[Measures].[Cust w/ Repeat Orders]" caption="Cust w/ Repeat Orders" numFmtId="0" hierarchy="43" level="32767"/>
    <cacheField name="[Measures].[Repeat Customers %]" caption="Repeat Customers %" numFmtId="0" hierarchy="44" level="32767"/>
    <cacheField name="[Measures].[Orders Per Cust]" caption="Orders Per Cust" numFmtId="0" hierarchy="38" level="32767"/>
    <cacheField name="[Measures].[AOV (Avg Order Value)]" caption="AOV (Avg Order Value)" numFmtId="0" hierarchy="37" level="32767"/>
    <cacheField name="[Clean_Data].[Country Display].[Country Display]" caption="Country Display" numFmtId="0" hierarchy="23" level="1">
      <sharedItems count="38">
        <s v="Australia"/>
        <s v="Austria"/>
        <s v="Bahrain"/>
        <s v="Belgium"/>
        <s v="Brazil"/>
        <s v="Canada"/>
        <s v="Channel Islands"/>
        <s v="Cyprus"/>
        <s v="Czech Republic"/>
        <s v="Denmark"/>
        <s v="EIRE"/>
        <s v="European Community"/>
        <s v="Finland"/>
        <s v="France"/>
        <s v="Germany"/>
        <s v="Greece"/>
        <s v="Hong Kong"/>
        <s v="Iceland"/>
        <s v="Israel"/>
        <s v="Italy"/>
        <s v="Japan"/>
        <s v="Lebanon"/>
        <s v="Lithuania"/>
        <s v="Malta"/>
        <s v="Netherlands"/>
        <s v="Norway"/>
        <s v="Poland"/>
        <s v="Portugal"/>
        <s v="RSA"/>
        <s v="Saudi Arabia"/>
        <s v="Singapore"/>
        <s v="Spain"/>
        <s v="Sweden"/>
        <s v="Switzerland"/>
        <s v="United Arab Emirates"/>
        <s v="United Kingdom"/>
        <s v="Unspecified"/>
        <s v="USA"/>
      </sharedItems>
    </cacheField>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2" memberValueDatatype="130" unbalanced="0">
      <fieldsUsage count="2">
        <fieldUsage x="-1"/>
        <fieldUsage x="0"/>
      </fieldsUsage>
    </cacheHierarchy>
    <cacheHierarchy uniqueName="[Clean_Data].[Country]" caption="Country" attribute="1" defaultMemberUniqueName="[Clean_Data].[Country].[All]" allUniqueName="[Clean_Data].[Country].[All]" dimensionUniqueName="[Clean_Data]" displayFolder="" count="0"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0" memberValueDatatype="20" unbalanced="0"/>
    <cacheHierarchy uniqueName="[Clean_Data].[Month]" caption="Month" attribute="1" defaultMemberUniqueName="[Clean_Data].[Month].[All]" allUniqueName="[Clean_Data].[Month].[All]" dimensionUniqueName="[Clean_Data]" displayFolder="" count="0" memberValueDatatype="20" unbalanced="0"/>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2" memberValueDatatype="130" unbalanced="0">
      <fieldsUsage count="2">
        <fieldUsage x="-1"/>
        <fieldUsage x="1"/>
      </fieldsUsage>
    </cacheHierarchy>
    <cacheHierarchy uniqueName="[Clean_Data].[Country Display]" caption="Country Display" attribute="1" defaultMemberUniqueName="[Clean_Data].[Country Display].[All]" allUniqueName="[Clean_Data].[Country Display].[All]" dimensionUniqueName="[Clean_Data]" displayFolder="" count="2" memberValueDatatype="130" unbalanced="0">
      <fieldsUsage count="2">
        <fieldUsage x="-1"/>
        <fieldUsage x="7"/>
      </fieldsUsage>
    </cacheHierarchy>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oneField="1">
      <fieldsUsage count="1">
        <fieldUsage x="2"/>
      </fieldsUsage>
    </cacheHierarchy>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oneField="1">
      <fieldsUsage count="1">
        <fieldUsage x="6"/>
      </fieldsUsage>
    </cacheHierarchy>
    <cacheHierarchy uniqueName="[Measures].[Orders Per Cust]" caption="Orders Per Cust" measure="1" displayFolder="" measureGroup="Clean_Data" count="0" oneField="1">
      <fieldsUsage count="1">
        <fieldUsage x="5"/>
      </fieldsUsage>
    </cacheHierarchy>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oneField="1">
      <fieldsUsage count="1">
        <fieldUsage x="3"/>
      </fieldsUsage>
    </cacheHierarchy>
    <cacheHierarchy uniqueName="[Measures].[Repeat Customers %]" caption="Repeat Customers %" measure="1" displayFolder="" measureGroup="Clean_Data" count="0" oneField="1">
      <fieldsUsage count="1">
        <fieldUsage x="4"/>
      </fieldsUsage>
    </cacheHierarchy>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16087961" backgroundQuery="1" createdVersion="8" refreshedVersion="8" minRefreshableVersion="3" recordCount="0" supportSubquery="1" supportAdvancedDrill="1" xr:uid="{B4269065-E894-4EAA-890F-C55C297B1398}">
  <cacheSource type="external" connectionId="2"/>
  <cacheFields count="5">
    <cacheField name="[Clean_Data].[Description].[Description]" caption="Description" numFmtId="0" hierarchy="2" level="1">
      <sharedItems containsSemiMixedTypes="0" containsNonDate="0" containsString="0"/>
    </cacheField>
    <cacheField name="[Measures].[Net Sales]" caption="Net Sales" numFmtId="0" hierarchy="29" level="32767"/>
    <cacheField name="[Clean_Data].[Year].[Year]" caption="Year" numFmtId="0" hierarchy="16" level="1">
      <sharedItems containsSemiMixedTypes="0" containsNonDate="0" containsString="0"/>
    </cacheField>
    <cacheField name="[Clean_Data].[Month].[Month]" caption="Month" numFmtId="0" hierarchy="17" level="1">
      <sharedItems containsSemiMixedTypes="0" containsNonDate="0" containsString="0"/>
    </cacheField>
    <cacheField name="[Clean_Data].[Country].[Country]" caption="Country" numFmtId="0" hierarchy="7" level="1">
      <sharedItems count="38">
        <s v="Australia"/>
        <s v="Austria"/>
        <s v="Bahrain"/>
        <s v="Belgium"/>
        <s v="Brazil"/>
        <s v="Canada"/>
        <s v="Channel Islands"/>
        <s v="Cyprus"/>
        <s v="Czech Republic"/>
        <s v="Denmark"/>
        <s v="EIRE"/>
        <s v="European Community"/>
        <s v="Finland"/>
        <s v="France"/>
        <s v="Germany"/>
        <s v="Greece"/>
        <s v="Hong Kong"/>
        <s v="Iceland"/>
        <s v="Israel"/>
        <s v="Italy"/>
        <s v="Japan"/>
        <s v="Lebanon"/>
        <s v="Lithuania"/>
        <s v="Malta"/>
        <s v="Netherlands"/>
        <s v="Norway"/>
        <s v="Poland"/>
        <s v="Portugal"/>
        <s v="RSA"/>
        <s v="Saudi Arabia"/>
        <s v="Singapore"/>
        <s v="Spain"/>
        <s v="Sweden"/>
        <s v="Switzerland"/>
        <s v="United Arab Emirates"/>
        <s v="United Kingdom"/>
        <s v="Unspecified"/>
        <s v="USA"/>
      </sharedItems>
    </cacheField>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2" memberValueDatatype="130" unbalanced="0">
      <fieldsUsage count="2">
        <fieldUsage x="-1"/>
        <fieldUsage x="0"/>
      </fieldsUsage>
    </cacheHierarchy>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2" memberValueDatatype="130" unbalanced="0">
      <fieldsUsage count="2">
        <fieldUsage x="-1"/>
        <fieldUsage x="4"/>
      </fieldsUsage>
    </cacheHierarchy>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2" memberValueDatatype="20" unbalanced="0">
      <fieldsUsage count="2">
        <fieldUsage x="-1"/>
        <fieldUsage x="2"/>
      </fieldsUsage>
    </cacheHierarchy>
    <cacheHierarchy uniqueName="[Clean_Data].[Month]" caption="Month" attribute="1" defaultMemberUniqueName="[Clean_Data].[Month].[All]" allUniqueName="[Clean_Data].[Month].[All]" dimensionUniqueName="[Clean_Data]" displayFolder="" count="2" memberValueDatatype="20" unbalanced="0">
      <fieldsUsage count="2">
        <fieldUsage x="-1"/>
        <fieldUsage x="3"/>
      </fieldsUsage>
    </cacheHierarchy>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0"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oneField="1">
      <fieldsUsage count="1">
        <fieldUsage x="1"/>
      </fieldsUsage>
    </cacheHierarchy>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17824077" backgroundQuery="1" createdVersion="8" refreshedVersion="8" minRefreshableVersion="3" recordCount="0" supportSubquery="1" supportAdvancedDrill="1" xr:uid="{085D530C-7556-43DB-A1C4-C0D4BAA03C63}">
  <cacheSource type="external" connectionId="2"/>
  <cacheFields count="5">
    <cacheField name="[Clean_Data].[Description].[Description]" caption="Description" numFmtId="0" hierarchy="2" level="1">
      <sharedItems count="15">
        <s v="ASSORTED COLOUR BIRD ORNAMENT"/>
        <s v="BLACK RECORD COVER FRAME"/>
        <s v="CHILLI LIGHTS"/>
        <s v="DOORMAT KEEP CALM AND COME IN"/>
        <s v="JAM MAKING SET WITH JARS"/>
        <s v="JUMBO BAG PINK POLKADOT"/>
        <s v="JUMBO BAG RED RETROSPOT"/>
        <s v="PAPER CHAIN KIT 50'S CHRISTMAS"/>
        <s v="PARTY BUNTING"/>
        <s v="PICNIC BASKET WICKER 60 PIECES"/>
        <s v="RABBIT NIGHT LIGHT"/>
        <s v="REGENCY CAKESTAND 3 TIER"/>
        <s v="SET OF 3 CAKE TINS PANTRY DESIGN"/>
        <s v="SPOTTY BUNTING"/>
        <s v="WHITE HANGING HEART T-LIGHT HOLDER"/>
      </sharedItems>
    </cacheField>
    <cacheField name="[Clean_Data].[Year].[Year]" caption="Year" numFmtId="0" hierarchy="16" level="1">
      <sharedItems containsSemiMixedTypes="0" containsNonDate="0" containsString="0"/>
    </cacheField>
    <cacheField name="[Clean_Data].[Month].[Month]" caption="Month" numFmtId="0" hierarchy="17" level="1">
      <sharedItems containsSemiMixedTypes="0" containsNonDate="0" containsString="0"/>
    </cacheField>
    <cacheField name="[Measures].[Net Sales (Excl. Non Merch)]" caption="Net Sales (Excl. Non Merch)" numFmtId="0" hierarchy="36" level="32767"/>
    <cacheField name="[Clean_Data].[Country Display].[Country Display]" caption="Country Display" numFmtId="0" hierarchy="23" level="1">
      <sharedItems containsSemiMixedTypes="0" containsNonDate="0" containsString="0"/>
    </cacheField>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2" memberValueDatatype="130" unbalanced="0">
      <fieldsUsage count="2">
        <fieldUsage x="-1"/>
        <fieldUsage x="0"/>
      </fieldsUsage>
    </cacheHierarchy>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0"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2" memberValueDatatype="20" unbalanced="0">
      <fieldsUsage count="2">
        <fieldUsage x="-1"/>
        <fieldUsage x="1"/>
      </fieldsUsage>
    </cacheHierarchy>
    <cacheHierarchy uniqueName="[Clean_Data].[Month]" caption="Month" attribute="1" defaultMemberUniqueName="[Clean_Data].[Month].[All]" allUniqueName="[Clean_Data].[Month].[All]" dimensionUniqueName="[Clean_Data]" displayFolder="" count="2" memberValueDatatype="20" unbalanced="0">
      <fieldsUsage count="2">
        <fieldUsage x="-1"/>
        <fieldUsage x="2"/>
      </fieldsUsage>
    </cacheHierarchy>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2" memberValueDatatype="130" unbalanced="0">
      <fieldsUsage count="2">
        <fieldUsage x="-1"/>
        <fieldUsage x="4"/>
      </fieldsUsage>
    </cacheHierarchy>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oneField="1">
      <fieldsUsage count="1">
        <fieldUsage x="3"/>
      </fieldsUsage>
    </cacheHierarchy>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19560186" backgroundQuery="1" createdVersion="8" refreshedVersion="8" minRefreshableVersion="3" recordCount="0" supportSubquery="1" supportAdvancedDrill="1" xr:uid="{B5D0A5E8-CA90-4BFA-A3B0-06B6CA917DAD}">
  <cacheSource type="external" connectionId="2"/>
  <cacheFields count="11">
    <cacheField name="[Clean_Data].[Description].[Description]" caption="Description" numFmtId="0" hierarchy="2" level="1">
      <sharedItems count="4187">
        <s v=""/>
        <s v="*Boombox Ipod Classic"/>
        <s v="*USB Office Mirror Ball"/>
        <s v="?"/>
        <s v="? sold as sets?"/>
        <s v="??"/>
        <s v="?? missing"/>
        <s v="???"/>
        <s v="????damages????"/>
        <s v="????missing"/>
        <s v="???lost"/>
        <s v="???missing"/>
        <s v="?display?"/>
        <s v="?lost"/>
        <s v="?missing"/>
        <s v="?sold as sets?"/>
        <s v="10 COLOUR SPACEBOY PEN"/>
        <s v="12 COLOURED PARTY BALLOONS"/>
        <s v="12 DAISY PEGS IN WOOD BOX"/>
        <s v="12 EGG HOUSE PAINTED WOOD"/>
        <s v="12 HANGING EGGS HAND PAINTED"/>
        <s v="12 IVORY ROSE PEG PLACE SETTINGS"/>
        <s v="12 MESSAGE CARDS WITH ENVELOPES"/>
        <s v="12 PENCIL SMALL TUBE WOODLAND"/>
        <s v="12 PENCILS SMALL TUBE RED RETROSPOT"/>
        <s v="12 PENCILS SMALL TUBE SKULL"/>
        <s v="12 PENCILS TALL TUBE POSY"/>
        <s v="12 PENCILS TALL TUBE RED RETROSPOT"/>
        <s v="12 PENCILS TALL TUBE SKULLS"/>
        <s v="12 PENCILS TALL TUBE WOODLAND"/>
        <s v="12 PINK HEN+CHICKS IN BASKET"/>
        <s v="12 PINK ROSE PEG PLACE SETTINGS"/>
        <s v="12 RED ROSE PEG PLACE SETTINGS"/>
        <s v="15 PINK FLUFFY CHICKS IN BOX"/>
        <s v="15CM CHRISTMAS GLASS BALL 20 LIGHTS"/>
        <s v="16 PC CUTLERY SET PANTRY DESIGN"/>
        <s v="16 PIECE CUTLERY SET PANTRY DESIGN"/>
        <s v="18PC WOODEN CUTLERY SET DISPOSABLE"/>
        <s v="2 DAISIES HAIR COMB"/>
        <s v="2 PICTURE BOOK EGGS EASTER BUNNY"/>
        <s v="2 PICTURE BOOK EGGS EASTER CHICKS"/>
        <s v="2 PICTURE BOOK EGGS EASTER DUCKS"/>
        <s v="20 DOLLY PEGS RETROSPOT"/>
        <s v="200 BENDY SKULL STRAWS"/>
        <s v="200 RED + WHITE BENDY STRAWS"/>
        <s v="20713"/>
        <s v="20713 wrongly marked"/>
        <s v="3 BIRDS CANVAS SCREEN"/>
        <s v="3 BLACK CATS W HEARTS BLANK CARD"/>
        <s v="3 DRAWER ANTIQUE WHITE WOOD CABINET"/>
        <s v="3 GARDENIA MORRIS BOXED CANDLES"/>
        <s v="3 HEARTS HANGING DECORATION RUSTIC"/>
        <s v="3 HOOK HANGER MAGIC GARDEN"/>
        <s v="3 HOOK PHOTO SHELF ANTIQUE WHITE"/>
        <s v="3 PIECE SPACEBOY COOKIE CUTTER SET"/>
        <s v="3 PINK HEN+CHICKS IN BASKET"/>
        <s v="3 RAFFIA RIBBONS 50'S CHRISTMAS"/>
        <s v="3 RAFFIA RIBBONS VINTAGE CHRISTMAS"/>
        <s v="3 ROSE MORRIS BOXED CANDLES"/>
        <s v="3 STRIPEY MICE FELTCRAFT"/>
        <s v="3 TIER CAKE TIN GREEN AND CREAM"/>
        <s v="3 TIER CAKE TIN RED AND CREAM"/>
        <s v="3 TIER SWEETHEART GARDEN SHELF"/>
        <s v="3 TRADITIONAl BISCUIT CUTTERS SET"/>
        <s v="3 TRADITIONAL COOKIE CUTTERS SET"/>
        <s v="3 WHITE CHOC MORRIS BOXED CANDLES"/>
        <s v="3 WICK CHRISTMAS BRIAR CANDLE"/>
        <s v="36 DOILIES DOLLY GIRL"/>
        <s v="36 DOILIES VINTAGE CHRISTMAS"/>
        <s v="36 FOIL HEART CAKE CASES"/>
        <s v="36 FOIL STAR CAKE CASES"/>
        <s v="36 PENCILS TUBE POSY"/>
        <s v="36 PENCILS TUBE RED RETROSPOT"/>
        <s v="36 PENCILS TUBE SKULLS"/>
        <s v="36 PENCILS TUBE WOODLAND"/>
        <s v="3D CHRISTMAS STAMPS STICKERS"/>
        <s v="3D DOG PICTURE PLAYING CARDS"/>
        <s v="3D HEARTS HONEYCOMB PAPER GARLAND"/>
        <s v="3D SHEET OF CAT STICKERS"/>
        <s v="3D SHEET OF DOG STICKERS"/>
        <s v="3D TRADITIONAL CHRISTMAS STICKERS"/>
        <s v="3D VINTAGE CHRISTMAS STICKERS"/>
        <s v="4 BLUE DINNER CANDLES SILVER FLOCK"/>
        <s v="4 BURGUNDY WINE DINNER CANDLES"/>
        <s v="4 GOLD FLOCK CHRISTMAS BALLS"/>
        <s v="4 IVORY DINNER CANDLES SILVER FLOCK"/>
        <s v="4 LAVENDER BOTANICAL DINNER CANDLES"/>
        <s v="4 LILY BOTANICAL DINNER CANDLES"/>
        <s v="4 PEAR BOTANICAL DINNER CANDLES"/>
        <s v="4 PINK DINNER CANDLE SILVER FLOCK"/>
        <s v="4 PINK FLOCK CHRISTMAS BALLS"/>
        <s v="4 PURPLE FLOCK DINNER CANDLES"/>
        <s v="4 ROSE PINK DINNER CANDLES"/>
        <s v="4 SKY BLUE DINNER CANDLES"/>
        <s v="4 TRADITIONAL SPINNING TOPS"/>
        <s v="4 VANILLA BOTANICAL CANDLES"/>
        <s v="4 WILDFLOWER BOTANICAL CANDLES"/>
        <s v="5 HOOK HANGER MAGIC TOADSTOOL"/>
        <s v="5 HOOK HANGER RED MAGIC TOADSTOOL"/>
        <s v="5 STRAND GLASS NECKLACE AMBER"/>
        <s v="5 STRAND GLASS NECKLACE AMETHYST"/>
        <s v="5 STRAND GLASS NECKLACE BLACK"/>
        <s v="5 STRAND GLASS NECKLACE CRYSTAL"/>
        <s v="50CM METAL STRING WITH 7 CLIPS"/>
        <s v="50'S CHRISTMAS GIFT BAG LARGE"/>
        <s v="50'S CHRISTMAS PAPER GIFT BAG"/>
        <s v="6 CHOCOLATE LOVE HEART T-LIGHTS"/>
        <s v="6 EGG HOUSE PAINTED WOOD"/>
        <s v="6 GIFT TAGS 50'S CHRISTMAS"/>
        <s v="6 GIFT TAGS VINTAGE CHRISTMAS"/>
        <s v="6 RIBBONS ELEGANT CHRISTMAS"/>
        <s v="6 RIBBONS EMPIRE"/>
        <s v="6 RIBBONS RUSTIC CHARM"/>
        <s v="6 RIBBONS SHIMMERING PINKS"/>
        <s v="6 ROCKET BALLOONS"/>
        <s v="60 CAKE CASES DOLLY GIRL DESIGN"/>
        <s v="60 CAKE CASES VINTAGE CHRISTMAS"/>
        <s v="60 GOLD AND SILVER FAIRY CAKE CASES"/>
        <s v="60 TEATIME FAIRY CAKE CASES"/>
        <s v="6PC WOOD PLATE SET DISPOSABLE"/>
        <s v="70'S ALPHABET WALL ART"/>
        <s v="72 CAKE CASES VINTAGE CHRISTMAS"/>
        <s v="72 SWEETHEART FAIRY CAKE CASES"/>
        <s v="75 BLACK PETIT FOUR CASES"/>
        <s v="75 GREEN FAIRY CAKE CASES"/>
        <s v="75 GREEN PETIT FOUR CASES"/>
        <s v="A PRETTY THANK YOU CARD"/>
        <s v="A4 WALL TIDY BLUE OFFICE"/>
        <s v="A4 WALL TIDY RED FLOWERS"/>
        <s v="ABC TREASURE BOOK BOX"/>
        <s v="ABSTRACT CIRCLE JOURNAL"/>
        <s v="ABSTRACT CIRCLES POCKET BOOK"/>
        <s v="ABSTRACT CIRCLES SKETCHBOOK"/>
        <s v="ACRYLIC GEOMETRIC LAMP"/>
        <s v="ACRYLIC HANGING JEWEL,BLUE"/>
        <s v="ACRYLIC HANGING JEWEL,PINK"/>
        <s v="ACRYLIC JEWEL ANGEL,PINK"/>
        <s v="ACRYLIC JEWEL ICICLE, BLUE"/>
        <s v="ACRYLIC JEWEL ICICLE, PINK"/>
        <s v="ACRYLIC JEWEL SNOWFLAKE, PINK"/>
        <s v="ACRYLIC JEWEL SNOWFLAKE,PINK"/>
        <s v="add stock to allocate online orders"/>
        <s v="adjust"/>
        <s v="Adjust bad debt"/>
        <s v="Adjustment"/>
        <s v="ADULT APRON APPLE DELIGHT"/>
        <s v="ADVENT CALENDAR GINGHAM SACK"/>
        <s v="AFGHAN SLIPPER SOCK PAIR"/>
        <s v="AGED GLASS SILVER T-LIGHT HOLDER"/>
        <s v="AIRLINE BAG VINTAGE JET SET BROWN"/>
        <s v="AIRLINE BAG VINTAGE JET SET RED"/>
        <s v="AIRLINE BAG VINTAGE JET SET WHITE"/>
        <s v="AIRLINE BAG VINTAGE TOKYO 78"/>
        <s v="AIRLINE BAG VINTAGE WORLD CHAMPION"/>
        <s v="AIRLINE LOUNGE,METAL SIGN"/>
        <s v="alan hodge cant mamage this section"/>
        <s v="ALARM CLOCK BAKELIKE CHOCOLATE"/>
        <s v="ALARM CLOCK BAKELIKE GREEN"/>
        <s v="ALARM CLOCK BAKELIKE IVORY"/>
        <s v="ALARM CLOCK BAKELIKE ORANGE"/>
        <s v="ALARM CLOCK BAKELIKE PINK"/>
        <s v="ALARM CLOCK BAKELIKE RED"/>
        <s v="allocate stock for dotcom orders ta"/>
        <s v="ALPHABET HEARTS STICKER SHEET"/>
        <s v="ALPHABET STENCIL CRAFT"/>
        <s v="ALUMINIUM HEART"/>
        <s v="ALUMINIUM STAMPED HEART"/>
        <s v="amazon"/>
        <s v="amazon adjust"/>
        <s v="Amazon Adjustment"/>
        <s v="AMAZON FEE"/>
        <s v="amazon sales"/>
        <s v="Amazon sold sets"/>
        <s v="AMBER 3 BEAD DROP EARRINGS"/>
        <s v="AMBER BERTIE GLASS BEAD BAG CHARM"/>
        <s v="AMBER BERTIE MOBILE PHONE CHARM"/>
        <s v="AMBER CHUNKY BEAD BRACELET W STRAP"/>
        <s v="AMBER CHUNKY GLASS+BEAD NECKLACE"/>
        <s v="AMBER CRYSTAL DROP EARRINGS"/>
        <s v="AMBER DIAMANTE EXPANDABLE RING"/>
        <s v="AMBER DROP EARRINGS W LONG BEADS"/>
        <s v="AMBER FINE BEAD NECKLACE W TASSEL"/>
        <s v="AMBER GLASS TASSLE BAG CHARM"/>
        <s v="AMBER GLASS/SHELL/PEARL NECKLACE"/>
        <s v="AMBER GLASS/SILVER BRACELET"/>
        <s v="AMETHYST 3 BEAD DROP EARRINGS"/>
        <s v="AMETHYST CHUNKY BEAD BRACELET W STR"/>
        <s v="AMETHYST DIAMANTE EXPANDABLE RING"/>
        <s v="AMETHYST DROP EARRINGS W LONG BEADS"/>
        <s v="AMETHYST GLASS/SHELL/PEARL NECKLACE"/>
        <s v="AMETHYST HOOP EARRING FLORAL LEAF"/>
        <s v="ANGEL DECORATION 3 BUTTONS"/>
        <s v="ANGEL DECORATION PAINTED ZINC"/>
        <s v="ANGEL DECORATION STARS ON DRESS"/>
        <s v="ANGEL DECORATION WITH LACE PADDED"/>
        <s v="ANIMAL STICKERS"/>
        <s v="ANIMALS AND NATURE WALL ART"/>
        <s v="ANT COPPER LIME BOUDICCA BRACELET"/>
        <s v="ANT COPPER PINK BOUDICCA BRACELET"/>
        <s v="ANT COPPER RED BOUDICCA BRACELET"/>
        <s v="ANT COPPER TURQ BOUDICCA BRACELET"/>
        <s v="ANT SILVER FUSCHIA BOUDICCA RING"/>
        <s v="ANT SILVER LIME GREEN BOUDICCA RING"/>
        <s v="ANT SILVER PURPLE BOUDICCA RING"/>
        <s v="ANT SILVER TURQUOISE BOUDICCA RING"/>
        <s v="ANT WHITE WIRE HEART SPIRAL"/>
        <s v="ANTIQUE ALL GLASS CANDLESTICK"/>
        <s v="ANTIQUE CREAM CUTLERY CUPBOARD"/>
        <s v="ANTIQUE CREAM CUTLERY SHELF"/>
        <s v="ANTIQUE GLASS DRESSING TABLE POT"/>
        <s v="ANTIQUE GLASS HEART DECORATION"/>
        <s v="ANTIQUE GLASS PEDESTAL BOWL"/>
        <s v="ANTIQUE GLASS PLACE SETTING"/>
        <s v="ANTIQUE HEART SHELF UNIT"/>
        <s v="ANTIQUE IVORY WIRE BOWL SMALL"/>
        <s v="ANTIQUE LILY FAIRY LIGHTS"/>
        <s v="ANTIQUE MID BLUE FLOWER EARRINGS"/>
        <s v="ANTIQUE OLIVE GREEN FLOWER EARRINGS"/>
        <s v="ANTIQUE OPAL WHITE FLOWER EARRINGS"/>
        <s v="ANTIQUE RASPBERRY FLOWER EARRINGS"/>
        <s v="ANTIQUE SILVER BAUBLE LAMP"/>
        <s v="ANTIQUE SILVER BOOK MARK WITH BEADS"/>
        <s v="ANTIQUE SILVER TEA GLASS ENGRAVED"/>
        <s v="ANTIQUE SILVER TEA GLASS ETCHED"/>
        <s v="ANTIQUE SILVER T-LIGHT GLASS"/>
        <s v="ANTIQUE TALL SWIRLGLASS TRINKET POT"/>
        <s v="APOTHECARY MEASURING JAR"/>
        <s v="APPLE BATH SPONGE"/>
        <s v="APRON APPLE DELIGHT"/>
        <s v="APRON MODERN VINTAGE COTTON"/>
        <s v="AQUA BERTIE GLASS BEAD BAG CHARM"/>
        <s v="AREA PATROLLED METAL SIGN"/>
        <s v="ARMY CAMO BOOKCOVER TAPE"/>
        <s v="ART LIGHTS,FUNK MONKEY"/>
        <s v="ASS COL CIRCLE MOBILE"/>
        <s v="ASS COL LARGE SAND FROG P'WEIGHT"/>
        <s v="ASS COL SMALL SAND GECKO P'WEIGHT"/>
        <s v="ASS COLOUR GLOWING TIARAS"/>
        <s v="ASS DES PHONE SPONGE CRAFT STICKER"/>
        <s v="ASS FLORAL PRINT MULTI SCREWDRIVER"/>
        <s v="ASS FLORAL PRINT SPIRIT LEVEL"/>
        <s v="ASSORTED BOTTLE TOP MAGNETS"/>
        <s v="ASSORTED CAKES FRIDGE MAGNETS"/>
        <s v="ASSORTED CHEESE FRIDGE MAGNETS"/>
        <s v="ASSORTED CIRCULAR MOBILE"/>
        <s v="ASSORTED COLOUR BIRD ORNAMENT"/>
        <s v="ASSORTED COLOUR LIZARD SUCTION HOOK"/>
        <s v="ASSORTED COLOUR METAL CAT"/>
        <s v="ASSORTED COLOUR MINI CASES"/>
        <s v="ASSORTED COLOUR SILK GLASSES CASE"/>
        <s v="ASSORTED COLOUR SUCTION CUP HOOK"/>
        <s v="ASSORTED COLOUR T-LIGHT HOLDER"/>
        <s v="ASSORTED COLOURED CIRCLE MOBILE"/>
        <s v="ASSORTED COLOURS SILK FAN"/>
        <s v="ASSORTED CREEPY CRAWLIES"/>
        <s v="ASSORTED EASTER DECORATIONS BELLS"/>
        <s v="ASSORTED EASTER GIFT TAGS"/>
        <s v="ASSORTED FARMYARD ANIMALS IN BUCKET"/>
        <s v="ASSORTED FLOWER COLOUR &quot;LEIS&quot;"/>
        <s v="ASSORTED INCENSE PACK"/>
        <s v="ASSORTED LAQUERED INCENSE HOLDERS"/>
        <s v="ASSORTED MINI MADRAS NOTEBOOK"/>
        <s v="ASSORTED MONKEY SUCTION CUP HOOK"/>
        <s v="ASSORTED SANSKRIT MINI NOTEBOOK"/>
        <s v="ASSORTED SHAPES PHOTO CLIP SILVER"/>
        <s v="ASSORTED TUTTI FRUTTI BRACELET"/>
        <s v="ASSORTED TUTTI FRUTTI FOB NOTEBOOK"/>
        <s v="ASSORTED TUTTI FRUTTI HEART BOX"/>
        <s v="ASSORTED TUTTI FRUTTI KEYRING BALL"/>
        <s v="ASSORTED TUTTI FRUTTI LARGE PURSE"/>
        <s v="ASSORTED TUTTI FRUTTI MIRROR"/>
        <s v="ASSORTED TUTTI FRUTTI NOTEBOOK"/>
        <s v="ASSORTED TUTTI FRUTTI PEN"/>
        <s v="ASSORTED TUTTI FRUTTI ROUND BOX"/>
        <s v="ASSORTED TUTTI FRUTTI SMALL PURSE"/>
        <s v="ASSTD COL BUTTERFLY/CRYSTAL W/CHIME"/>
        <s v="ASSTD DESIGN 3D PAPER STICKERS"/>
        <s v="ASSTD DESIGN BUBBLE GUM RING"/>
        <s v="ASSTD DESIGN RACING CAR PEN"/>
        <s v="ASSTD FRUIT+FLOWERS FRIDGE MAGNETS"/>
        <s v="ASSTD MULTICOLOUR CIRCLES MUG"/>
        <s v="ASSTD RASTA KEY-CHAINS"/>
        <s v="BABUSHKA LIGHTS STRING OF 10"/>
        <s v="BABY BOOM RIBBONS"/>
        <s v="BABY MOUSE RED GINGHAM DRESS"/>
        <s v="BAG 125g SWIRLY MARBLES"/>
        <s v="BAG 250g SWIRLY MARBLES"/>
        <s v="BAG 500g SWIRLY MARBLES"/>
        <s v="BAG OF SILVER STONES"/>
        <s v="BAKING MOULD CHOCOLATE CUP CAKES"/>
        <s v="BAKING MOULD CHOCOLATE CUPCAKES"/>
        <s v="BAKING MOULD CUPCAKE CHOCOLATE"/>
        <s v="BAKING MOULD EASTER EGG MILK CHOC"/>
        <s v="BAKING MOULD EASTER EGG WHITE CHOC"/>
        <s v="BAKING MOULD HEART MILK CHOCOLATE"/>
        <s v="BAKING MOULD HEART WHITE CHOCOLATE"/>
        <s v="BAKING MOULD ROSE MILK CHOCOLATE"/>
        <s v="BAKING MOULD ROSE WHITE CHOCOLATE"/>
        <s v="BAKING MOULD TOFFEE CUP CHOCOLATE"/>
        <s v="BAKING SET 9 PIECE RETROSPOT"/>
        <s v="BAKING SET SPACEBOY DESIGN"/>
        <s v="BALLOON ART MAKE YOUR OWN FLOWERS"/>
        <s v="BALLOON PUMP WITH 10 BALLOONS"/>
        <s v="BALLOON WATER BOMB PACK OF 35"/>
        <s v="BALLOONS WRITING SET"/>
        <s v="BANK ACCOUNT GREETING CARD"/>
        <s v="Bank Charges"/>
        <s v="BANQUET BIRTHDAY CARD"/>
        <s v="barcode problem"/>
        <s v="BAROQUE BUTTERFLY EARRINGS BLACK"/>
        <s v="BAROQUE BUTTERFLY EARRINGS CRYSTAL"/>
        <s v="BAROQUE BUTTERFLY EARRINGS MONTANA"/>
        <s v="BAROQUE BUTTERFLY EARRINGS PINK"/>
        <s v="BAROQUE BUTTERFLY EARRINGS RED"/>
        <s v="BASKET OF FLOWERS SEWING KIT"/>
        <s v="BASKET OF TOADSTOOLS"/>
        <s v="BATH BUILDING BLOCK WORD"/>
        <s v="BATHROOM HOOK"/>
        <s v="BATHROOM METAL SIGN"/>
        <s v="BATHROOM SCALES FOOTPRINTS IN SAND"/>
        <s v="BATHROOM SCALES RUBBER DUCKS"/>
        <s v="BATHROOM SCALES, TROPICAL BEACH"/>
        <s v="BATHROOM SET LOVE HEART DESIGN"/>
        <s v="BEACH HUT DESIGN BLACKBOARD"/>
        <s v="BEACH HUT KEY CABINET"/>
        <s v="BEACH HUT MIRROR"/>
        <s v="BEACH HUT SHELF W 3 DRAWERS"/>
        <s v="BEADED CHANDELIER T-LIGHT HOLDER"/>
        <s v="BEADED CRYSTAL HEART BLUE LARGE"/>
        <s v="BEADED CRYSTAL HEART BLUE ON STICK"/>
        <s v="BEADED CRYSTAL HEART BLUE SMALL"/>
        <s v="BEADED CRYSTAL HEART GREEN LARGE"/>
        <s v="BEADED CRYSTAL HEART GREEN ON STICK"/>
        <s v="BEADED CRYSTAL HEART GREEN SMALL"/>
        <s v="BEADED CRYSTAL HEART PINK LARGE"/>
        <s v="BEADED CRYSTAL HEART PINK ON STICK"/>
        <s v="BEADED CRYSTAL HEART PINK SMALL"/>
        <s v="BEADED LOVE HEART JEWELLERY SET"/>
        <s v="BEADED PEARL HEART WHITE LARGE"/>
        <s v="BEADED PEARL HEART WHITE ON STICK"/>
        <s v="BELL HEART ANTIQUE GOLD"/>
        <s v="BELL HEART DECORATION"/>
        <s v="BELLE JARDINIERE CUSHION COVER"/>
        <s v="BEST DAD CANDLE LETTERS"/>
        <s v="BEWARE OF THE CAT METAL SIGN"/>
        <s v="BICYCLE PUNCTURE REPAIR KIT"/>
        <s v="BICYCLE SAFTEY WALL ART"/>
        <s v="BIG DOUGHNUT FRIDGE MAGNETS"/>
        <s v="BIG POLKADOT MUG"/>
        <s v="BILI NUT AND WOOD NECKLACE"/>
        <s v="BINGO SET"/>
        <s v="BIRD BOX CHRISTMAS TREE DECORATION"/>
        <s v="BIRD DECORATION GREEN POLKADOT"/>
        <s v="BIRD DECORATION RED RETROSPOT"/>
        <s v="BIRD HOUSE HOT WATER BOTTLE"/>
        <s v="BIRD ON BRANCH CANVAS SCREEN"/>
        <s v="BIRDCAGE DECORATION TEALIGHT HOLDER"/>
        <s v="BIRDHOUSE DECORATION MAGIC GARDEN"/>
        <s v="BIRDHOUSE GARDEN MARKER"/>
        <s v="BIRDS MOBILE VINTAGE DESIGN"/>
        <s v="BIRTHDAY BANNER TAPE"/>
        <s v="BIRTHDAY BANQUET GIFT WRAP"/>
        <s v="BIRTHDAY CARD, RETRO SPOT"/>
        <s v="BIRTHDAY PARTY CORDON BARRIER TAPE"/>
        <s v="BISCUIT TIN 50'S CHRISTMAS"/>
        <s v="BISCUIT TIN VINTAGE CHRISTMAS"/>
        <s v="BISCUIT TIN VINTAGE GREEN"/>
        <s v="BISCUIT TIN VINTAGE LEAF"/>
        <s v="BISCUIT TIN VINTAGE RED"/>
        <s v="BISCUITS SMALL BOWL LIGHT BLUE"/>
        <s v="BLACK 3 BEAD DROP EARRINGS"/>
        <s v="BLACK AND WHITE CAT BOWL"/>
        <s v="BLACK AND WHITE DOG BOWL"/>
        <s v="BLACK BAROQUE CARRIAGE CLOCK"/>
        <s v="BLACK BAROQUE WALL CLOCK"/>
        <s v="BLACK BIRD GARDEN DESIGN MUG"/>
        <s v="BLACK CANDELABRA T-LIGHT HOLDER"/>
        <s v="BLACK CHAMPAGNE GLASS"/>
        <s v="BLACK CHERRY LIGHTS"/>
        <s v="BLACK CHRISTMAS FLOCK DROPLET"/>
        <s v="BLACK CHRISTMAS TREE 120CM"/>
        <s v="BLACK CHRISTMAS TREE 60CM"/>
        <s v="BLACK CHUNKY BEAD BRACELET W STRAP"/>
        <s v="BLACK CRYSTAL DROP EARRINGS"/>
        <s v="BLACK DIAMANTE EXPANDABLE RING"/>
        <s v="BLACK DIAMOND CLUSTER EARRINGS"/>
        <s v="BLACK DIAMOND CLUSTER NECKLACE"/>
        <s v="BLACK DINER WALL CLOCK"/>
        <s v="BLACK DROP CRYSTAL NECKLACE"/>
        <s v="BLACK DROP EARRINGS W LONG BEADS"/>
        <s v="BLACK EAR MUFF HEADPHONES"/>
        <s v="BLACK ENAMEL FLOWER RING"/>
        <s v="BLACK ENCHANTED FOREST PLACEMAT"/>
        <s v="BLACK FEATHER CHRISTMAS DECORATION"/>
        <s v="BLACK FINE BEAD NECKLACE W TASSEL"/>
        <s v="BLACK FLOWER CANDLE PLATE"/>
        <s v="BLACK GEMSTONE BRACELET"/>
        <s v="BLACK GEMSTONE NECKLACE 45CM"/>
        <s v="BLACK GLASS BRACELET W HEART CHARMS"/>
        <s v="BLACK GLASS/SHELL/PEARL NECKLACE"/>
        <s v="BLACK GRAND BAROQUE PHOTO FRAME"/>
        <s v="BLACK HEART CARD HOLDER"/>
        <s v="BLACK KITCHEN SCALES"/>
        <s v="BLACK LOVE BIRD CANDLE"/>
        <s v="BLACK LOVE BIRD T-LIGHT HOLDER"/>
        <s v="BLACK MEDIUM GLASS CAKE STAND"/>
        <s v="BLACK MINI TAPE MEASURE"/>
        <s v="BLACK ORANGE SQUEEZER"/>
        <s v="BLACK PHOTO ALBUM"/>
        <s v="BLACK PIRATE TREASURE CHEST"/>
        <s v="BLACK RECORD COVER FRAME"/>
        <s v="BLACK SILOUETTE CANDLE PLATE"/>
        <s v="BLACK SIL'T SQU CANDLE PLATE"/>
        <s v="BLACK SMALL GLASS CAKE STAND"/>
        <s v="BLACK SQUARE TABLE CLOCK"/>
        <s v="BLACK STITCHED WALL CLOCK"/>
        <s v="BLACK SWEETHEART BRACELET"/>
        <s v="BLACK TEA TOWEL CLASSIC DESIGN"/>
        <s v="BLACK TEA,COFFEE,SUGAR JARS"/>
        <s v="BLACK VINT ART DEC CRYSTAL BRACELET"/>
        <s v="BLACK VINT ART DEC CRYSTAL NECKLACE"/>
        <s v="BLACK VINTAGE CRYSTAL EARRINGS"/>
        <s v="BLACK VINTAGE EARRINGS"/>
        <s v="BLACK WINE GLASS"/>
        <s v="BLACK/BLUE POLKADOT UMBRELLA"/>
        <s v="BLACK/WHITE GLASS/SILVER BRACELET"/>
        <s v="BLACK+WHITE NECKLACE W TASSEL"/>
        <s v="BLACKCHRISTMAS TREE 30CM"/>
        <s v="BLING KEY RING STAND"/>
        <s v="BLOND DOLL DOORSTOP"/>
        <s v="BLOSSOM IMAGES GIFT WRAP SET"/>
        <s v="BLOSSOM IMAGES NOTEBOOK SET"/>
        <s v="BLOSSOM IMAGES SCRAP BOOK SET"/>
        <s v="BLUE &amp; WHITE BREAKFAST TRAY"/>
        <s v="BLUE 3 PIECE POLKADOT CUTLERY SET"/>
        <s v="BLUE BIRDHOUSE DECORATION"/>
        <s v="BLUE BLOSSOM HAIR CLIP"/>
        <s v="BLUE BREAKFAST CUP AND SAUCER"/>
        <s v="BLUE BUNNY EASTER EGG BASKET"/>
        <s v="BLUE CALCULATOR RULER"/>
        <s v="BLUE CAT BISCUIT BARREL PINK HEART"/>
        <s v="BLUE CHARLIE+LOLA PERSONAL DOORSIGN"/>
        <s v="BLUE CHECK BAG W HANDLE 34X20CM"/>
        <s v="BLUE CHENILLE SHAGGY CUSHION COVER"/>
        <s v="BLUE CIRCLES DESIGN MONKEY DOLL"/>
        <s v="BLUE CIRCLES DESIGN TEDDY"/>
        <s v="BLUE CLIMBING HYDRANGA ART FLOWER"/>
        <s v="BLUE COAT RACK PARIS FASHION"/>
        <s v="BLUE CRUSOE CHECK LAMPSHADE"/>
        <s v="BLUE CRYSTAL BOOT PHONE CHARM"/>
        <s v="BLUE CUSHION COVER WITH FLOWER"/>
        <s v="BLUE DAISY MOBILE"/>
        <s v="BLUE DELPHINIUM ARTIFICIAL FLOWER"/>
        <s v="BLUE DIAMANTE PEN IN GIFT BOX"/>
        <s v="BLUE DINER WALL CLOCK"/>
        <s v="BLUE DISCO HANDBAG"/>
        <s v="BLUE DRAGONFLY HELICOPTER"/>
        <s v="BLUE DRAWER KNOB ACRYLIC EDWARDIAN"/>
        <s v="BLUE DROP EARRINGS W BEAD CLUSTER"/>
        <s v="BLUE EASTER EGG HUNT START POST"/>
        <s v="BLUE EGG SPOON"/>
        <s v="BLUE FELT EASTER EGG BASKET"/>
        <s v="BLUE FELT HANGING HEART W FLOWER"/>
        <s v="BLUE FELT HANGING HEART WITH FLOWER"/>
        <s v="BLUE FLOCK CUSHION COVER"/>
        <s v="BLUE FLOCK GLASS CANDLEHOLDER"/>
        <s v="BLUE FLOWER DES PURSE"/>
        <s v="BLUE FLY SWAT"/>
        <s v="BLUE FLYING SINGING CANARY"/>
        <s v="BLUE GEISHA GIRL"/>
        <s v="BLUE GIANT GARDEN THERMOMETER"/>
        <s v="BLUE GINGHAM ROSE CUSHION COVER"/>
        <s v="BLUE GLASS CHUNKY CHARM BRACELET"/>
        <s v="BLUE GLASS GEMS IN BAG"/>
        <s v="BLUE GREEN EMBROIDERY COSMETIC BAG"/>
        <s v="BLUE HANGING GINGHAM EASTER HEN"/>
        <s v="BLUE HAPPY BIRTHDAY BUNTING"/>
        <s v="BLUE HARMONICA IN BOX"/>
        <s v="BLUE HEART COMPACT MIRROR"/>
        <s v="BLUE HOLE PUNCH"/>
        <s v="BLUE JUICY FRUIT PHOTO FRAME"/>
        <s v="BLUE KNITTED EGG COSY"/>
        <s v="BLUE KNITTED HEN"/>
        <s v="BLUE LEAVES AND BEADS PHONE CHARM"/>
        <s v="BLUE MONTE CARLO HANDBAG"/>
        <s v="BLUE MURANO TWIST BRACELET"/>
        <s v="BLUE MURANO TWIST NECKLACE"/>
        <s v="BLUE NETTING STORAGE HANGER"/>
        <s v="BLUE NEW BAROQUE CANDLESTICK CANDLE"/>
        <s v="BLUE NEW BAROQUE FLOCK CANDLESTICK"/>
        <s v="BLUE ORGANDY ROUND LAMPSHADE W BEA"/>
        <s v="BLUE OWL SOFT TOY"/>
        <s v="BLUE PADDED SOFT MOBILE"/>
        <s v="BLUE PAINTED KASHMIRI CHAIR"/>
        <s v="BLUE PAISLEY JOURNAL"/>
        <s v="BLUE PAISLEY NOTEBOOK"/>
        <s v="BLUE PAISLEY POCKET BOOK"/>
        <s v="BLUE PAISLEY SKETCHBOOK"/>
        <s v="BLUE PAISLEY TISSUE BOX"/>
        <s v="BLUE PAPER PARASOL"/>
        <s v="BLUE PARTY BAGS"/>
        <s v="BLUE PATCH PURSE PINK HEART"/>
        <s v="BLUE POLKADOT BEAKER"/>
        <s v="BLUE POLKADOT BOWL"/>
        <s v="BLUE POLKADOT COFFEE MUG"/>
        <s v="BLUE POLKADOT CUP"/>
        <s v="BLUE POLKADOT EGG CUP"/>
        <s v="BLUE POLKADOT GARDEN PARASOL"/>
        <s v="BLUE POLKADOT KIDS BAG"/>
        <s v="BLUE POLKADOT LUGGAGE TAG"/>
        <s v="BLUE POLKADOT PASSPORT COVER"/>
        <s v="BLUE POLKADOT PLATE"/>
        <s v="BLUE POLKADOT PUDDING BOWL"/>
        <s v="BLUE POLKADOT PURSE"/>
        <s v="BLUE POLKADOT WASHING UP GLOVES"/>
        <s v="BLUE POLKADOT WRAP"/>
        <s v="BLUE POT PLANT CANDLE"/>
        <s v="BLUE PUDDING SPOON"/>
        <s v="BLUE REFECTORY CLOCK"/>
        <s v="BLUE RETRO KITCHEN WALL CLOCK"/>
        <s v="BLUE ROSE FABRIC MIRROR"/>
        <s v="BLUE ROSE PATCH PURSE PINK BUTTERFL"/>
        <s v="BLUE ROUND COMPACT MIRROR"/>
        <s v="BLUE SAVANNAH PICNIC HAMPER FOR 2"/>
        <s v="BLUE SCANDINAVIAN PAISLEY WRAP"/>
        <s v="BLUE SCOTTIE DOG W FLOWER PATTERN"/>
        <s v="BLUE SHARK HELICOPTER"/>
        <s v="BLUE SPOT CERAMIC DRAWER KNOB"/>
        <s v="BLUE SQUARE COMPACT MIRROR"/>
        <s v="BLUE STONES ON WIRE FOR CANDLE"/>
        <s v="BLUE STRIPE CERAMIC DRAWER KNOB"/>
        <s v="BLUE STRIPES SHOULDER BAG"/>
        <s v="BLUE SWEETHEART BRACELET"/>
        <s v="BLUE TABLE RUN FLOWER"/>
        <s v="BLUE TEA TOWEL CLASSIC DESIGN"/>
        <s v="BLUE TEATIME PRINT BOWL"/>
        <s v="BLUE TILE HOOK"/>
        <s v="BLUE TILED TRAY"/>
        <s v="BLUE TRAVEL FIRST AID KIT"/>
        <s v="BLUE TV TRAY TABLE"/>
        <s v="BLUE VICTORIAN FABRIC OVAL BOX"/>
        <s v="BLUE VINTAGE SPOT BEAKER"/>
        <s v="BLUE VOILE LAMPSHADE"/>
        <s v="BLUE WHITE PLASTIC RINGS LAMPSHADE"/>
        <s v="BLUE WIRE SPIRAL CANDLE HOLDER"/>
        <s v="BLUE/CREAM STRIPE CUSHION COVER"/>
        <s v="BLUE/GREEN SHELL NECKLACE W PENDANT"/>
        <s v="BLUE/NAT SHELL NECKLACE W PENDANT"/>
        <s v="BLUE/YELLOW CERAMIC CANDLE HOLDER"/>
        <s v="BLUE/YELLOW FLOWER DESIGN BIG MUG"/>
        <s v="BOHEMIAN COLLAGE STATIONERY SET"/>
        <s v="BOOM BOX SPEAKER BOYS"/>
        <s v="BOOM BOX SPEAKER GIRLS"/>
        <s v="BOOZE &amp; WOMEN GREETING CARD"/>
        <s v="BOTANICAL GARDENS WALL CLOCK"/>
        <s v="BOTANICAL LAVENDER BIRTHDAY CARD"/>
        <s v="BOTANICAL LAVENDER GIFT WRAP"/>
        <s v="BOTANICAL LILY GIFT WRAP"/>
        <s v="BOTANICAL LILY GREETING CARD"/>
        <s v="BOTANICAL ROSE GIFT WRAP"/>
        <s v="BOTANICAL ROSE GREETING CARD"/>
        <s v="BOTTLE BAG RETROSPOT"/>
        <s v="BOUDOIR SQUARE TISSUE BOX"/>
        <s v="BOX OF 24 COCKTAIL PARASOLS"/>
        <s v="BOX OF 6 ASSORTED COLOUR TEASPOONS"/>
        <s v="BOX OF 6 CHRISTMAS CAKE DECORATIONS"/>
        <s v="BOX OF 6 MINI 50'S CRACKERS"/>
        <s v="BOX OF 6 MINI VINTAGE CRACKERS"/>
        <s v="BOX OF 9 PEBBLE CANDLES"/>
        <s v="BOX OF VINTAGE ALPHABET BLOCKS"/>
        <s v="BOX OF VINTAGE JIGSAW BLOCKS"/>
        <s v="BOX/12 CHICK &amp; EGG IN BASKET"/>
        <s v="BOXED GLASS ASHTRAY"/>
        <s v="BOYS ALPHABET IRON ON PATCHES"/>
        <s v="BOYS PARTY BAG"/>
        <s v="BOYS VINTAGE TIN SEASIDE BUCKET"/>
        <s v="BREAD BIN DINER STYLE IVORY"/>
        <s v="BREAD BIN DINER STYLE MINT"/>
        <s v="BREAD BIN DINER STYLE PINK"/>
        <s v="BREAD BIN DINER STYLE RED"/>
        <s v="BREAD BIN, DINER STYLE, IVORY"/>
        <s v="BREAD BIN, DINER STYLE, MINT"/>
        <s v="Breakages"/>
        <s v="BRIGHT BLUES RIBBONS"/>
        <s v="BROCADE RING PURSE"/>
        <s v="BROCANTE COAT RACK"/>
        <s v="BROCANTE SHELF WITH HOOKS"/>
        <s v="broken"/>
        <s v="BROWN CHECK CAT DOORSTOP"/>
        <s v="BROWN KUKUI COCONUT SEED NECKLACE"/>
        <s v="BROWN PIRATE TREASURE CHEST"/>
        <s v="BROWN VINTAGE VICTORIAN EARRINGS"/>
        <s v="BUBBLEGUM RING ASSORTED"/>
        <s v="BUFFALO BILL TREASURE BOOK BOX"/>
        <s v="BUFFALO BILL WALL ART"/>
        <s v="BULL DOG BOTTLE OPENER"/>
        <s v="BULL DOG BOTTLE TOP WALL CLOCK"/>
        <s v="BUNDLE OF 3 ALPHABET EXERCISE BOOKS"/>
        <s v="BUNDLE OF 3 RETRO EXERCISE BOOKS"/>
        <s v="BUNDLE OF 3 RETRO NOTE BOOKS"/>
        <s v="BUNDLE OF 3 SCHOOL EXERCISE BOOKS"/>
        <s v="BUNNY DECORATION MAGIC GARDEN"/>
        <s v="BUNNY EGG BOX"/>
        <s v="BUNNY EGG GARLAND"/>
        <s v="BUNNY WOODEN PAINTED WITH BIRD"/>
        <s v="BUNNY WOODEN PAINTED WITH FLOWER"/>
        <s v="BUNTING , SPOTTY"/>
        <s v="BUTTERFLIES STICKERS"/>
        <s v="BUTTERFLY CROCHET FOOD COVER"/>
        <s v="BUTTERFLY CUSHION COVER"/>
        <s v="BUTTERFLY HAIR BAND"/>
        <s v="BUTTON BOX"/>
        <s v="BUTTONS AND STRIPES NOTEBOOK"/>
        <s v="CABIN BAG VINTAGE PAISLEY"/>
        <s v="CABIN BAG VINTAGE RETROSPOT"/>
        <s v="CACTI T-LIGHT CANDLES"/>
        <s v="CAKE PLATE LOVEBIRD PINK"/>
        <s v="CAKE PLATE LOVEBIRD WHITE"/>
        <s v="CAKE SHOP STICKER SHEET"/>
        <s v="CAKE STAND 3 TIER MAGIC GARDEN"/>
        <s v="CAKE STAND LACE WHITE"/>
        <s v="CAKE STAND LOVEBIRD 2 TIER PINK"/>
        <s v="CAKE STAND LOVEBIRD 2 TIER WHITE"/>
        <s v="CAKE STAND VICTORIAN FILIGREE LARGE"/>
        <s v="CAKE STAND VICTORIAN FILIGREE MED"/>
        <s v="CAKE STAND VICTORIAN FILIGREE SMALL"/>
        <s v="CAKE STAND WHITE TWO TIER LACE"/>
        <s v="CAKES AND BOWS GIFT TAPE"/>
        <s v="CAKES AND RABBITS DESIGN FLANNEL"/>
        <s v="CAKESTAND, 3 TIER, LOVEHEART"/>
        <s v="CALENDAR FAMILY FAVOURITES"/>
        <s v="CALENDAR IN SEASON DESIGN"/>
        <s v="CALENDAR PAPER CUT DESIGN"/>
        <s v="came coded as 20713"/>
        <s v="CAMOUFLAGE DESIGN TEDDY"/>
        <s v="CAMOUFLAGE DOG COLLAR"/>
        <s v="CAMOUFLAGE EAR MUFF HEADPHONES"/>
        <s v="CAMOUFLAGE LED TORCH"/>
        <s v="CAMPHOR WOOD PORTOBELLO MUSHROOM"/>
        <s v="CANDLE HOLDER SILVER MADELINE"/>
        <s v="CANDLE PLATE LACE WHITE"/>
        <s v="CANDLEHOLDER PINK HANGING HEART"/>
        <s v="CANDY HEART HANGING DECORATION"/>
        <s v="CANDY SHOP STICKER SHEET"/>
        <s v="CANDY SPOT BUNNY"/>
        <s v="CANDY SPOT CUSHION COVER"/>
        <s v="CANDY SPOT EGG WARMER HARE"/>
        <s v="CANDY SPOT EGG WARMER RABBIT"/>
        <s v="CANDY SPOT HAND BAG"/>
        <s v="CANDY SPOT HEART DECORATION"/>
        <s v="CANDY SPOT TEA COSY"/>
        <s v="CANNABIS LEAF BEAD CURTAIN"/>
        <s v="CANNISTER VINTAGE LEAF DESIGN"/>
        <s v="can't find"/>
        <s v="CAPIZ CHANDELIER"/>
        <s v="CARAVAN SQUARE TISSUE BOX"/>
        <s v="CARD BILLBOARD FONT"/>
        <s v="CARD BIRTHDAY COWBOY"/>
        <s v="CARD CAT AND TREE"/>
        <s v="CARD CHRISTMAS VILLAGE"/>
        <s v="CARD CIRCUS PARADE"/>
        <s v="CARD DOG AND BALL"/>
        <s v="CARD DOLLY GIRL"/>
        <s v="CARD GINGHAM ROSE"/>
        <s v="CARD HOLDER GINGHAM HEART"/>
        <s v="CARD HOLDER LOVE BIRD LARGE"/>
        <s v="CARD HOLDER LOVE BIRD SMALL"/>
        <s v="CARD I LOVE LONDON"/>
        <s v="CARD MOTORBIKE SANTA"/>
        <s v="CARD PARTY GAMES"/>
        <s v="CARD PSYCHEDELIC APPLES"/>
        <s v="CARD SUKI BIRTHDAY"/>
        <s v="CARD WEDDING DAY"/>
        <s v="CARDHOLDER GINGHAM CHRISTMAS TREE"/>
        <s v="CARDHOLDER GINGHAM STAR"/>
        <s v="CARDHOLDER HOLLY WREATH METAL"/>
        <s v="CARNIVAL BRACELET"/>
        <s v="CAROUSEL DESIGN WASHBAG"/>
        <s v="CAROUSEL PONIES BABY BIB"/>
        <s v="CARRIAGE"/>
        <s v="CARROT CHARLIE+LOLA COASTER SET"/>
        <s v="CARTOON PENCIL SHARPENERS"/>
        <s v="CAST IRON HOOK GARDEN FORK"/>
        <s v="CAST IRON HOOK GARDEN TROWEL"/>
        <s v="CAT AND BIRD WALL ART"/>
        <s v="CAT BOWL VINTAGE CREAM"/>
        <s v="CAT WITH SUNGLASSES BLANK CARD"/>
        <s v="CD WALL TIDY BLUE OFFICE"/>
        <s v="CD WALL TIDY RED FLOWERS"/>
        <s v="CERAMIC BIRDHOUSE CRESTED TIT SMALL"/>
        <s v="CERAMIC BOWL WITH LOVE HEART DESIGN"/>
        <s v="CERAMIC BOWL WITH STRAWBERRY DESIGN"/>
        <s v="CERAMIC CAKE BOWL + HANGING CAKES"/>
        <s v="CERAMIC CAKE DESIGN SPOTTED MUG"/>
        <s v="CERAMIC CAKE DESIGN SPOTTED PLATE"/>
        <s v="CERAMIC CAKE STAND + HANGING CAKES"/>
        <s v="CERAMIC CHERRY CAKE MONEY BANK"/>
        <s v="CERAMIC HEART FAIRY CAKE MONEY BANK"/>
        <s v="CERAMIC LOVE HEART MONEY BANK"/>
        <s v="CERAMIC PIRATE CHEST MONEY BANK"/>
        <s v="CERAMIC PLATE STRAWBERRY DESIGN"/>
        <s v="CERAMIC STRAWBERRY CAKE MONEY BANK"/>
        <s v="CERAMIC STRAWBERRY DESIGN MUG"/>
        <s v="CERAMIC STRAWBERRY MONEY BOX"/>
        <s v="CERAMIC STRAWBERRY TRINKET TRAY"/>
        <s v="CHALKBOARD KITCHEN ORGANISER"/>
        <s v="CHAMBRE HOOK"/>
        <s v="CHAMPAGNE TRAY BLANK CARD"/>
        <s v="CHARLIE &amp; LOLA WASTEPAPER BIN BLUE"/>
        <s v="CHARLIE &amp; LOLA WASTEPAPER BIN FLORA"/>
        <s v="CHARLIE + LOLA BISCUITS TINS"/>
        <s v="CHARLIE + LOLA RED HOT WATER BOTTLE"/>
        <s v="CHARLIE AND LOLA CHARLOTTE BAG"/>
        <s v="CHARLIE AND LOLA FIGURES TINS"/>
        <s v="CHARLIE AND LOLA TABLE TINS"/>
        <s v="CHARLIE LOLA BLUE HOT WATER BOTTLE"/>
        <s v="CHARLIE+LOLA MY ROOM DOOR SIGN"/>
        <s v="CHARLIE+LOLA PINK HOT WATER BOTTLE"/>
        <s v="CHARLIE+LOLA RED HOT WATER BOTTLE"/>
        <s v="CHARLIE+LOLA&quot;EXTREMELY BUSY&quot; SIGN"/>
        <s v="CHARLOTTE BAG ALPHABET DESIGN"/>
        <s v="CHARLOTTE BAG APPLES DESIGN"/>
        <s v="CHARLOTTE BAG DOLLY GIRL DESIGN"/>
        <s v="CHARLOTTE BAG PINK POLKADOT"/>
        <s v="CHARLOTTE BAG SUKI DESIGN"/>
        <s v="CHARLOTTE BAG VINTAGE ALPHABET"/>
        <s v="check"/>
        <s v="check?"/>
        <s v="CHERRY BLOSSOM CANVAS ART PICTURE"/>
        <s v="CHERRY BLOSSOM DECORATIVE FLASK"/>
        <s v="CHERRY BLOSSOM LUGGAGE TAG"/>
        <s v="CHERRY BLOSSOM PASSPORT COVER"/>
        <s v="CHERRY BLOSSOM PURSE"/>
        <s v="CHERRY BLOSSOM TABLE CLOCK"/>
        <s v="CHERRY CROCHET FOOD COVER"/>
        <s v="CHERUB HEART DECORATION GOLD"/>
        <s v="CHERUB HEART DECORATION SILVER"/>
        <s v="CHEST 7 DRAWER MA CAMPAGNE"/>
        <s v="CHEST NATURAL WOOD 20 DRAWERS"/>
        <s v="CHEST OF DRAWERS GINGHAM HEART"/>
        <s v="CHICK GREY HOT WATER BOTTLE"/>
        <s v="CHILDRENS APRON APPLES DESIGN"/>
        <s v="CHILDREN'S APRON DOLLY GIRL"/>
        <s v="CHILDRENS APRON SPACEBOY DESIGN"/>
        <s v="CHILDREN'S CIRCUS PARADE MUG"/>
        <s v="CHILDRENS CUTLERY CIRCUS PARADE"/>
        <s v="CHILDRENS CUTLERY DOLLY GIRL"/>
        <s v="CHILDRENS CUTLERY POLKADOT BLUE"/>
        <s v="CHILDRENS CUTLERY POLKADOT GREEN"/>
        <s v="CHILDRENS CUTLERY POLKADOT PINK"/>
        <s v="CHILDRENS CUTLERY RETROSPOT RED"/>
        <s v="CHILDRENS CUTLERY SPACEBOY"/>
        <s v="CHILDRENS DOLLY GIRL MUG"/>
        <s v="CHILDRENS GARDEN GLOVES BLUE"/>
        <s v="CHILDRENS GARDEN GLOVES PINK"/>
        <s v="CHILDRENS SPACEBOY MUG"/>
        <s v="CHILDREN'S SPACEBOY MUG"/>
        <s v="CHILDRENS TOY COOKING UTENSIL SET"/>
        <s v="CHILDS BREAKFAST SET CIRCUS PARADE"/>
        <s v="CHILDS BREAKFAST SET DOLLY GIRL"/>
        <s v="CHILDS BREAKFAST SET SPACEBOY"/>
        <s v="CHILDS GARDEN BRUSH BLUE"/>
        <s v="CHILDS GARDEN BRUSH PINK"/>
        <s v="CHILDS GARDEN FORK BLUE"/>
        <s v="CHILDS GARDEN FORK PINK"/>
        <s v="CHILDS GARDEN RAKE BLUE"/>
        <s v="CHILDS GARDEN RAKE PINK"/>
        <s v="CHILDS GARDEN SPADE BLUE"/>
        <s v="CHILDS GARDEN SPADE PINK"/>
        <s v="CHILDS GARDEN TROWEL BLUE"/>
        <s v="CHILDS GARDEN TROWEL PINK"/>
        <s v="CHILLI LIGHTS"/>
        <s v="CHINESE DRAGON PAPER LANTERNS"/>
        <s v="CHOC TRUFFLE GOLD TRINKET POT"/>
        <s v="CHOCOLATE 1 WICK MORRIS BOX CANDLE"/>
        <s v="CHOCOLATE 3 WICK MORRIS BOX CANDLE"/>
        <s v="CHOCOLATE BOX RIBBONS"/>
        <s v="CHOCOLATE CALCULATOR"/>
        <s v="CHOCOLATE HOT WATER BOTTLE"/>
        <s v="CHOCOLATE THIS WAY METAL SIGN"/>
        <s v="CHRISTMAS CARD SCREEN PRINT"/>
        <s v="CHRISTMAS CARD SINGING ANGEL"/>
        <s v="CHRISTMAS CARD STACK OF PRESENTS"/>
        <s v="CHRISTMAS CRAFT HEART STOCKING"/>
        <s v="CHRISTMAS CRAFT LITTLE FRIENDS"/>
        <s v="CHRISTMAS CRAFT TREE TOP ANGEL"/>
        <s v="CHRISTMAS CRAFT WHITE FAIRY"/>
        <s v="CHRISTMAS DECOUPAGE CANDLE"/>
        <s v="CHRISTMAS GARLAND STARS,TREES"/>
        <s v="CHRISTMAS GINGHAM HEART"/>
        <s v="CHRISTMAS GINGHAM STAR"/>
        <s v="CHRISTMAS GINGHAM TREE"/>
        <s v="CHRISTMAS HANGING HEART WITH BELL"/>
        <s v="CHRISTMAS HANGING SNOWFLAKE"/>
        <s v="CHRISTMAS HANGING STAR WITH BELL"/>
        <s v="CHRISTMAS HANGING TREE WITH BELL"/>
        <s v="CHRISTMAS LIGHTS 10 REINDEER"/>
        <s v="CHRISTMAS LIGHTS 10 SANTAS"/>
        <s v="CHRISTMAS LIGHTS 10 VINTAGE BAUBLES"/>
        <s v="CHRISTMAS METAL POSTCARD WITH BELLS"/>
        <s v="CHRISTMAS METAL TAGS ASSORTED"/>
        <s v="CHRISTMAS MUSICAL ZINC HEART"/>
        <s v="CHRISTMAS MUSICAL ZINC STAR"/>
        <s v="CHRISTMAS MUSICAL ZINC TREE"/>
        <s v="CHRISTMAS PUDDING TRINKET POT"/>
        <s v="CHRISTMAS RETROSPOT ANGEL WOOD"/>
        <s v="CHRISTMAS RETROSPOT HEART WOOD"/>
        <s v="CHRISTMAS RETROSPOT STAR WOOD"/>
        <s v="CHRISTMAS RETROSPOT TREE WOOD"/>
        <s v="CHRISTMAS STAR WISH LIST CHALKBOARD"/>
        <s v="CHRISTMAS TABLE CANDLE SILVER SPIKE"/>
        <s v="CHRISTMAS TABLE SILVER CANDLE SPIKE"/>
        <s v="CHRISTMAS TOILET ROLL"/>
        <s v="CHRISTMAS TREE DECORATION WITH BELL"/>
        <s v="CHRISTMAS TREE HANGING GOLD"/>
        <s v="CHRISTMAS TREE HANGING SILVER"/>
        <s v="CHRISTMAS TREE HEART DECORATION"/>
        <s v="CHRISTMAS TREE PAINTED ZINC"/>
        <s v="CHRISTMAS TREE STAR DECORATION"/>
        <s v="CHRISTMAS TREE T-LIGHT HOLDER"/>
        <s v="CHRYSANTHEMUM JOURNAL"/>
        <s v="CHRYSANTHEMUM NOTEBOOK"/>
        <s v="CHRYSANTHEMUM POCKET BOOK"/>
        <s v="CHRYSANTHEMUM SKETCHBOOK"/>
        <s v="CHUNKY CRACKED GLAZE NECKLACE IVORY"/>
        <s v="CHUNKY SILVER NECKLACE PASTEL FLOWE"/>
        <s v="CINAMMON &amp; ORANGE WREATH"/>
        <s v="CINAMMON SET OF 9 T-LIGHTS"/>
        <s v="CINDERELLA CHANDELIER"/>
        <s v="CINNAMON SCENTED VOTIVE CANDLE"/>
        <s v="CIRCUS PARADE BABY GIFT SET"/>
        <s v="CIRCUS PARADE CHILDRENS EGG CUP"/>
        <s v="CIRCUS PARADE LUNCH BOX"/>
        <s v="CITRONELLA CANDLE FLOWERPOT"/>
        <s v="CITRONELLA CANDLE GARDEN POT"/>
        <s v="CITRUS GARLAND FELT FLOWERS"/>
        <s v="CLAM SHELL LARGE"/>
        <s v="CLAM SHELL SMALL"/>
        <s v="CLASSIC BICYCLE CLIPS"/>
        <s v="CLASSIC CAFE SUGAR DISPENSER"/>
        <s v="CLASSIC CHROME BICYCLE BELL"/>
        <s v="CLASSIC CROME BICYCLE BELL"/>
        <s v="CLASSIC DIAMANTE EARRINGS JET"/>
        <s v="CLASSIC DIAMANTE NECKLACE JET"/>
        <s v="CLASSIC FRENCH STYLE BASKET BROWN"/>
        <s v="CLASSIC FRENCH STYLE BASKET GREEN"/>
        <s v="CLASSIC FRENCH STYLE BASKET NATURAL"/>
        <s v="CLASSIC GLASS COOKIE JAR"/>
        <s v="CLASSIC GLASS SWEET JAR"/>
        <s v="CLASSIC METAL BIRDCAGE PLANT HOLDER"/>
        <s v="CLASSIC SUGAR DISPENSER"/>
        <s v="CLASSIC WHITE FRAME"/>
        <s v="CLASSICAL ROSE CANDLESTAND"/>
        <s v="CLASSICAL ROSE SMALL VASE"/>
        <s v="CLASSICAL ROSE TABLE LAMP"/>
        <s v="CLEAR ACRYLIC FACETED BANGLE"/>
        <s v="CLEAR CRYSTAL STAR PHONE CHARM"/>
        <s v="CLEAR DRAWER KNOB ACRYLIC EDWARDIAN"/>
        <s v="CLEAR LOVE BIRD T-LIGHT HOLDER"/>
        <s v="CLEAR MILKSHAKE GLASS"/>
        <s v="CLEAR STATIONERY BOX SET"/>
        <s v="CLOCK MAGNET MUM'S KITCHEN"/>
        <s v="CLOTHES PEGS RETROSPOT PACK 24"/>
        <s v="COCKLE SHELL DISH"/>
        <s v="COCKTAIL SWORDS 50 PIECES"/>
        <s v="code mix up? 84930"/>
        <s v="COFFEE MUG APPLES DESIGN"/>
        <s v="COFFEE MUG BLUE PAISLEY DESIGN"/>
        <s v="COFFEE MUG CAT + BIRD DESIGN"/>
        <s v="COFFEE MUG DOG + BALL DESIGN"/>
        <s v="COFFEE MUG PEARS DESIGN"/>
        <s v="COFFEE MUG PINK PAISLEY DESIGN"/>
        <s v="COFFEE SCENT PILLAR CANDLE"/>
        <s v="COLOUR GLASS T-LIGHT HOLDER HANGING"/>
        <s v="COLOUR GLASS. STAR T-LIGHT HOLDER"/>
        <s v="COLOURED GLASS STAR T-LIGHT HOLDER"/>
        <s v="COLOURFUL FLOWER FRUIT BOWL"/>
        <s v="COLOURING PENCILS BROWN TUBE"/>
        <s v="COLUMBIAN CANDLE RECTANGLE"/>
        <s v="COLUMBIAN CANDLE ROUND"/>
        <s v="COLUMBIAN CUBE CANDLE"/>
        <s v="CONDIMENT TRAY 4 BOWLS AND 4 SPOONS"/>
        <s v="CONGRATULATIONS BUNTING"/>
        <s v="COOK WITH WINE METAL SIGN"/>
        <s v="COOKING SET RETROSPOT"/>
        <s v="COPPER AND BRASS BAG CHARM"/>
        <s v="COPPER/OLIVE GREEN FLOWER NECKLACE"/>
        <s v="CORDIAL GLASS JUG"/>
        <s v="CORDIAL JUG"/>
        <s v="CORONA MEXICAN TRAY"/>
        <s v="COSMETIC BAG VINTAGE ROSE PAISLEY"/>
        <s v="COSY HOUR CIGAR BOX MATCHES"/>
        <s v="COSY HOUR GIANT TUBE MATCHES"/>
        <s v="COSY SLIPPER SHOES LARGE GREEN"/>
        <s v="COSY SLIPPER SHOES SMALL GREEN"/>
        <s v="COSY SLIPPER SHOES SMALL RED"/>
        <s v="COTE D'AZURE NECKLACE"/>
        <s v="COTTON APRON PANTRY DESIGN"/>
        <s v="counted"/>
        <s v="COUNTRY COTTAGE DOORSTOP GREEN"/>
        <s v="COWBOYS AND INDIANS BIRTHDAY CARD"/>
        <s v="cracked"/>
        <s v="CRACKED GLAZE EARRINGS BROWN"/>
        <s v="CRACKED GLAZE EARRINGS IVORY"/>
        <s v="CRACKED GLAZE EARRINGS RED"/>
        <s v="CRACKED GLAZE NECKLACE BROWN"/>
        <s v="CRACKED GLAZE NECKLACE IVORY"/>
        <s v="CRACKED GLAZE NECKLACE RED"/>
        <s v="CRAZY DAISY HEART DECORATION"/>
        <s v="CREAM AND PINK FLOWERS PONY"/>
        <s v="CREAM BUNNY EASTER EGG BASKET"/>
        <s v="CREAM CLIMBING HYDRANGA ART FLOWER"/>
        <s v="CREAM CUPID HEARTS COAT HANGER"/>
        <s v="CREAM DELPHINIUM ARTIFICIAL FLOWER"/>
        <s v="CREAM FELT EASTER EGG BASKET"/>
        <s v="CREAM HANGING HEART T-LIGHT HOLDER"/>
        <s v="CREAM HEART CARD HOLDER"/>
        <s v="CREAM SLICE FLANNEL CHOCOLATE SPOT"/>
        <s v="CREAM SLICE FLANNEL PINK SPOT"/>
        <s v="CREAM SWEETHEART EGG HOLDER"/>
        <s v="CREAM SWEETHEART LETTER RACK"/>
        <s v="CREAM SWEETHEART MAGAZINE RACK"/>
        <s v="CREAM SWEETHEART MINI CHEST"/>
        <s v="CREAM SWEETHEART SHELF + HOOKS"/>
        <s v="CREAM SWEETHEART TRAYS"/>
        <s v="CREAM SWEETHEART WALL CABINET"/>
        <s v="CREAM WALL PLANTER HEART SHAPED"/>
        <s v="CROCHET BEAR RED/BLUE KEYRING"/>
        <s v="CROCHET DOG KEYRING"/>
        <s v="CROCHET LILAC/RED BEAR KEYRING"/>
        <s v="CROCHET ROSE DES CLOTHES HANGER"/>
        <s v="CROCHET ROSE PURSE WITH SUEDE BACK"/>
        <s v="CROCHET WHITE RABBIT KEYRING"/>
        <s v="CRUK Commission"/>
        <s v="crushed"/>
        <s v="crushed boxes"/>
        <s v="crushed ctn"/>
        <s v="CRYSTAL CHANDELIER T-LIGHT HOLDER"/>
        <s v="CRYSTAL CZECH CROSS PHONE CHARM"/>
        <s v="CRYSTAL DIAMANTE EXPANDABLE RING"/>
        <s v="CRYSTAL DIAMANTE STAR BROOCH"/>
        <s v="CRYSTAL FROG PHONE CHARM"/>
        <s v="CRYSTAL HOOP EARRING FLORAL LEAF"/>
        <s v="CRYSTAL PAIR HEART HAIR SLIDES"/>
        <s v="CRYSTAL SEA HORSE PHONE CHARM"/>
        <s v="CRYSTAL STILETTO PHONE CHARM"/>
        <s v="CRYSTAL STUD EARRINGS ASSORTED COL"/>
        <s v="CRYSTAL STUD EARRINGS CLEAR DISPLAY"/>
        <s v="CUBIC MUG FLOCK BLUE ON BROWN"/>
        <s v="CUBIC MUG FLOCK PINK ON BROWN"/>
        <s v="CUBIC MUG PINK POLKADOT"/>
        <s v="CUPBOARD 3 DRAWER MA CAMPAGNE"/>
        <s v="CUPCAKE LACE PAPER SET 6"/>
        <s v="CUPID DESIGN SCENTED CANDLES"/>
        <s v="CUPID SCENTED CANDLE IN GLASS"/>
        <s v="CURIO CABINET LINEN AND LACE"/>
        <s v="CURIOUS IMAGES GIFT WRAP SET"/>
        <s v="CURIOUS IMAGES NOTEBOOK SET"/>
        <s v="CURIOUS IMAGES SCRAP BOOK SET"/>
        <s v="CUSHION COVER PINK UNION JACK"/>
        <s v="CUT GLASS HEXAGON T-LIGHT HOLDER"/>
        <s v="CUT GLASS T-LIGHT HOLDER OCTAGON"/>
        <s v="CUTE BIRD CEATURE SCREEN"/>
        <s v="CUTE CATS TAPE"/>
        <s v="CUTE RABBIT CEATURE SCREEN"/>
        <s v="Dad's Cab Electronic Meter"/>
        <s v="Dagamed"/>
        <s v="DAIRY MAID LARGE MILK JUG"/>
        <s v="DAIRY MAID PUDDING BOWL"/>
        <s v="DAIRY MAID STRIPE MUG"/>
        <s v="DAIRY MAID TOASTRACK"/>
        <s v="DAIRY MAID TRADITIONAL TEAPOT"/>
        <s v="DAISIES HONEYCOMB GARLAND"/>
        <s v="DAISY FOLKART HEART DECORATION"/>
        <s v="DAISY GARDEN MARKER"/>
        <s v="DAISY HAIR BAND"/>
        <s v="DAISY HAIR COMB"/>
        <s v="DAISY JOURNAL"/>
        <s v="DAISY NOTEBOOK"/>
        <s v="DAISY SKETCHBOOK"/>
        <s v="Damaged"/>
        <s v="damaged stock"/>
        <s v="damages"/>
        <s v="damages wax"/>
        <s v="damages/credits from ASOS."/>
        <s v="damages/display"/>
        <s v="damages/dotcom?"/>
        <s v="Damages/samples"/>
        <s v="damages/showroom etc"/>
        <s v="damages?"/>
        <s v="DANISH ROSE BEDSIDE CABINET"/>
        <s v="DANISH ROSE DECORATIVE PLATE"/>
        <s v="DANISH ROSE DELUXE COASTER"/>
        <s v="DANISH ROSE FOLDING CHAIR"/>
        <s v="DANISH ROSE PHOTO FRAME"/>
        <s v="DANISH ROSE ROUND SEWING BOX"/>
        <s v="DANISH ROSE TRINKET TRAYS"/>
        <s v="DANISH ROSE UMBRELLA STAND"/>
        <s v="DARK BIRD HOUSE TREE DECORATION"/>
        <s v="DECORATION , WOBBLY CHICKEN, METAL"/>
        <s v="DECORATION , WOBBLY RABBIT , METAL"/>
        <s v="DECORATION BUTTERFLY MAGIC GARDEN"/>
        <s v="DECORATION HEN ON NEST, HANGING"/>
        <s v="DECORATION PINK CHICK MAGIC GARDEN"/>
        <s v="DECORATION SITTING BUNNY"/>
        <s v="DECORATION WHITE CHICK MAGIC GARDEN"/>
        <s v="DECORATION WOBBLY CHICKEN"/>
        <s v="DECORATION WOBBLY RABBIT METAL"/>
        <s v="DECORATIVE CATS BATHROOM BOTTLE"/>
        <s v="DECORATIVE FLORE BATHROOM BOTTLE"/>
        <s v="DECORATIVE HANGING SHELVING UNIT"/>
        <s v="DECORATIVE PLANT POT WITH FRIEZE"/>
        <s v="DECORATIVE ROSE BATHROOM BOTTLE"/>
        <s v="DECORATIVE VINTAGE COFFEE BOX"/>
        <s v="DECORATIVE WICKER HEART LARGE"/>
        <s v="DECORATIVE WICKER HEART MEDIUM"/>
        <s v="DECORATIVE WICKER HEART SMALL"/>
        <s v="DECOUPAGE,GREETING CARD,"/>
        <s v="DECROTIVEVINTAGE COFFEE GRINDER BOX"/>
        <s v="DELUXE SEWING KIT"/>
        <s v="DENIM PATCH PURSE PINK BUTTERFLY"/>
        <s v="DIAMANTE BOW BROOCH BLACK COLOUR"/>
        <s v="DIAMANTE BOW BROOCH GREEN COLOUR"/>
        <s v="DIAMANTE BOW BROOCH RED COLOUR"/>
        <s v="DIAMANTE HAIR GRIP PACK/2 BLACK DIA"/>
        <s v="DIAMANTE HAIR GRIP PACK/2 CRYSTAL"/>
        <s v="DIAMANTE HAIR GRIP PACK/2 LT ROSE"/>
        <s v="DIAMANTE HAIR GRIP PACK/2 MONTANA"/>
        <s v="DIAMANTE HAIR GRIP PACK/2 PERIDOT"/>
        <s v="DIAMANTE HAIR GRIP PACK/2 RUBY"/>
        <s v="DIAMANTE HEART SHAPED WALL MIRROR,"/>
        <s v="DIAMANTE NECKLACE"/>
        <s v="DIAMANTE NECKLACE BLACK"/>
        <s v="DIAMANTE NECKLACE GREEN"/>
        <s v="DIAMANTE NECKLACE PURPLE"/>
        <s v="DIAMANTE RING ASSORTED IN BOX."/>
        <s v="DIAMOND LAS VEGAS NECKLACE 45CM"/>
        <s v="did a credit and did not tick ret"/>
        <s v="DINOSAUR HEIGHT CHART STICKER SET"/>
        <s v="DINOSAUR KEYRINGS ASSORTED"/>
        <s v="DINOSAUR LUNCH BOX WITH CUTLERY"/>
        <s v="DINOSAUR PARTY BAG + STICKER SET"/>
        <s v="DINOSAURS WRITING SET"/>
        <s v="DISCO BALL CHRISTMAS DECORATION"/>
        <s v="DISCO BALL ROTATOR BATTERY OPERATED"/>
        <s v="Discount"/>
        <s v="Display"/>
        <s v="DO NOT TOUCH MY STUFF DOOR HANGER"/>
        <s v="DOCTOR'S BAG SOFT TOY"/>
        <s v="DOG AND BALL WALL ART"/>
        <s v="DOG BOWL CHASING BALL DESIGN"/>
        <s v="DOG BOWL VINTAGE CREAM"/>
        <s v="DOG LICENCE WALL ART"/>
        <s v="DOG TOY WITH PINK CROCHET SKIRT"/>
        <s v="DOGGY RUBBER"/>
        <s v="DOILEY BISCUIT TIN"/>
        <s v="DOILEY STORAGE TIN"/>
        <s v="DOILY THANK YOU CARD"/>
        <s v="DOLLCRAFT BOY JEAN-PAUL"/>
        <s v="DOLLCRAFT GIRL AMELIE"/>
        <s v="DOLLCRAFT GIRL AMELIE KIT"/>
        <s v="DOLLCRAFT GIRL NICOLE"/>
        <s v="DOLLY CABINET 2 DRAWERS"/>
        <s v="DOLLY CABINET 3 DRAWERS"/>
        <s v="DOLLY GIRL BABY GIFT SET"/>
        <s v="DOLLY GIRL BEAKER"/>
        <s v="DOLLY GIRL CHILDRENS BOWL"/>
        <s v="DOLLY GIRL CHILDRENS CUP"/>
        <s v="DOLLY GIRL CHILDRENS EGG CUP"/>
        <s v="DOLLY GIRL LUNCH BOX"/>
        <s v="DOLLY GIRL MINI BACKPACK"/>
        <s v="DOLLY GIRL MINI RUCKSACK"/>
        <s v="DOLLY GIRL WALL ART"/>
        <s v="DOLLY HONEYCOMB GARLAND"/>
        <s v="DOLLY MIXTURE CHILDREN'S UMBRELLA"/>
        <s v="DOLPHIN WINDMILL"/>
        <s v="DONKEY TAIL GAME"/>
        <s v="DOOR HANGER MUM + DADS ROOM"/>
        <s v="DOORKNOB CERAMIC IVORY"/>
        <s v="DOORKNOB CRACKED GLAZE BLUE"/>
        <s v="DOORKNOB CRACKED GLAZE GREEN"/>
        <s v="DOORKNOB CRACKED GLAZE IVORY"/>
        <s v="DOORKNOB CRACKED GLAZE PINK"/>
        <s v="DOORMAT 3 SMILEY CATS"/>
        <s v="DOORMAT AIRMAIL"/>
        <s v="DOORMAT BLACK FLOCK"/>
        <s v="DOORMAT CHRISTMAS VILLAGE"/>
        <s v="DOORMAT ENGLISH ROSE"/>
        <s v="DOORMAT FAIRY CAKE"/>
        <s v="DOORMAT FANCY FONT HOME SWEET HOME"/>
        <s v="DOORMAT FRIENDSHIP"/>
        <s v="DOORMAT HEARTS"/>
        <s v="DOORMAT HOME SWEET HOME BLUE"/>
        <s v="DOORMAT I LOVE LONDON"/>
        <s v="DOORMAT KEEP CALM AND COME IN"/>
        <s v="DOORMAT MERRY CHRISTMAS RED"/>
        <s v="DOORMAT MULTICOLOUR STRIPE"/>
        <s v="DOORMAT NEIGHBOURHOOD WITCH"/>
        <s v="DOORMAT NEW ENGLAND"/>
        <s v="DOORMAT PEACE ON EARTH BLUE"/>
        <s v="DOORMAT RED RETROSPOT"/>
        <s v="DOORMAT RESPECTABLE HOUSE"/>
        <s v="DOORMAT SPOTTY HOME SWEET HOME"/>
        <s v="DOORMAT TOPIARY"/>
        <s v="DOORMAT UNION FLAG"/>
        <s v="DOORMAT UNION JACK GUNS AND ROSES"/>
        <s v="DOORMAT VINTAGE LEAF"/>
        <s v="DOORMAT VINTAGE LEAVES DESIGN"/>
        <s v="DOORMAT WELCOME PUPPIES"/>
        <s v="DOORMAT WELCOME SUNRISE"/>
        <s v="DOORMAT WELCOME TO OUR HOME"/>
        <s v="DOORSTOP FOOTBALL DESIGN"/>
        <s v="DOORSTOP RACING CAR DESIGN"/>
        <s v="DOORSTOP RETROSPOT HEART"/>
        <s v="Dotcom"/>
        <s v="dotcom adjust"/>
        <s v="DOTCOM POSTAGE"/>
        <s v="Dotcom sales"/>
        <s v="Dotcom set"/>
        <s v="Dotcom sold in 6's"/>
        <s v="dotcom sold sets"/>
        <s v="Dotcomgiftshop Gift Voucher £10.00"/>
        <s v="Dotcomgiftshop Gift Voucher £100.00"/>
        <s v="Dotcomgiftshop Gift Voucher £20.00"/>
        <s v="Dotcomgiftshop Gift Voucher £30.00"/>
        <s v="Dotcomgiftshop Gift Voucher £40.00"/>
        <s v="Dotcomgiftshop Gift Voucher £50.00"/>
        <s v="DOTCOMGIFTSHOP TEA TOWEL"/>
        <s v="dotcomstock"/>
        <s v="DOUBLE CERAMIC PARLOUR HOOK"/>
        <s v="DOUGHNUT LIP GLOSS"/>
        <s v="DOVE DECORATION PAINTED ZINC"/>
        <s v="Dr. Jam's Arouzer Stress Ball"/>
        <s v="DRAGONS BLOOD INCENSE"/>
        <s v="DRAWER KNOB CERAMIC BLACK"/>
        <s v="DRAWER KNOB CERAMIC IVORY"/>
        <s v="DRAWER KNOB CERAMIC RED"/>
        <s v="DRAWER KNOB CRACKLE GLAZE BLUE"/>
        <s v="DRAWER KNOB CRACKLE GLAZE GREEN"/>
        <s v="DRAWER KNOB CRACKLE GLAZE IVORY"/>
        <s v="DRAWER KNOB CRACKLE GLAZE PINK"/>
        <s v="DRAWER KNOB VINTAGE GLASS BALL"/>
        <s v="DRAWER KNOB VINTAGE GLASS HEXAGON"/>
        <s v="DRAWER KNOB VINTAGE GLASS STAR"/>
        <s v="DROP DIAMANTE EARRINGS BLACK DIAMON"/>
        <s v="DROP DIAMANTE EARRINGS CRYSTAL"/>
        <s v="DROP DIAMANTE EARRINGS GREEN"/>
        <s v="DROP DIAMANTE EARRINGS PURPLE"/>
        <s v="DROP EARRINGS W FLOWER &amp; LEAF"/>
        <s v="DUSTY PINK CHRISTMAS TREE 30CM"/>
        <s v="DUSTY PINK CHRISTMAS TREE 60CM"/>
        <s v="EASTER BUNNY GARLAND OF FLOWERS"/>
        <s v="EASTER BUNNY HANGING GARLAND"/>
        <s v="EASTER BUNNY WITH BASKET ON BACK"/>
        <s v="EASTER BUNNY WREATH"/>
        <s v="EASTER CRAFT 4 CHICKS"/>
        <s v="EASTER CRAFT IVY WREATH WITH CHICK"/>
        <s v="EASTER DECORATION EGG BUNNY"/>
        <s v="EASTER DECORATION HANGING BUNNY"/>
        <s v="EASTER DECORATION NATURAL CHICK"/>
        <s v="EASTER DECORATION SITTING BUNNY"/>
        <s v="EASTER TIN BUCKET"/>
        <s v="EASTER TIN BUNNY BOUQUET"/>
        <s v="EASTER TIN CHICKS IN GARDEN"/>
        <s v="EASTER TIN CHICKS PINK DAISY"/>
        <s v="EASTER TIN KEEPSAKE"/>
        <s v="EASTER TREE YELLOW BIRDS"/>
        <s v="EAU DE NIL LOVE BIRD CANDLE"/>
        <s v="EAU DE NILE HEART SHAPE PHOTO FRAME"/>
        <s v="EAU DE NILE JEWELLED PHOTOFRAME"/>
        <s v="EAU DE NILE JEWELLED T-LIGHT HOLDER"/>
        <s v="ebay"/>
        <s v="ECONOMY HOLIDAY PURSE"/>
        <s v="ECONOMY LUGGAGE TAG"/>
        <s v="EDWARDIAN DROP EARRINGS JET BLACK"/>
        <s v="EDWARDIAN HEART PHOTO FRAME"/>
        <s v="EDWARDIAN PARASOL BLACK"/>
        <s v="EDWARDIAN PARASOL NATURAL"/>
        <s v="EDWARDIAN PARASOL PINK"/>
        <s v="EDWARDIAN PARASOL RED"/>
        <s v="EDWARDIAN PHOTO FRAME"/>
        <s v="EGG CUP HENRIETTA HEN CREAM"/>
        <s v="EGG CUP HENRIETTA HEN PINK"/>
        <s v="EGG CUP MILKMAID HEIDI"/>
        <s v="EGG CUP MILKMAID HELGA"/>
        <s v="EGG CUP MILKMAID INGRID"/>
        <s v="EGG CUP NATURAL CHICKEN"/>
        <s v="EGG FRYING PAN BLUE"/>
        <s v="EGG FRYING PAN IVORY"/>
        <s v="EGG FRYING PAN MINT"/>
        <s v="EGG FRYING PAN PINK"/>
        <s v="EGG FRYING PAN RED"/>
        <s v="EIGHT PIECE CREEPY CRAWLIE SET"/>
        <s v="EIGHT PIECE DINOSAUR SET"/>
        <s v="EIGHT PIECE SNAKE SET"/>
        <s v="ELEPHANT BIRTHDAY CARD"/>
        <s v="ELEPHANT CARNIVAL POUFFE"/>
        <s v="ELEPHANT CLIP W SUCTION CUP"/>
        <s v="ELEPHANT, BIRTHDAY CARD,"/>
        <s v="ELVIS WALLHANGING / CURTAIN"/>
        <s v="EMBOSSED GLASS TEALIGHT HOLDER"/>
        <s v="EMBOSSED HEART TRINKET BOX"/>
        <s v="EMBROIDERED RIBBON REEL CLAIRE"/>
        <s v="EMBROIDERED RIBBON REEL DAISY"/>
        <s v="EMBROIDERED RIBBON REEL EMILY"/>
        <s v="EMBROIDERED RIBBON REEL RACHEL"/>
        <s v="EMBROIDERED RIBBON REEL REBECCA"/>
        <s v="EMBROIDERED RIBBON REEL ROSIE"/>
        <s v="EMBROIDERED RIBBON REEL RUBY"/>
        <s v="EMBROIDERED RIBBON REEL SALLY"/>
        <s v="EMBROIDERED RIBBON REEL SOPHIE"/>
        <s v="EMBROIDERED RIBBON REEL SUSIE"/>
        <s v="EMERGENCY FIRST AID TIN"/>
        <s v="EMPIRE BIRTHDAY CARD"/>
        <s v="EMPIRE DESIGN ROSETTE"/>
        <s v="EMPIRE GIFT WRAP"/>
        <s v="EMPIRE TISSUE BOX"/>
        <s v="EMPIRE UNION JACK TV DINNER TRAY"/>
        <s v="ENAMEL BLUE RIM BISCUIT BIN"/>
        <s v="ENAMEL BLUE RIM COFFEE CONTAINER"/>
        <s v="ENAMEL BLUE RIM TEA CONTAINER"/>
        <s v="ENAMEL BOWL PANTRY"/>
        <s v="ENAMEL BREAD BIN CREAM"/>
        <s v="ENAMEL COLANDER CREAM"/>
        <s v="ENAMEL DINNER PLATE PANTRY"/>
        <s v="ENAMEL FIRE BUCKET CREAM"/>
        <s v="ENAMEL FLOWER JUG CREAM"/>
        <s v="ENAMEL JUG PANTRY"/>
        <s v="ENAMEL MEASURING JUG CREAM"/>
        <s v="ENAMEL MUG PANTRY"/>
        <s v="ENAMEL PINK COFFEE CONTAINER"/>
        <s v="ENAMEL PINK TEA CONTAINER"/>
        <s v="ENAMEL WASH BOWL CREAM"/>
        <s v="ENAMEL WATERING CAN CREAM"/>
        <s v="ENCHANTED BIRD COATHANGER 5 HOOK"/>
        <s v="ENCHANTED BIRD PLANT CAGE"/>
        <s v="ENGLISH ROSE GARDEN SECATEURS"/>
        <s v="ENGLISH ROSE HOT WATER BOTTLE"/>
        <s v="ENGLISH ROSE METAL WASTE BIN"/>
        <s v="ENGLISH ROSE NOTEBOOK A6 SIZE"/>
        <s v="ENGLISH ROSE NOTEBOOK A7 SIZE"/>
        <s v="ENGLISH ROSE SCENTED HANGING FLOWER"/>
        <s v="ENGLISH ROSE SCENTED HANGING HEART"/>
        <s v="ENGLISH ROSE SMALL SCENTED FLOWER"/>
        <s v="ENGLISH ROSE SPIRIT LEVEL"/>
        <s v="ENVELOPE 50 BLOSSOM IMAGES"/>
        <s v="ENVELOPE 50 CURIOUS IMAGES"/>
        <s v="ENVELOPE 50 ROMANTIC IMAGES"/>
        <s v="ESSENTIAL BALM 3.5g TIN IN ENVELOPE"/>
        <s v="ETCHED GLASS COASTER"/>
        <s v="ETCHED GLASS STAR TREE DECORATION"/>
        <s v="EUCALYPTUS &amp; PINECONE WREATH"/>
        <s v="FAIRY CAKE BIRTHDAY CANDLE SET"/>
        <s v="FAIRY CAKE DESIGN UMBRELLA"/>
        <s v="FAIRY CAKE FLANNEL ASSORTED COLOUR"/>
        <s v="FAIRY CAKE NOTEBOOK A5 SIZE"/>
        <s v="FAIRY CAKES NOTEBOOK A6 SIZE"/>
        <s v="FAIRY CAKES NOTEBOOK A7 SIZE"/>
        <s v="FAIRY DREAMS INCENSE"/>
        <s v="FAIRY SOAP SOAP HOLDER"/>
        <s v="FAIRY TALE COTTAGE NIGHT LIGHT"/>
        <s v="FAIRY TALE COTTAGE NIGHTLIGHT"/>
        <s v="FAMILY ALBUM WHITE PICTURE FRAME"/>
        <s v="FAMILY PHOTO FRAME CORNICE"/>
        <s v="FAN BLACK FRAME"/>
        <s v="FANCY FONT BIRTHDAY CARD,"/>
        <s v="FANCY FONTS BIRTHDAY WRAP"/>
        <s v="FANNY'S REST STOPMETAL SIGN"/>
        <s v="faulty"/>
        <s v="FAUX FUR CHOCOLATE THROW"/>
        <s v="FAWN AND MUSHROOM GREETING CARD"/>
        <s v="FAWN BLUE HOT WATER BOTTLE"/>
        <s v="FBA"/>
        <s v="FEATHER PEN,COAL BLACK"/>
        <s v="FEATHER PEN,HOT PINK"/>
        <s v="FEATHER PEN,LIGHT PINK"/>
        <s v="FELT EGG COSY BLUE RABBIT"/>
        <s v="FELT EGG COSY CHICKEN"/>
        <s v="FELT EGG COSY LADYBIRD"/>
        <s v="FELT EGG COSY WHITE RABBIT"/>
        <s v="FELT FARM ANIMAL CHICKEN"/>
        <s v="FELT FARM ANIMAL HEN"/>
        <s v="FELT FARM ANIMAL RABBIT"/>
        <s v="FELT FARM ANIMAL SHEEP"/>
        <s v="FELT FARM ANIMAL WHITE BUNNY"/>
        <s v="FELT TOADSTOOL LARGE"/>
        <s v="FELT TOADSTOOL SMALL"/>
        <s v="FELTCRAFT 6 FLOWER FRIENDS"/>
        <s v="FELTCRAFT BOY JEAN-PAUL KIT"/>
        <s v="FELTCRAFT BUTTERFLY HEARTS"/>
        <s v="FELTCRAFT CHRISTMAS FAIRY"/>
        <s v="FELTCRAFT CUSHION BUTTERFLY"/>
        <s v="FELTCRAFT CUSHION OWL"/>
        <s v="FELTCRAFT CUSHION RABBIT"/>
        <s v="FELTCRAFT DOLL EMILY"/>
        <s v="FELTCRAFT DOLL MARIA"/>
        <s v="FELTCRAFT DOLL MOLLY"/>
        <s v="FELTCRAFT DOLL ROSIE"/>
        <s v="FELTCRAFT GIRL AMELIE KIT"/>
        <s v="FELTCRAFT GIRL NICOLE KIT"/>
        <s v="FELTCRAFT HAIRBAND PINK AND BLUE"/>
        <s v="FELTCRAFT HAIRBAND PINK AND PURPLE"/>
        <s v="FELTCRAFT HAIRBAND RED AND BLUE"/>
        <s v="FELTCRAFT HAIRBANDS PINK AND WHITE"/>
        <s v="FELTCRAFT PRINCESS CHARLOTTE DOLL"/>
        <s v="FELTCRAFT PRINCESS LOLA DOLL"/>
        <s v="FELTCRAFT PRINCESS OLIVIA DOLL"/>
        <s v="FENG SHUI PILLAR CANDLE"/>
        <s v="FILIGREE DIAMANTE CHAIN"/>
        <s v="FILIGREE DIAMANTE EARRINGS"/>
        <s v="FILIGREE HEART BIRD WHITE"/>
        <s v="FILIGREE HEART BUTTERFLY WHITE"/>
        <s v="FILIGREE HEART DAISY WHITE"/>
        <s v="FILIGRIS HEART WITH BUTTERFLY"/>
        <s v="FINE SILVER NECKLACE W PASTEL FLOWE"/>
        <s v="FINE WICKER HEART"/>
        <s v="FIRE POLISHED GLASS BRACELET BLACK"/>
        <s v="FIRE POLISHED GLASS BRACELET GREEN"/>
        <s v="FIRE POLISHED GLASS BRACELET MONTAN"/>
        <s v="FIRE POLISHED GLASS BRACELET RED"/>
        <s v="FIRE POLISHED GLASS NECKL BRONZE"/>
        <s v="FIRE POLISHED GLASS NECKL GOLD"/>
        <s v="FIRE POLISHED GLASS NECKL GREEN"/>
        <s v="FIRST AID TIN"/>
        <s v="FIRST CLASS HOLIDAY PURSE"/>
        <s v="FIRST CLASS LUGGAGE TAG"/>
        <s v="FIRST CLASS PASSPORT COVER"/>
        <s v="FIVE CATS HANGING DECORATION"/>
        <s v="FIVE HEART HANGING DECORATION"/>
        <s v="FLAG OF ST GEORGE"/>
        <s v="FLAG OF ST GEORGE CAR FLAG"/>
        <s v="FLAG OF ST GEORGE CHAIR"/>
        <s v="FLAMES SUNGLASSES PINK LENSES"/>
        <s v="FLAMINGO LIGHTS"/>
        <s v="FLOOR CUSHION ELEPHANT CARNIVAL"/>
        <s v="FLOOR LAMP SHADE WOOD BASE"/>
        <s v="FLORAL BATHROOM SET"/>
        <s v="FLORAL BLUE MONSTER"/>
        <s v="FLORAL FOLK STATIONERY SET"/>
        <s v="FLORAL PINK MONSTER"/>
        <s v="FLORAL SOFT CAR TOY"/>
        <s v="FLOWER BLUE CLOCK WITH SUCKER"/>
        <s v="FLOWER BURST SILVER RING CRYSTAL"/>
        <s v="FLOWER FAIRY 5 DRAWER LINERS"/>
        <s v="FLOWER FAIRY 5 SUMMER DRAW LINERS"/>
        <s v="FLOWER FAIRY INCENSE BOUQUET"/>
        <s v="FLOWER FAIRY,5 SUMMER B'DRAW LINERS"/>
        <s v="FLOWER GARLAND NECKLACE RED"/>
        <s v="FLOWER GLASS GARLAND NECKL.36&quot;BLACK"/>
        <s v="FLOWER GLASS GARLAND NECKL.36&quot;BLUE"/>
        <s v="FLOWER GLASS GARLAND NECKL.36&quot;GREEN"/>
        <s v="FLOWER GLASS GARLD NECKL36&quot;AMETHYST"/>
        <s v="FLOWER GLASS GARLD NECKL36&quot;TURQUOIS"/>
        <s v="FLOWER PURPLE CLOCK W/SUCKER"/>
        <s v="FLOWER PURPLE CLOCK WITH SUCKER"/>
        <s v="FLOWER SHOP DESIGN MUG"/>
        <s v="FLOWER VINE RAFFIA FOOD COVER"/>
        <s v="FLOWERS CHANDELIER T-LIGHT HOLDER"/>
        <s v="FLOWERS HANDBAG blue and orange"/>
        <s v="FLOWERS STICKERS"/>
        <s v="FLOWERS TILE COASTER"/>
        <s v="FLOWERS TILE HOOK"/>
        <s v="FLUTED ANTIQUE CANDLE HOLDER"/>
        <s v="FLYING PIG WATERING CAN"/>
        <s v="FOLDING BUTTERFLY MIRROR HOT PINK"/>
        <s v="FOLDING BUTTERFLY MIRROR IVORY"/>
        <s v="FOLDING BUTTERFLY MIRROR RED"/>
        <s v="FOLDING CAMPING SCISSOR W/KNIF &amp; S"/>
        <s v="FOLDING MIRROR HOT PINK"/>
        <s v="FOLDING MIRROR IVORY"/>
        <s v="FOLDING MIRROR RED"/>
        <s v="FOLDING SHOE TIDY"/>
        <s v="FOLDING UMBRELLA BLACKBLUE POLKADOT"/>
        <s v="FOLDING UMBRELLA CHOCOLATE POLKADOT"/>
        <s v="FOLDING UMBRELLA CREAM POLKADOT"/>
        <s v="FOLDING UMBRELLA PINKWHITE POLKADOT"/>
        <s v="FOLDING UMBRELLA RED/WHITE POLKADOT"/>
        <s v="FOLDING UMBRELLA WHITE/RED POLKADOT"/>
        <s v="FOLK ART GREETING CARD,pack/12"/>
        <s v="FOLK ART METAL HEART T-LIGHT HOLDER"/>
        <s v="FOLK ART METAL STAR T-LIGHT HOLDER"/>
        <s v="FOLK FELT HANGING MULTICOL GARLAND"/>
        <s v="FOLKART CHRISTMAS TREE T-LIGHT HOLD"/>
        <s v="FOLKART CLIP ON STARS"/>
        <s v="FOLKART HEART NAPKIN RINGS"/>
        <s v="FOLKART STAR CHRISTMAS DECORATIONS"/>
        <s v="FOLKART ZINC HEART CHRISTMAS DEC"/>
        <s v="FOLKART ZINC STAR CHRISTMAS DEC"/>
        <s v="FOOD CONTAINER SET 3 LOVE HEART"/>
        <s v="FOOD COVER WITH BEADS , SET 2 SIZES"/>
        <s v="FOOD COVER WITH BEADS SET 2"/>
        <s v="FOOD/DRINK SPONGE STICKERS"/>
        <s v="FOOT STOOL HOME SWEET HOME"/>
        <s v="for online retail orders"/>
        <s v="FORKED CACTUS CANDLE"/>
        <s v="Found"/>
        <s v="found box"/>
        <s v="Found by jackie"/>
        <s v="Found in w/hse"/>
        <s v="found some more on shelf"/>
        <s v="FOUR HOOK WHITE LOVEBIRDS"/>
        <s v="FOUR RABBIT EASTER DECORATIONS"/>
        <s v="FRAPPUCINO SCARF KNITTING KIT"/>
        <s v="FREESTYLE CANVAS ART PICTURE"/>
        <s v="FRENCH BATHROOM SIGN BLUE METAL"/>
        <s v="FRENCH BLUE METAL DOOR SIGN 0"/>
        <s v="FRENCH BLUE METAL DOOR SIGN 1"/>
        <s v="FRENCH BLUE METAL DOOR SIGN 2"/>
        <s v="FRENCH BLUE METAL DOOR SIGN 3"/>
        <s v="FRENCH BLUE METAL DOOR SIGN 4"/>
        <s v="FRENCH BLUE METAL DOOR SIGN 5"/>
        <s v="FRENCH BLUE METAL DOOR SIGN 6"/>
        <s v="FRENCH BLUE METAL DOOR SIGN 7"/>
        <s v="FRENCH BLUE METAL DOOR SIGN 8"/>
        <s v="FRENCH BLUE METAL DOOR SIGN 9"/>
        <s v="FRENCH BLUE METAL DOOR SIGN No"/>
        <s v="FRENCH CARRIAGE LANTERN"/>
        <s v="FRENCH CHATEAU LARGE FRUIT BOWL"/>
        <s v="FRENCH CHATEAU LARGE PLATTER"/>
        <s v="FRENCH CHATEAU OVAL PLATTER"/>
        <s v="FRENCH CHATEAU SMALL FRUITBOWL"/>
        <s v="FRENCH ENAMEL CANDLEHOLDER"/>
        <s v="FRENCH ENAMEL POT W LID"/>
        <s v="FRENCH ENAMEL UTENSIL HOLDER"/>
        <s v="FRENCH ENAMEL WATER BASIN"/>
        <s v="FRENCH FLORAL CUSHION COVER"/>
        <s v="FRENCH GARDEN SIGN BLUE METAL"/>
        <s v="FRENCH KITCHEN SIGN BLUE METAL"/>
        <s v="FRENCH LATTICE CUSHION COVER"/>
        <s v="FRENCH LAUNDRY SIGN BLUE METAL"/>
        <s v="FRENCH LAVENDER SCENT HEART"/>
        <s v="FRENCH PAISLEY CUSHION COVER"/>
        <s v="FRENCH STYLE EMBOSSED HEART CABINET"/>
        <s v="FRENCH STYLE STORAGE JAR BONBONS"/>
        <s v="FRENCH STYLE STORAGE JAR CAFE"/>
        <s v="FRENCH STYLE STORAGE JAR JAM"/>
        <s v="FRENCH TOILET SIGN BLUE METAL"/>
        <s v="FRENCH WC SIGN BLUE METAL"/>
        <s v="FRESHWATER PEARL BRACELET GOLD"/>
        <s v="FRESHWATER PEARL BRACELET IVORY"/>
        <s v="FRIDGE MAGNETS LA VIE EN ROSE"/>
        <s v="FRIDGE MAGNETS LES ENFANTS ASSORTED"/>
        <s v="FRIDGE MAGNETS US DINER ASSORTED"/>
        <s v="FROG CANDLE"/>
        <s v="FROG KING WATERING CAN"/>
        <s v="FROG SOCK PUPPET"/>
        <s v="FROSTED WHITE BASE"/>
        <s v="FRUIT SALAD BAG CHARM"/>
        <s v="FRUIT TREE AND BIRDS WALL PLAQUE"/>
        <s v="FRYING PAN BLUE POLKADOT"/>
        <s v="FRYING PAN PINK POLKADOT"/>
        <s v="FRYING PAN RED POLKADOT"/>
        <s v="FRYING PAN RED RETROSPOT"/>
        <s v="FRYING PAN UNION FLAG"/>
        <s v="FULL ENGLISH BREAKFAST PLATE"/>
        <s v="FUNKY DIVA PEN"/>
        <s v="FUNKY FLOWER PICNIC BAG FOR 4"/>
        <s v="FUNKY MONKEY CUSHION COVER"/>
        <s v="FUNKY MONKEY GIFT BAG MEDIUM"/>
        <s v="FUNKY MONKEY MUG"/>
        <s v="FUNKY WASHING UP GLOVES ASSORTED"/>
        <s v="FUSCHIA FLOWER PURSE WITH BEADS"/>
        <s v="FUSCHIA RETRO BAR STOOL"/>
        <s v="FUSCHIA TABLE RUN FLOWER"/>
        <s v="FUSCHIA VOILE POINTY SHOE DEC"/>
        <s v="GAOLERS KEYS DECORATIVE GARDEN"/>
        <s v="GARAGE KEY FOB"/>
        <s v="GARDEN METAL SIGN"/>
        <s v="GARDEN PATH JOURNAL"/>
        <s v="GARDEN PATH NOTEBOOK"/>
        <s v="GARDEN PATH POCKET BOOK"/>
        <s v="GARDEN PATH SKETCHBOOK"/>
        <s v="GARDENERS KNEELING PAD"/>
        <s v="GARDENERS KNEELING PAD CUP OF TEA"/>
        <s v="GARDENERS KNEELING PAD KEEP CALM"/>
        <s v="GARDENIA 1 WICK MORRIS BOXED CANDLE"/>
        <s v="GARDENIA 3 WICK MORRIS BOXED CANDLE"/>
        <s v="GARLAND WITH HEARTS AND BELLS"/>
        <s v="GARLAND WITH STARS AND BELLS"/>
        <s v="GARLAND WOODEN HAPPY EASTER"/>
        <s v="GARLAND, MAGIC GARDEN 1.8M"/>
        <s v="GARLAND, VINTAGE BELLS"/>
        <s v="GEMSTONE CHANDELIER T-LIGHT HOLDER"/>
        <s v="GENTLEMAN SHIRT REPAIR KIT"/>
        <s v="GEORGIAN TRINKET BOX"/>
        <s v="GIANT 50'S CHRISTMAS CRACKER"/>
        <s v="GIANT MEDINA STAMPED METAL BOWL"/>
        <s v="GIFT BAG BIRTHDAY"/>
        <s v="GIFT BAG LARGE 50'S CHRISTMAS"/>
        <s v="GIFT BAG LARGE SPOT"/>
        <s v="GIFT BAG LARGE VINTAGE CHRISTMAS"/>
        <s v="GIFT BAG PSYCHEDELIC APPLES"/>
        <s v="GIN &amp; TONIC DIET GREETING CARD"/>
        <s v="GIN + TONIC DIET METAL SIGN"/>
        <s v="GIN AND TONIC DIET METAL SIGN"/>
        <s v="GIN AND TONIC MUG"/>
        <s v="GINGERBREAD MAN COOKIE CUTTER"/>
        <s v="GINGHAM BABUSHKA DOORSTOP"/>
        <s v="GINGHAM HEART DECORATION"/>
        <s v="GINGHAM HEART DOORSTOP RED"/>
        <s v="GINGHAM OVEN GLOVE RED HEART"/>
        <s v="GINGHAM RECIPE BOOK BOX"/>
        <s v="GINGHAM ROSE WRAP"/>
        <s v="GIRAFFE WOODEN RULER"/>
        <s v="GIRLS ALPHABET IRON ON PATCHES"/>
        <s v="GIRLS PARTY BAG"/>
        <s v="GIRLS VINTAGE TIN SEASIDE BUCKET"/>
        <s v="GIRLY PINK TOOL SET"/>
        <s v="Given away"/>
        <s v="GLAMOROUS MUG"/>
        <s v="GLASS AND BEADS BRACELET IVORY"/>
        <s v="GLASS AND PAINTED BEADS BRACELET OL"/>
        <s v="GLASS AND PAINTED BEADS BRACELET TO"/>
        <s v="GLASS APOTHECARY BOTTLE ELIXIR"/>
        <s v="GLASS APOTHECARY BOTTLE PERFUME"/>
        <s v="GLASS APOTHECARY BOTTLE TONIC"/>
        <s v="GLASS BEAD HOOP EARRINGS AMETHYST"/>
        <s v="GLASS BEAD HOOP EARRINGS BLACK"/>
        <s v="GLASS BEAD HOOP EARRINGS GREEN"/>
        <s v="GLASS BEAD HOOP EARRINGS MONTANA"/>
        <s v="GLASS BEAD HOOP NECKLACE AMETHYST"/>
        <s v="GLASS BEAD HOOP NECKLACE BLACK"/>
        <s v="GLASS BEAD HOOP NECKLACE GREEN"/>
        <s v="GLASS BEAD HOOP NECKLACE MONTANA"/>
        <s v="GLASS BELL JAR LARGE"/>
        <s v="GLASS BELL JAR SMALL"/>
        <s v="GLASS BEURRE DISH"/>
        <s v="GLASS BON BON JAR"/>
        <s v="GLASS BONNE JAM JAR"/>
        <s v="GLASS CAKE COVER AND PLATE"/>
        <s v="GLASS CHALICE BLUE SMALL"/>
        <s v="GLASS CHALICE GREEN LARGE"/>
        <s v="GLASS CHALICE GREEN SMALL"/>
        <s v="GLASS CLOCHE LARGE"/>
        <s v="GLASS CLOCHE SMALL"/>
        <s v="GLASS HEART T-LIGHT HOLDER"/>
        <s v="GLASS JAR DAISY FRESH COTTON WOOL"/>
        <s v="GLASS JAR DIGESTIVE BISCUITS"/>
        <s v="GLASS JAR ENGLISH CONFECTIONERY"/>
        <s v="GLASS JAR KINGS CHOICE"/>
        <s v="GLASS JAR MARMALADE"/>
        <s v="GLASS JAR PEACOCK BATH SALTS"/>
        <s v="GLASS SONGBIRD STORAGE JAR"/>
        <s v="GLASS SPHERE CANDLE STAND MEDIUM"/>
        <s v="GLASS STAR FROSTED T-LIGHT HOLDER"/>
        <s v="GLASS TWIST BON BON JAR"/>
        <s v="GLITTER BUTTERFLY CLIPS"/>
        <s v="GLITTER CHRISTMAS HEART"/>
        <s v="GLITTER CHRISTMAS STAR"/>
        <s v="GLITTER CHRISTMAS TREE"/>
        <s v="GLITTER CHRISTMAS TREE WITH BELLS"/>
        <s v="GLITTER HANGING BUTTERFLY STRING"/>
        <s v="GLITTER HEART DECORATION"/>
        <s v="GLITTER HEART GARLAND WITH BELLS"/>
        <s v="GLITTER SNOW PEAR TREE DECORATION"/>
        <s v="GLITTER STAR GARLAND WITH BELLS"/>
        <s v="GLOW IN DARK DOLPHINS"/>
        <s v="GOLD APERITIF GLASS"/>
        <s v="GOLD COSMETIC BAG PINK STAR"/>
        <s v="GOLD COSMETICS BAG WITH BUTTERFLY"/>
        <s v="GOLD DIAMANTE STAR BROOCH"/>
        <s v="GOLD EAR MUFF HEADPHONES"/>
        <s v="GOLD FABRIC MIRROR"/>
        <s v="GOLD FISHING GNOME"/>
        <s v="GOLD FLOWER CUSHION COVER"/>
        <s v="GOLD M PEARL ORBIT NECKLACE"/>
        <s v="GOLD M.O.P ORBIT BRACELET"/>
        <s v="GOLD M.O.P ORBIT DROP EARRINGS"/>
        <s v="GOLD M.O.P. ORBIT NECKLACE"/>
        <s v="GOLD MINI TAPE MEASURE"/>
        <s v="GOLD MUG BONE CHINA TREE OF LIFE"/>
        <s v="GOLD PHOTO FRAME"/>
        <s v="GOLD PRINT PAPER BAG"/>
        <s v="GOLD SCROLL GLASS T-LIGHT HOLDER"/>
        <s v="GOLD STANDING GNOME"/>
        <s v="GOLD TEDDY BEAR"/>
        <s v="GOLD WASHBAG"/>
        <s v="GOLD WINE GOBLET"/>
        <s v="GOLD/AMBER DROP EARRINGS W LEAF"/>
        <s v="GOLD/M.O.P PENDANT ORBIT NECKLACE"/>
        <s v="GOLDIE LOOKING MIRROR"/>
        <s v="GRAND CHOCOLATECANDLE"/>
        <s v="GRASS HOPPER WOODEN WALL CLOCK"/>
        <s v="GREEN 3 PIECE POLKADOT CUTLERY SET"/>
        <s v="GREEN BIRDHOUSE DECORATION"/>
        <s v="GREEN BITTY LIGHT CHAIN"/>
        <s v="GREEN CAT FLORAL CUSHION COVER"/>
        <s v="GREEN CHRISTMAS TREE CARD HOLDER"/>
        <s v="GREEN CHRISTMAS TREE STRING 20LIGHT"/>
        <s v="GREEN CRYSTAL DROP EARRINGS"/>
        <s v="GREEN DIAMANTE PEN IN GIFT BOX"/>
        <s v="GREEN DRAWER KNOB ACRYLIC EDWARDIAN"/>
        <s v="GREEN DROP EARRINGS W BEAD CLUSTER"/>
        <s v="GREEN EASTER EGG HUNT START POST"/>
        <s v="GREEN ENAMEL FLOWER HAIR TIE"/>
        <s v="GREEN ENAMEL FLOWER RING"/>
        <s v="GREEN ENAMEL+GLASS HAIR COMB"/>
        <s v="GREEN FERN JOURNAL"/>
        <s v="GREEN FERN NOTEBOOK"/>
        <s v="GREEN FERN POCKET BOOK"/>
        <s v="GREEN FERN SKETCHBOOK"/>
        <s v="GREEN GEISHA GIRL"/>
        <s v="GREEN GIANT GARDEN THERMOMETER"/>
        <s v="GREEN GLASS TASSLE BAG CHARM"/>
        <s v="GREEN GOOSE FEATHER CHRISTMAS TREE"/>
        <s v="GREEN GOOSE FEATHER TREE 60CM"/>
        <s v="GREEN HEART COMPACT MIRROR"/>
        <s v="GREEN HEART OF GLASS BRACELET"/>
        <s v="GREEN JUICY FRUIT PHOTO FRAME"/>
        <s v="GREEN LEAVES AND BEADS PHONE CHARM"/>
        <s v="GREEN METAL BOX ARMY SUPPLIES"/>
        <s v="GREEN METAL BOX TOP SECRET"/>
        <s v="GREEN METAL SWINGING BUNNY"/>
        <s v="GREEN MURANO TWIST BRACELET"/>
        <s v="GREEN MURANO TWIST NECKLACE"/>
        <s v="GREEN PAIR HEART HAIR SLIDES"/>
        <s v="GREEN PENDANT SHELL NECKLACE"/>
        <s v="GREEN PENDANT TRIPLE SHELL NECKLACE"/>
        <s v="GREEN PEONY CUSHION COVER"/>
        <s v="GREEN POLKADOT BOWL"/>
        <s v="GREEN POLKADOT PLATE"/>
        <s v="GREEN POP ART MAO CUSHION COVER"/>
        <s v="GREEN REGENCY TEACUP AND SAUCER"/>
        <s v="GREEN ROSE WASHBAG"/>
        <s v="GREEN ROUND COMPACT MIRROR"/>
        <s v="GREEN SQUARE COMPACT MIRROR"/>
        <s v="GREEN STONE/CRYSTAL EARRINGS"/>
        <s v="GREEN SWEETHEART BRACELET"/>
        <s v="GREEN VINTAGE EARRINGS"/>
        <s v="GREEN VINTAGE SPOT BEAKER"/>
        <s v="GREEN WIRE STANDING CANDLE HOLDER"/>
        <s v="GREEN WITH METAL BAG CHARM"/>
        <s v="GREEN/BLUE CERAMIC CANDLE HOLDER"/>
        <s v="GREEN/BLUE FLOWER DESIGN BIG MUG"/>
        <s v="GREETING CARD, OVERCROWDED POOL."/>
        <s v="GREETING CARD, STICKY GORDON"/>
        <s v="GREETING CARD, TWO SISTERS."/>
        <s v="GREETING CARD,SQUARE, DOUGHNUTS"/>
        <s v="GREY ACRYLIC FACETED BANGLE"/>
        <s v="GREY FLORAL FELTCRAFT SHOULDER BAG"/>
        <s v="GREY HEART HOT WATER BOTTLE"/>
        <s v="GROOVY CACTUS INFLATABLE"/>
        <s v="GROW A FLYTRAP OR SUNFLOWER IN TIN"/>
        <s v="GROW YOUR OWN BASIL IN ENAMEL MUG"/>
        <s v="GROW YOUR OWN FLOWERS SET OF 3"/>
        <s v="GROW YOUR OWN HERBS SET OF 3"/>
        <s v="GROW YOUR OWN PLANT IN A CAN"/>
        <s v="GUMBALL COAT RACK"/>
        <s v="GUMBALL MAGAZINE RACK"/>
        <s v="GUMBALL MONOCHROME COAT RACK"/>
        <s v="GYMKHANA TREASURE BOOK BOX"/>
        <s v="GYMKHANNA TREASURE BOOK BOX"/>
        <s v="had been put aside"/>
        <s v="Had been put aside."/>
        <s v="HAIRCLIPS FORTIES FABRIC ASSORTED"/>
        <s v="HALL CABINET WITH 3 DRAWERS"/>
        <s v="HAND OPEN SHAPE DECO.WHITE"/>
        <s v="HAND OPEN SHAPE GOLD"/>
        <s v="HAND OVER THE CHOCOLATE SIGN"/>
        <s v="HAND PAINTED HANGING EASTER EGG"/>
        <s v="HAND TOWEL PALE BLUE W FLOWERS"/>
        <s v="HAND TOWEL PINK FLOWER AND DAISY"/>
        <s v="HAND WARMER BABUSHKA DESIGN"/>
        <s v="HAND WARMER BIRD DESIGN"/>
        <s v="HAND WARMER OWL DESIGN"/>
        <s v="HAND WARMER RED LOVE HEART"/>
        <s v="HAND WARMER RED POLKA DOT"/>
        <s v="HAND WARMER RED RETROSPOT"/>
        <s v="HAND WARMER SCOTTY DOG DESIGN"/>
        <s v="HAND WARMER UNION JACK"/>
        <s v="HANGING BAUBLE T-LIGHT HOLDER LARGE"/>
        <s v="HANGING BAUBLE T-LIGHT HOLDER SMALL"/>
        <s v="HANGING BUTTERFLY EGG"/>
        <s v="HANGING BUTTERFLY T-LIGHT HOLDER"/>
        <s v="HANGING CHICK CREAM DECORATION"/>
        <s v="HANGING CHICK GREEN DECORATION"/>
        <s v="HANGING CHICK YELLOW DECORATION"/>
        <s v="HANGING CLEAR MINI BOTTLE"/>
        <s v="HANGING ENGRAVED METAL HEART"/>
        <s v="HANGING FAIRY CAKE DECORATION"/>
        <s v="HANGING GLASS ETCHED TEALIGHT"/>
        <s v="HANGING HEART BASKET"/>
        <s v="HANGING HEART BONHEUR"/>
        <s v="HANGING HEART JAR T-LIGHT HOLDER"/>
        <s v="HANGING HEART MIRROR DECORATION"/>
        <s v="HANGING HEART WITH BELL"/>
        <s v="HANGING HEART ZINC T-LIGHT HOLDER"/>
        <s v="HANGING HEN ON NEST DECORATION"/>
        <s v="HANGING JAM JAR T-LIGHT HOLDER"/>
        <s v="HANGING JAM JAR T-LIGHT HOLDERS"/>
        <s v="HANGING MEDINA LANTERN SMALL"/>
        <s v="HANGING METAL CHICKEN DECORATION"/>
        <s v="HANGING METAL HEART LANTERN"/>
        <s v="HANGING METAL RABBIT DECORATION"/>
        <s v="HANGING METAL STAR LANTERN"/>
        <s v="HANGING MINI COLOURED BOTTLES"/>
        <s v="HANGING PHOTO CLIP ROPE LADDER"/>
        <s v="HANGING QUILTED PATCHWORK APPLES"/>
        <s v="HANGING RIDGE GLASS T-LIGHT HOLDER"/>
        <s v="HANGING SPRING FLOWER EGG LARGE"/>
        <s v="HANGING SPRING FLOWER EGG SMALL"/>
        <s v="HANGING WOOD AND FELT BUTTERFLY"/>
        <s v="HANGING WOOD AND FELT FLOWER"/>
        <s v="HANGING WOOD AND FELT HEART"/>
        <s v="HAPPY BIRTHDAY CARD STRIPEY TEDDY"/>
        <s v="HAPPY BIRTHDAY CARD TEDDY/CAKE"/>
        <s v="HAPPY EASTER HANGING DECORATION"/>
        <s v="HAPPY STENCIL CRAFT"/>
        <s v="HARDMAN MUG 3 ASSORTED"/>
        <s v="HAWAIIAN GRASS SKIRT"/>
        <s v="HAYNES CAMPER SHOULDER BAG"/>
        <s v="HEADS AND TAILS SPORTING FUN"/>
        <s v="HEART BEADED TRELLIS DECORATION"/>
        <s v="HEART BUTTONS JEWELLERY BOX"/>
        <s v="HEART CALCULATOR"/>
        <s v="HEART DECORATION PAINTED ZINC"/>
        <s v="HEART DECORATION RUSTIC HANGING"/>
        <s v="HEART DECORATION WITH PEARLS"/>
        <s v="HEART FILIGREE DOVE LARGE"/>
        <s v="HEART FILIGREE DOVE SMALL"/>
        <s v="HEART GARLAND RUSTIC PADDED"/>
        <s v="HEART IVORY TRELLIS LARGE"/>
        <s v="HEART IVORY TRELLIS SMALL"/>
        <s v="HEART MINI PORTRAIT FRAME"/>
        <s v="HEART MIRROR ANTIQUE WHITE"/>
        <s v="HEART OF WICKER LARGE"/>
        <s v="HEART OF WICKER SMALL"/>
        <s v="HEART SHAPE WIRELESS DOORBELL"/>
        <s v="HEART SHAPED HOLLY WREATH"/>
        <s v="HEART SHAPED MIRROR"/>
        <s v="HEART STRING MEMO HOLDER HANGING"/>
        <s v="HEART T-LIGHT HOLDER"/>
        <s v="HEART T-LIGHT HOLDER WILLIE WINKIE"/>
        <s v="HEART TRELLIS TRIPLE T-LIGHT HOLDER"/>
        <s v="HEART TRELLISTRIPLE T-LIGHT HOLDER"/>
        <s v="HEART WOODEN CHRISTMAS DECORATION"/>
        <s v="HEART WREATH DECORATION WITH BELL"/>
        <s v="HEARTS GIFT TAPE"/>
        <s v="HEARTS STICKERS"/>
        <s v="HEARTS WRAPPING TAPE"/>
        <s v="HEAVENS SCENT FRAGRANCE OILS ASSTD"/>
        <s v="HELLO SAILOR BATHROOM SET"/>
        <s v="HELLO SAILOR BLUE SOAP HOLDER"/>
        <s v="HEN HOUSE DECORATION"/>
        <s v="HEN HOUSE W CHICK IN NEST"/>
        <s v="HEN HOUSE W CHICK STANDING"/>
        <s v="HEN HOUSE W FAMILY IN BARN &amp; NEST"/>
        <s v="HEN HOUSE WITH CHICK STANDING"/>
        <s v="HEN PARTY CORDON BARRIER TAPE"/>
        <s v="HENRIETTA HEN MUG"/>
        <s v="HERB MARKER BASIL"/>
        <s v="HERB MARKER CHIVES"/>
        <s v="HERB MARKER MINT"/>
        <s v="HERB MARKER PARSLEY"/>
        <s v="HERB MARKER ROSEMARY"/>
        <s v="HERB MARKER THYME"/>
        <s v="HI TEC ALPINE HAND WARMER"/>
        <s v="High Resolution Image"/>
        <s v="HILDA CANDY SPOT RABBIT"/>
        <s v="HIPPY CHIC DECORATIVE PARASOL"/>
        <s v="historic computer difference?....se"/>
        <s v="HOLIDAY FUN LUDO"/>
        <s v="HOLLY TOP CHRISTMAS STOCKING"/>
        <s v="HOME BUILDING BLOCK WORD"/>
        <s v="HOME GARLAND PAINTED ZINC"/>
        <s v="HOME SMALL WOOD LETTERS"/>
        <s v="HOME SWEEET HOME 3 PEG HANGER"/>
        <s v="HOME SWEET HOME 2 DRAWER CABINET"/>
        <s v="HOME SWEET HOME 3 PEG HANGER"/>
        <s v="HOME SWEET HOME BLACKBOARD"/>
        <s v="HOME SWEET HOME BOTTLE"/>
        <s v="HOME SWEET HOME CUSHION COVER"/>
        <s v="HOME SWEET HOME HANGING HEART"/>
        <s v="HOME SWEET HOME HOOK"/>
        <s v="HOME SWEET HOME KEY HOLDER"/>
        <s v="HOME SWEET HOME METAL SIGN"/>
        <s v="HOME SWEET HOME MUG"/>
        <s v="HOMEMADE JAM SCENTED CANDLES"/>
        <s v="HOOK, 1 HANGER ,MAGIC GARDEN"/>
        <s v="HORSE &amp; PONY WALL ART"/>
        <s v="HOT BATHS METAL SIGN"/>
        <s v="HOT BATHS SOAP HOLDER"/>
        <s v="HOT STUFF HOT WATER BOTTLE"/>
        <s v="HOT WATER BOTTLE BABUSHKA"/>
        <s v="HOT WATER BOTTLE BABUSHKA LARGE"/>
        <s v="HOT WATER BOTTLE I AM SO POORLY"/>
        <s v="HOT WATER BOTTLE KEEP CALM"/>
        <s v="HOT WATER BOTTLE SEX BOMB"/>
        <s v="HOT WATER BOTTLE TEA AND SYMPATHY"/>
        <s v="HOUSE SHAPE PENCIL SHARPENER"/>
        <s v="HOUSE WRECKING METAL SIGN"/>
        <s v="HYACINTH BULB T-LIGHT CANDLES"/>
        <s v="I CAN ONLY PLEASE ONE PERSON MUG"/>
        <s v="I LOVE LONDON BABY GIFT SET"/>
        <s v="I LOVE LONDON BEAKER"/>
        <s v="I LOVE LONDON MINI BACKPACK"/>
        <s v="I LOVE LONDON MINI RUCKSACK"/>
        <s v="I LOVE LONDON WALL ART"/>
        <s v="ICE CREAM BUBBLES"/>
        <s v="ICE CREAM DESIGN GARDEN PARASOL"/>
        <s v="ICE CREAM PEN LIP GLOSS"/>
        <s v="ICE CREAM SUNDAE LIP GLOSS"/>
        <s v="ICON MUG REVOLUTIONARY"/>
        <s v="ICON PLACEMAT POP ART ELVIS"/>
        <s v="IF YOU CAN'T STAND THE HEAT MUG"/>
        <s v="ILLUSTRATED CAT BOWL"/>
        <s v="I'M ON HOLIDAY METAL SIGN"/>
        <s v="INCENSE BAZAAR PEACH"/>
        <s v="Incorrect stock entry."/>
        <s v="incorrectly credited C550456 see 47"/>
        <s v="incorrectly made-thrown away."/>
        <s v="incorrectly put back into stock"/>
        <s v="INFLATABLE POLITICAL GLOBE"/>
        <s v="IVORY CAFE HANGING LAMP"/>
        <s v="IVORY CHANDELIER T-LIGHT HOLDER"/>
        <s v="IVORY DINER WALL CLOCK"/>
        <s v="IVORY EMBROIDERED QUILT"/>
        <s v="IVORY ENCHANTED FOREST PLACEMAT"/>
        <s v="IVORY GIANT GARDEN THERMOMETER"/>
        <s v="IVORY GOLD METAL BAG CHARM"/>
        <s v="IVORY HANGING DECORATION BIRD"/>
        <s v="IVORY HANGING DECORATION EGG"/>
        <s v="IVORY HANGING DECORATION HEART"/>
        <s v="IVORY KITCHEN SCALES"/>
        <s v="IVORY KNITTED MUG COSY"/>
        <s v="IVORY LOVE BIRD CANDLE"/>
        <s v="IVORY PANTRY HANGING LAMP"/>
        <s v="IVORY PAPER CUP CAKE CASES"/>
        <s v="IVORY PENDANT TRIPLE SHELL NECKLACE"/>
        <s v="IVORY PILLAR CANDLE GOLD FLOCK"/>
        <s v="IVORY PILLAR CANDLE SILVER FLOCK"/>
        <s v="IVORY REFECTORY CLOCK"/>
        <s v="IVORY RETRO KITCHEN WALL CLOCK"/>
        <s v="IVORY SCULPTED RND CANDLE"/>
        <s v="IVORY SHELL HEART EARRINGS"/>
        <s v="IVORY SHELL HEART NECKLACE"/>
        <s v="IVORY STRING CURTAIN WITH POLE"/>
        <s v="IVORY SWEETHEART SOAP DISH"/>
        <s v="IVORY SWEETHEART WIRE LETTER RACK"/>
        <s v="IVORY WICKER HEART LARGE"/>
        <s v="IVORY WICKER HEART MEDIUM"/>
        <s v="IVORY WICKER HEART SMALL"/>
        <s v="IVORY WIRE KITCHEN ORGANISER"/>
        <s v="IVORY WIRE SWEETHEART LETTER TRAY"/>
        <s v="IVY HEART WREATH"/>
        <s v="JADE CRYSTAL+GLASS BRACELET"/>
        <s v="JADE DROP EARRINGS W FILIGREE"/>
        <s v="JADE GREEN ENAMEL HAIR COMB"/>
        <s v="JAM CLOCK MAGNET"/>
        <s v="JAM JAR WITH BLUE LID"/>
        <s v="JAM JAR WITH GREEN LID"/>
        <s v="JAM JAR WITH PINK LID"/>
        <s v="JAM MAKING SET PRINTED"/>
        <s v="JAM MAKING SET WITH JARS"/>
        <s v="JARDIN ETCHED GLASS BUTTER DISH"/>
        <s v="JARDIN ETCHED GLASS CHEESE DISH"/>
        <s v="JARDIN ETCHED GLASS FRUITBOWL"/>
        <s v="JARDIN ETCHED GLASS LARGE BELL JAR"/>
        <s v="JARDIN ETCHED GLASS SMALL BELL JAR"/>
        <s v="JASMINE VOTIVE CANDLE"/>
        <s v="JAZZ HEARTS ADDRESS BOOK"/>
        <s v="JAZZ HEARTS PURSE NOTEBOOK"/>
        <s v="JET BLACK LAS VEGAS BRACELET ROUND"/>
        <s v="JET BLACK LAS VEGAS NECKLACE 45CM"/>
        <s v="JIGSAW RABBIT AND BIRDHOUSE"/>
        <s v="JIGSAW TOADSTOOLS 3 PIECE"/>
        <s v="JIGSAW TREE WITH BIRDHOUSE"/>
        <s v="JIGSAW TREE WITH WATERING CAN"/>
        <s v="JINGLE BELL HEART ANTIQUE GOLD"/>
        <s v="JINGLE BELL HEART ANTIQUE SILVER"/>
        <s v="JINGLE BELL HEART DECORATION"/>
        <s v="JINGLE BELLS TREE DECORATION"/>
        <s v="John Lewis"/>
        <s v="JOY LARGE WOOD LETTERS"/>
        <s v="JOY WOODEN BLOCK LETTERS"/>
        <s v="JUMBO BAG 50'S CHRISTMAS"/>
        <s v="JUMBO BAG ALPHABET"/>
        <s v="JUMBO BAG APPLES"/>
        <s v="JUMBO BAG BAROQUE BLACK WHITE"/>
        <s v="JUMBO BAG CHARLIE AND LOLA TOYS"/>
        <s v="JUMBO BAG DOILEY PATTERNS"/>
        <s v="JUMBO BAG DOLLY GIRL DESIGN"/>
        <s v="JUMBO BAG OWLS"/>
        <s v="JUMBO BAG PAISLEY PARK"/>
        <s v="JUMBO BAG PEARS"/>
        <s v="JUMBO BAG PINK POLKADOT"/>
        <s v="JUMBO BAG PINK VINTAGE PAISLEY"/>
        <s v="JUMBO BAG RED RETROSPOT"/>
        <s v="JUMBO BAG SCANDINAVIAN BLUE PAISLEY"/>
        <s v="JUMBO BAG SCANDINAVIAN PAISLEY"/>
        <s v="JUMBO BAG SPACEBOY DESIGN"/>
        <s v="JUMBO BAG STRAWBERRY"/>
        <s v="JUMBO BAG TOYS"/>
        <s v="JUMBO BAG VINTAGE CHRISTMAS"/>
        <s v="JUMBO BAG VINTAGE DOILEY"/>
        <s v="JUMBO BAG VINTAGE DOILY"/>
        <s v="JUMBO BAG VINTAGE LEAF"/>
        <s v="JUMBO BAG WOODLAND ANIMALS"/>
        <s v="JUMBO SHOPPER VINTAGE RED PAISLEY"/>
        <s v="JUMBO STORAGE BAG SKULLS"/>
        <s v="JUMBO STORAGE BAG SUKI"/>
        <s v="JUNGLE POPSICLES ICE LOLLY HOLDERS"/>
        <s v="JUNGLE POPSICLES ICE LOLLY MOULDS"/>
        <s v="KEEP CALM BIRTHDAY WRAP"/>
        <s v="KEEP CALM WALL ART"/>
        <s v="KEEP OUT BOYS DOOR HANGER"/>
        <s v="KEEP OUT GIRLS DOOR HANGER"/>
        <s v="KENSINGTON COFFEE SET"/>
        <s v="KEY CABINET MA CAMPAGNE"/>
        <s v="KEY FOB , BACK DOOR"/>
        <s v="KEY FOB , FRONT DOOR"/>
        <s v="KEY FOB , GARAGE DESIGN"/>
        <s v="KEY FOB , SHED"/>
        <s v="KEY RING BASEBALL BOOT ASSORTED"/>
        <s v="KEY RING BASEBALL BOOT UNION JACK"/>
        <s v="KIDS CUTLERY DOLLY GIRL"/>
        <s v="KIDS CUTLERY SPACEBOY"/>
        <s v="KIDS RAIN MAC BLUE"/>
        <s v="KIDS RAIN MAC PINK"/>
        <s v="KINGS CHOICE BISCUIT TIN"/>
        <s v="KINGS CHOICE GIANT TUBE MATCHES"/>
        <s v="KINGS CHOICE MUG"/>
        <s v="KINGS CHOICE TEA CADDY"/>
        <s v="KITCHEN FLOWER POTS WALL PLAQUE"/>
        <s v="KITCHEN METAL SIGN"/>
        <s v="KITTENS DESIGN FLANNEL"/>
        <s v="KITTY PENCIL ERASERS"/>
        <s v="KNEELING MAT HOUSEWORK DESIGN"/>
        <s v="KNICKERBOCKERGLORY MAGNET ASSORTED"/>
        <s v="KNITTED RABBIT DOLL"/>
        <s v="KNITTED UNION FLAG HOT WATER BOTTLE"/>
        <s v="LA JARDIN BOTANIQUE CUSHION COVER"/>
        <s v="LA PALMIERA TILE COASTER"/>
        <s v="LA PALMIERA TILE HOOK"/>
        <s v="LA PALMIERA WALL THERMOMETER"/>
        <s v="label mix up"/>
        <s v="LADIES &amp; GENTLEMEN METAL SIGN"/>
        <s v="LADLE LOVE HEART PINK"/>
        <s v="LADLE LOVE HEART RED"/>
        <s v="LADS ONLY TISSUE BOX"/>
        <s v="LADYBIRD + BEE RAFFIA FOOD COVER"/>
        <s v="LANDMARK FRAME BAKER STREET"/>
        <s v="LANDMARK FRAME CAMDEN TOWN"/>
        <s v="LANDMARK FRAME COVENT GARDEN"/>
        <s v="LANDMARK FRAME LONDON BRIDGE"/>
        <s v="LANDMARK FRAME NOTTING HILL"/>
        <s v="LANDMARK FRAME OXFORD STREET"/>
        <s v="LANTERN CREAM GAZEBO"/>
        <s v="LARGE ANTIQUE WHITE PHOTO FRAME"/>
        <s v="LARGE APOTHECARY MEASURING JAR"/>
        <s v="LARGE BLACK DIAMANTE HAIRSLIDE"/>
        <s v="LARGE BLUE PROVENCAL CERAMIC BALL"/>
        <s v="LARGE BONNE JAM JAR T-LIGHT HOLDER"/>
        <s v="LARGE CAKE STAND HANGING HEARTS"/>
        <s v="LARGE CAKE STAND HANGING STRAWBERY"/>
        <s v="LARGE CAKE TOWEL CHOCOLATE SPOTS"/>
        <s v="LARGE CAKE TOWEL PINK SPOTS"/>
        <s v="LARGE CAKE TOWEL, CHOCOLATE SPOTS"/>
        <s v="LARGE CAMPHOR WOOD FIELD MUSHROOM"/>
        <s v="LARGE CERAMIC TOP STORAGE JAR"/>
        <s v="LARGE CHINESE STYLE SCISSOR"/>
        <s v="LARGE CIRCULAR MIRROR MOBILE"/>
        <s v="LARGE CRYSTAL DIAMANTE HAIRSLIDE"/>
        <s v="LARGE DECO JEWELLERY STAND"/>
        <s v="LARGE HANGING IVORY &amp; RED WOOD BIRD"/>
        <s v="LARGE HEART FLOWERS HOOK"/>
        <s v="LARGE HEART MEASURING SPOONS"/>
        <s v="LARGE IVORY HEART WALL ORGANISER"/>
        <s v="LARGE JEWELLERY STAND"/>
        <s v="LARGE MEDINA STAMPED METAL BOWL"/>
        <s v="LARGE MINT DIAMANTE HAIRSLIDE"/>
        <s v="LARGE PARLOUR FRAME"/>
        <s v="LARGE PARLOUR PICTURE FRAME"/>
        <s v="LARGE PINK GLASS SUNDAE DISH"/>
        <s v="LARGE POPCORN HOLDER"/>
        <s v="LARGE PURPLE BABUSHKA NOTEBOOK"/>
        <s v="LARGE RED BABUSHKA NOTEBOOK"/>
        <s v="LARGE RED RETROSPOT WINDMILL"/>
        <s v="LARGE ROUND CUTGLASS CANDLESTICK"/>
        <s v="LARGE ROUND WICKER PLATTER"/>
        <s v="LARGE SKULL WINDMILL"/>
        <s v="LARGE STRIPES CHOCOLATE GIFT BAG"/>
        <s v="LARGE TAHITI BEACH BAG"/>
        <s v="LARGE TALL CAMPHOR WOOD TOADSTOOL"/>
        <s v="LARGE TORTILLA DESIGN RED BOWL"/>
        <s v="LARGE WHITE HEART OF WICKER"/>
        <s v="LARGE WHITE HONEYCOMB PAPER BELL"/>
        <s v="LARGE WHITE/PINK ROSE ART FLOWER"/>
        <s v="LARGE YELLOW BABUSHKA NOTEBOOK"/>
        <s v="LARGE ZINC GLASS CANDLEHOLDER"/>
        <s v="LARGE ZINC HEART WALL ORGANISER"/>
        <s v="LASER CUT MULTI STRAND NECKLACE"/>
        <s v="LAUNDRY 15C METAL SIGN"/>
        <s v="LAUREL HEART ANTIQUE GOLD"/>
        <s v="LAUREL HEART ANTIQUE SILVER"/>
        <s v="LAUREL STAR ANTIQUE GOLD"/>
        <s v="LAUREL STAR ANTIQUE SILVER"/>
        <s v="LAVENDER INCENSE 40 CONES IN TIN"/>
        <s v="LAVENDER INCENSE IN TIN"/>
        <s v="LAVENDER SCENT CAKE CANDLE"/>
        <s v="LAVENDER SCENTED FABRIC HEART"/>
        <s v="LAVENDER TOILETTE BOTTLE"/>
        <s v="LAZER CUT NECKLACE W PASTEL BEADS"/>
        <s v="LE GRAND TRAY CHIC SET"/>
        <s v="LE JARDIN BOTANIQUE CUSHION COVER"/>
        <s v="LEAVES MAGNETIC SHOPPING LIST"/>
        <s v="LED TEA LIGHTS"/>
        <s v="LETS GO SHOPPING COTTON TOTE BAG"/>
        <s v="LETTER &quot;A&quot; BLING KEY RING"/>
        <s v="LETTER &quot;B&quot; BLING KEY RING"/>
        <s v="LETTER &quot;C&quot; BLING KEY RING"/>
        <s v="LETTER &quot;D&quot; BLING KEY RING"/>
        <s v="LETTER &quot;E&quot; BLING KEY RING"/>
        <s v="LETTER &quot;F&quot; BLING KEY RING"/>
        <s v="LETTER &quot;G&quot; BLING KEY RING"/>
        <s v="LETTER &quot;H&quot; BLING KEY RING"/>
        <s v="LETTER &quot;I&quot; BLING KEY RING"/>
        <s v="LETTER &quot;J&quot; BLING KEY RING"/>
        <s v="LETTER &quot;K&quot; BLING KEY RING"/>
        <s v="LETTER &quot;L&quot; BLING KEY RING"/>
        <s v="LETTER &quot;M&quot; BLING KEY RING"/>
        <s v="LETTER &quot;N&quot; BLING KEY RING"/>
        <s v="LETTER &quot;O&quot; BLING KEY RING"/>
        <s v="LETTER &quot;P&quot; BLING KEY RING"/>
        <s v="LETTER &quot;R&quot; BLING KEY RING"/>
        <s v="LETTER &quot;S&quot; BLING KEY RING"/>
        <s v="LETTER &quot;T&quot; BLING KEY RING"/>
        <s v="LETTER &quot;U&quot; BLING KEY RING"/>
        <s v="LETTER &quot;V&quot; BLING KEY RING"/>
        <s v="LETTER &quot;W&quot; BLING KEY RING"/>
        <s v="LETTER &quot;Y&quot; BLING KEY RING"/>
        <s v="LETTER &quot;Z&quot; BLING KEY RING"/>
        <s v="LETTER HOLDER HOME SWEET HOME"/>
        <s v="LETTER SHAPE PENCIL SHARPENER"/>
        <s v="LIGHT DECORATION BATTERY OPERATED"/>
        <s v="LIGHT GARLAND BUTTERFILES PINK"/>
        <s v="LIGHT PINK FLOCK GLASS CANDLEHOLDER"/>
        <s v="LIGHT TOPAZ TEAL/AQUA COL NECKLACE"/>
        <s v="LIGHTHOUSE PRINTED METAL SIGN"/>
        <s v="Lighthouse Trading zero invc incorr"/>
        <s v="LILAC DIAMANTE PEN IN GIFT BOX"/>
        <s v="LILAC FEATHERS CURTAIN"/>
        <s v="LILAC GAUZE BUTTERFLY LAMPSHADE"/>
        <s v="LILAC VOTIVE CANDLE"/>
        <s v="LILY BROOCH AMETHYST COLOUR"/>
        <s v="LILY BROOCH OLIVE COLOUR"/>
        <s v="LILY BROOCH WHITE/SILVER COLOUR"/>
        <s v="LIPSTICK PEN BABY PINK"/>
        <s v="LIPSTICK PEN FUSCHIA"/>
        <s v="LIPSTICK PEN RED"/>
        <s v="LITTLE GREEN MONSTER SOFT TOY"/>
        <s v="LITTLE PINK MONSTER SOFT TOY"/>
        <s v="LOCAL CAFE MUG"/>
        <s v="LOLITA DESIGN COTTON TOTE BAG"/>
        <s v="LONDON BUS COFFEE MUG"/>
        <s v="LONG SILVER NECKLACE PASTEL FLOWER"/>
        <s v="lost"/>
        <s v="lost in space"/>
        <s v="lost??"/>
        <s v="LOVE BUILDING BLOCK WORD"/>
        <s v="LOVE GARLAND PAINTED ZINC"/>
        <s v="LOVE HEART NAPKIN BOX"/>
        <s v="LOVE HEART POCKET WARMER"/>
        <s v="LOVE HEART SOCK HANGER"/>
        <s v="LOVE HEART TRINKET POT"/>
        <s v="LOVE HOT WATER BOTTLE"/>
        <s v="LOVE LARGE WOOD LETTERS"/>
        <s v="LOVE POTION MASALA INCENSE"/>
        <s v="LOVE SEAT ANTIQUE WHITE METAL"/>
        <s v="LOVEBIRD HANGING DECORATION WHITE"/>
        <s v="LOVELY BONBON STICKER SHEET"/>
        <s v="LUNCH BAG ALPHABET DESIGN"/>
        <s v="LUNCH BAG APPLE DESIGN"/>
        <s v="LUNCH BAG BLACK SKULL."/>
        <s v="LUNCH BAG CARS BLUE"/>
        <s v="LUNCH BAG DOILEY PATTERN"/>
        <s v="LUNCH BAG DOLLY GIRL DESIGN"/>
        <s v="LUNCH BAG PAISLEY PARK"/>
        <s v="LUNCH BAG PINK POLKADOT"/>
        <s v="LUNCH BAG RED RETROSPOT"/>
        <s v="LUNCH BAG RED SPOTTY"/>
        <s v="LUNCH BAG RED VINTAGE DOILY"/>
        <s v="LUNCH BAG SPACEBOY DESIGN"/>
        <s v="LUNCH BAG SUKI DESIGN"/>
        <s v="LUNCH BAG VINTAGE DOILEY"/>
        <s v="LUNCH BAG VINTAGE DOILY"/>
        <s v="LUNCH BAG VINTAGE LEAF DESIGN"/>
        <s v="LUNCH BAG WOODLAND"/>
        <s v="LUNCH BOX I LOVE LONDON"/>
        <s v="LUNCH BOX WITH CUTLERY FAIRY CAKES"/>
        <s v="LUNCH BOX WITH CUTLERY RETROSPOT"/>
        <s v="LUSH GREENS RIBBONS"/>
        <s v="M/COLOUR POM-POM CURTAIN"/>
        <s v="MA CAMPAGNE CUTLERY BOX"/>
        <s v="MADRAS NOTEBOOK LARGE"/>
        <s v="MADRAS NOTEBOOK MEDIUM"/>
        <s v="MAGAZINE RACK GEBRA ASSORTED"/>
        <s v="MAGIC DRAWING SLATE BAKE A CAKE"/>
        <s v="MAGIC DRAWING SLATE BUNNIES"/>
        <s v="MAGIC DRAWING SLATE CIRCUS PARADE"/>
        <s v="MAGIC DRAWING SLATE DINOSAUR"/>
        <s v="MAGIC DRAWING SLATE DOLLY GIRL"/>
        <s v="MAGIC DRAWING SLATE GO TO THE FAIR"/>
        <s v="MAGIC DRAWING SLATE LEAP FROG"/>
        <s v="MAGIC DRAWING SLATE PURDEY"/>
        <s v="MAGIC DRAWING SLATE SPACEBOY"/>
        <s v="MAGIC GARDEN FELT GARLAND"/>
        <s v="MAGIC SHEEP WOOL GROWING FROM PAPER"/>
        <s v="MAGIC TREE -PAPER FLOWERS"/>
        <s v="MAGNETS PACK OF 4 CHILDHOOD MEMORY"/>
        <s v="MAGNETS PACK OF 4 HOME SWEET HOME"/>
        <s v="MAGNETS PACK OF 4 RETRO PHOTO"/>
        <s v="MAGNETS PACK OF 4 SWALLOWS"/>
        <s v="MAGNETS PACK OF 4 VINTAGE COLLAGE"/>
        <s v="MAGNETS PACK OF 4 VINTAGE LABELS"/>
        <s v="mailout"/>
        <s v="MAKE YOUR OWN FLOWERPOWER CARD KIT"/>
        <s v="MAKE YOUR OWN MONSOON CARD KIT"/>
        <s v="MAKE YOUR OWN PLAYTIME CARD KIT"/>
        <s v="MAN FLU METAL SIGN"/>
        <s v="Manual"/>
        <s v="MARIE ANTOIENETT TRINKET BOX GOLD"/>
        <s v="MARIE ANTOINETTE TRINKET BOX GOLD"/>
        <s v="MARIE ANTOINETTE TRINKET BOX SILVER"/>
        <s v="Marked as 23343"/>
        <s v="MAXWELL 2 TONE BLUE 60 PAGE PHOTO A"/>
        <s v="MEASURING TAPE BABUSHKA BLUE"/>
        <s v="MEASURING TAPE BABUSHKA PINK"/>
        <s v="MEASURING TAPE BABUSHKA RED"/>
        <s v="MEDINA STAMPED METAL STOOL"/>
        <s v="MEDIUM CERAMIC TOP STORAGE JAR"/>
        <s v="MEDIUM CHINESE STYLE SCISSOR"/>
        <s v="MEDIUM MEDINA STAMPED METAL BOWL"/>
        <s v="MEDIUM PARLOUR FRAME"/>
        <s v="MEDIUM PARLOUR PICTURE FRAME"/>
        <s v="MEDIUM PINK BUDDHA HEAD"/>
        <s v="MEDIUM WHITE/PINK ROSE ART FLOWER"/>
        <s v="MEMO BOARD COTTAGE DESIGN"/>
        <s v="MEMO BOARD RETROSPOT DESIGN"/>
        <s v="MERCHANT CHANDLER CREDIT ERROR, STO"/>
        <s v="METAL 4 HOOK HANGER FRENCH CHATEAU"/>
        <s v="METAL BASE FOR CANDLES"/>
        <s v="METAL DECORATION NAUGHTY CHILDREN"/>
        <s v="METAL HERB GERDEN CONTAINER"/>
        <s v="METAL MERRY CHRISTMAS WREATH"/>
        <s v="METAL RABBIT LADDER EASTER"/>
        <s v="METAL SIGN CUPCAKE SINGLE HOOK"/>
        <s v="METAL SIGN DROP YOUR PANTS"/>
        <s v="METAL SIGN EMPIRE TEA"/>
        <s v="METAL SIGN HER DINNER IS SERVED"/>
        <s v="METAL SIGN HIS DINNER IS SERVED"/>
        <s v="METAL SIGN NEIGHBOURHOOD WITCH"/>
        <s v="METAL SIGN TAKE IT OR LEAVE IT"/>
        <s v="METAL SIGN,CUPCAKE SINGLE HOOK"/>
        <s v="METAL TUBE CHIME ON BAMBOO"/>
        <s v="METALIC LEAVES BAG CHARMS"/>
        <s v="MIA"/>
        <s v="michel oops"/>
        <s v="MIDNIGHT BLUE COPPER FLOWER NECKLAC"/>
        <s v="MIDNIGHT BLUE CRYSTAL DROP EARRINGS"/>
        <s v="MIDNIGHT BLUE DROP CRYSTAL NECKLACE"/>
        <s v="MIDNIGHT BLUE GLASS/SILVER BRACELET"/>
        <s v="MIDNIGHT BLUE PAIR HEART HAIR SLIDE"/>
        <s v="MIDNIGHT BLUE VINTAGE EARRINGS"/>
        <s v="MIDNIGHT GLAMOUR SCARF KNITTING KIT"/>
        <s v="MILK BOTTLE WITH GLASS STOPPER"/>
        <s v="MILK MAIDS MUG"/>
        <s v="MILK PAN BLUE POLKADOT"/>
        <s v="MILK PAN PINK POLKADOT"/>
        <s v="MILK PAN RED RETROSPOT"/>
        <s v="MINI CAKE STAND HANGING STRAWBERY"/>
        <s v="MINI CAKE STAND T-LIGHT HOLDER"/>
        <s v="MINI CAKE STAND WITH HANGING CAKES"/>
        <s v="MINI FUNKY DESIGN TAPES"/>
        <s v="MINI HIGHLIGHTER PENS"/>
        <s v="MINI JIGSAW BAKE A CAKE"/>
        <s v="MINI JIGSAW BUNNIES"/>
        <s v="MINI JIGSAW CIRCUS PARADE"/>
        <s v="MINI JIGSAW DINOSAUR"/>
        <s v="MINI JIGSAW DOLLY GIRL"/>
        <s v="MINI JIGSAW GO TO THE FAIR"/>
        <s v="MINI JIGSAW LEAP FROG"/>
        <s v="MINI JIGSAW PURDEY"/>
        <s v="MINI JIGSAW SPACEBOY"/>
        <s v="MINI LADLE LOVE HEART PINK"/>
        <s v="MINI LADLE LOVE HEART RED"/>
        <s v="MINI LIGHTS WOODLAND MUSHROOMS"/>
        <s v="MINI PAINT SET VINTAGE"/>
        <s v="MINI PAINTED GARDEN DECORATION"/>
        <s v="MINI PLAYING CARDS BUFFALO BILL"/>
        <s v="MINI PLAYING CARDS DOLLY GIRL"/>
        <s v="MINI PLAYING CARDS FUN FAIR"/>
        <s v="MINI PLAYING CARDS GYMKHANA"/>
        <s v="MINI PLAYING CARDS SPACEBOY"/>
        <s v="MINI WOODEN HAPPY BIRTHDAY GARLAND"/>
        <s v="MINI ZINC GARDEN DECORATIONS"/>
        <s v="MINIATURE ANTIQUE ROSE HOOK IVORY"/>
        <s v="MINITURE ANTIQUE ROSE HOOK IVORY"/>
        <s v="MINT DINER CLOCK"/>
        <s v="MINT DINER WALL CLOCK"/>
        <s v="MINT GREEN ROSE TOWEL"/>
        <s v="MINT KITCHEN SCALES"/>
        <s v="MIRROR CORNICE"/>
        <s v="MIRROR LOVE BIRD T-LIGHT HOLDER"/>
        <s v="MIRROR MOSAIC CANDLE PLATE"/>
        <s v="MIRROR MOSAIC GOBLET CANDLE HOLDER"/>
        <s v="MIRROR MOSAIC HURRICANE LAMP"/>
        <s v="MIRROR MOSAIC T-LIGHT HOLDER"/>
        <s v="MIRROR MOSAIC T-LIGHT HOLDER ROUND"/>
        <s v="MIRROR MOSAIC VOTIVE HOLDER"/>
        <s v="MIRRORED DISCO BALL"/>
        <s v="MIRRORED DOVE WALL DECORATION"/>
        <s v="MIRRORED WALL ART FOXY"/>
        <s v="MIRRORED WALL ART GENTS"/>
        <s v="MIRRORED WALL ART LADIES"/>
        <s v="MIRRORED WALL ART PHOTO FRAMES"/>
        <s v="MIRRORED WALL ART POPPIES"/>
        <s v="MIRRORED WALL ART SKULLS"/>
        <s v="MIRRORED WALL ART SNOWFLAKES"/>
        <s v="MIRRORED WALL ART SPLODGES"/>
        <s v="MIRRORED WALL ART STARS"/>
        <s v="MIRRORED WALL ART TABLE LAMP"/>
        <s v="MISELTOE HEART WREATH"/>
        <s v="MISELTOE HEART WREATH CREAM"/>
        <s v="MISELTOE HEART WREATH WHITE"/>
        <s v="Missing"/>
        <s v="missing?"/>
        <s v="MISTLETOE HEART WREATH CREAM"/>
        <s v="MISTLETOE HEART WREATH GREEN"/>
        <s v="mix up with c"/>
        <s v="MIXED NUTS LIGHT GREEN BOWL"/>
        <s v="mixed up"/>
        <s v="MOBILE VINTAGE HEARTS"/>
        <s v="MOCK LOBSTER FRIDGE MAGNET"/>
        <s v="MODERN FLORAL STATIONERY SET"/>
        <s v="MODERN VINTAGE COTTON SHOPPING BAG"/>
        <s v="MONEY BOX BISCUITS DESIGN"/>
        <s v="MONEY BOX CONFECTIONERY DESIGN"/>
        <s v="MONEY BOX FIRST ADE DESIGN"/>
        <s v="MONEY BOX FIRST AID DESIGN"/>
        <s v="MONEY BOX HOUSEKEEPING DESIGN"/>
        <s v="MONEY BOX KINGS CHOICE DESIGN"/>
        <s v="MONEY BOX POCKET MONEY DESIGN"/>
        <s v="MONSTERS STENCIL CRAFT"/>
        <s v="MONTANA DIAMOND CLUSTER EARRINGS"/>
        <s v="MONTANA DIAMOND CLUSTER NECKLACE"/>
        <s v="MOODY BOY DOOR HANGER"/>
        <s v="MOODY GIRL DOOR HANGER"/>
        <s v="MOP PENDANT SHELL NECKLACE"/>
        <s v="MORE BUTTER METAL SIGN"/>
        <s v="MOROCCAN BEATEN METAL DISH"/>
        <s v="MOROCCAN BEATEN METAL DISH LARGE"/>
        <s v="MOROCCAN BEATEN METAL MIRROR"/>
        <s v="MOROCCAN TEA GLASS"/>
        <s v="MOTHER'S KITCHEN SPOON REST"/>
        <s v="MOTORING TISSUE BOX"/>
        <s v="mouldy"/>
        <s v="mouldy, thrown away."/>
        <s v="mouldy, unsaleable."/>
        <s v="MOUSE TOY WITH PINK T-SHIRT"/>
        <s v="MOUSEY LONG LEGS SOFT TOY"/>
        <s v="MR ROBOT SOFT TOY"/>
        <s v="MRS ROBOT SOFT TOY"/>
        <s v="MUG , DOTCOMGIFTSHOP.COM"/>
        <s v="MULTI COLOUR SILVER T-LIGHT HOLDER"/>
        <s v="MULTI HEARTS STICKERS"/>
        <s v="MULTICOLOUR 3D BALLS GARLAND"/>
        <s v="MULTICOLOUR CONFETTI IN TUBE"/>
        <s v="MULTICOLOUR EASTER RABBIT"/>
        <s v="MULTICOLOUR HONEYCOMB FAN"/>
        <s v="MULTICOLOUR HONEYCOMB PAPER GARLAND"/>
        <s v="MULTICOLOUR POLKADOT PLATE"/>
        <s v="MULTICOLOUR RABBIT EGG WARMER"/>
        <s v="MULTICOLOUR SPRING FLOWER MUG"/>
        <s v="MUMMY MOUSE RED GINGHAM RIBBON"/>
        <s v="MUM'S KITCHEN CLOCK"/>
        <s v="MURANO STYLE GLASS BRACELET BLACK"/>
        <s v="MURANO STYLE GLASS BRACELET GOLD"/>
        <s v="MURANO STYLE GLASS BRACELET RED"/>
        <s v="MUSICAL ZINC HEART DECORATION"/>
        <s v="mystery! Only ever imported 1800"/>
        <s v="N0 SINGING METAL SIGN"/>
        <s v="NAMASTE SWAGAT INCENSE"/>
        <s v="NATURAL HANGING QUILTED HEARTS"/>
        <s v="NATURAL SLATE CHALKBOARD LARGE"/>
        <s v="NATURAL SLATE HEART CHALKBOARD"/>
        <s v="NATURAL SLATE RECTANGLE CHALKBOARD"/>
        <s v="NECKLACE+BRACELET PINK BUTTERFLY"/>
        <s v="NECKLACE+BRACELET SET BLUE BLOSSOM"/>
        <s v="NECKLACE+BRACELET SET BLUE HIBISCUS"/>
        <s v="NECKLACE+BRACELET SET FRUIT SALAD"/>
        <s v="NECKLACE+BRACELET SET PINK DAISY"/>
        <s v="NEW BAROQUE B'FLY NECKLACE CRYSTAL"/>
        <s v="NEW BAROQUE B'FLY NECKLACE GREEN"/>
        <s v="NEW BAROQUE B'FLY NECKLACE MONTANA"/>
        <s v="NEW BAROQUE B'FLY NECKLACE PINK"/>
        <s v="NEW BAROQUE B'FLY NECKLACE RED"/>
        <s v="NEW BAROQUE BLACK BOXES"/>
        <s v="NEW BAROQUE BLACK PHOTO ALBUM"/>
        <s v="NEW BAROQUE JEWELLERY BOX"/>
        <s v="NEW BAROQUE LARGE NECKLACE BLK/WHIT"/>
        <s v="NEW BAROQUE SMALL NECKLACE BLACK"/>
        <s v="NEW ENGLAND MUG W GIFT BOX"/>
        <s v="NEWSPAPER STAND"/>
        <s v="Next Day Carriage"/>
        <s v="NINE DRAWER OFFICE TIDY"/>
        <s v="NINJA RABBIT BLACK"/>
        <s v="NINJA RABBIT PINK"/>
        <s v="NO JUNK MAIL METAL SIGN"/>
        <s v="NO SINGING METAL SIGN"/>
        <s v="NOEL GARLAND PAINTED ZINC"/>
        <s v="NOEL WOODEN BLOCK LETTERS"/>
        <s v="Not rcvd in 10/11/2010 delivery"/>
        <s v="NOVELTY BISCUITS CAKE STAND 3 TIER"/>
        <s v="NUMBER TILE COTTAGE GARDEN 0"/>
        <s v="NUMBER TILE COTTAGE GARDEN 1"/>
        <s v="NUMBER TILE COTTAGE GARDEN 2"/>
        <s v="NUMBER TILE COTTAGE GARDEN 3"/>
        <s v="NUMBER TILE COTTAGE GARDEN 4"/>
        <s v="NUMBER TILE COTTAGE GARDEN 5"/>
        <s v="NUMBER TILE COTTAGE GARDEN 6"/>
        <s v="NUMBER TILE COTTAGE GARDEN 7"/>
        <s v="NUMBER TILE COTTAGE GARDEN 8"/>
        <s v="NUMBER TILE COTTAGE GARDEN 9"/>
        <s v="NUMBER TILE COTTAGE GARDEN No"/>
        <s v="NUMBER TILE VINTAGE FONT 0"/>
        <s v="NUMBER TILE VINTAGE FONT 1"/>
        <s v="NUMBER TILE VINTAGE FONT 2"/>
        <s v="NUMBER TILE VINTAGE FONT 3"/>
        <s v="NUMBER TILE VINTAGE FONT 4"/>
        <s v="NUMBER TILE VINTAGE FONT 5"/>
        <s v="NUMBER TILE VINTAGE FONT 6"/>
        <s v="NUMBER TILE VINTAGE FONT 7"/>
        <s v="NUMBER TILE VINTAGE FONT 8"/>
        <s v="NUMBER TILE VINTAGE FONT 9"/>
        <s v="NUMBER TILE VINTAGE FONT No"/>
        <s v="NURSERY A,B,C PAINTED LETTERS"/>
        <s v="NURSE'S BAG SOFT TOY"/>
        <s v="OCEAN SCENT CANDLE IN JEWELLED BOX"/>
        <s v="OCEAN SCENT CANDLE JEWELLED DRAWER"/>
        <s v="OCEAN STRIPE HAMMOCK"/>
        <s v="OFFICE MUG WARMER BLACK+SILVER"/>
        <s v="OFFICE MUG WARMER CHOC+BLUE"/>
        <s v="OFFICE MUG WARMER PINK"/>
        <s v="OFFICE MUG WARMER POLKADOT"/>
        <s v="OLD DOC RUSSEL METAL SIGN"/>
        <s v="OLD ROSE COMBO BEAD NECKLACE"/>
        <s v="on cargo order"/>
        <s v="OOH LA LA DOGS COLLAR"/>
        <s v="OOPS ! adjustment"/>
        <s v="OPEN CLOSED METAL SIGN"/>
        <s v="OPIUM SCENTED VOTIVE CANDLE"/>
        <s v="OPULENT VELVET SET/3 CANDLES"/>
        <s v="ORANGE FELT VASE + FLOWERS"/>
        <s v="ORANGE FLOWER MUG"/>
        <s v="ORANGE PENDANT TRIPLE SHELL NECKLAC"/>
        <s v="ORANGE SCENTED SET/9 T-LIGHTS"/>
        <s v="ORANGE TV TRAY TABLE"/>
        <s v="ORANGE VOTIVE CANDLE"/>
        <s v="ORANGE/FUSCHIA STONES NECKLACE"/>
        <s v="ORANGE/WHT/FUSCHIA STONES NECKLACE"/>
        <s v="ORGANISER WOOD ANTIQUE WHITE"/>
        <s v="ORIENTAL RED CUSHION COVER"/>
        <s v="ORIGAMI JASMINE INCENSE/CANDLE SET"/>
        <s v="ORIGAMI LAVENDER INCENSE/CANDL SET"/>
        <s v="ORIGAMI OPIUM INCENSE/CANDLE SET"/>
        <s v="ORIGAMI ROSE INCENSE IN TUBE"/>
        <s v="ORIGAMI ROSE INCENSE/CANDLE SET"/>
        <s v="ORIGAMI SANDLEWOOD INCENSE/CAND SET"/>
        <s v="ORIGAMI SANDLEWOOD INCENSE+FLOWER"/>
        <s v="ORIGAMI VANILLA INCENSE CONES"/>
        <s v="ORIGAMI VANILLA INCENSE/CANDLE SET"/>
        <s v="OVAL MINI PORTRAIT FRAME"/>
        <s v="OVAL WALL MIRROR DIAMANTE"/>
        <s v="OVEN MITT APPLES DESIGN"/>
        <s v="OVERNIGHT BAG VINTAGE ROSE PAISLEY"/>
        <s v="OWL DOORSTOP"/>
        <s v="OYSTER TRINKET BOX"/>
        <s v="PACK 20 DOLLY PEGS"/>
        <s v="PACK 20 ENGLISH ROSE PAPER NAPKINS"/>
        <s v="PACK 3 BOXES BIRD PANETTONE"/>
        <s v="PACK 3 BOXES BIRD PANNETONE"/>
        <s v="PACK 3 BOXES CHRISTMAS PANETTONE"/>
        <s v="PACK 3 BOXES CHRISTMAS PANNETONE"/>
        <s v="PACK 3 FIRE ENGINE/CAR PATCHES"/>
        <s v="PACK 3 IRON ON DOG PATCHES"/>
        <s v="PACK 4 FLOWER/BUTTERFLY PATCHES"/>
        <s v="PACK 6 HEART/ICE-CREAM PATCHES"/>
        <s v="PACK OF 12 50'S CHRISTMAS TISSUES"/>
        <s v="PACK OF 12 BLUE PAISLEY TISSUES"/>
        <s v="PACK OF 12 CHRISTMAS FUN CARDS"/>
        <s v="PACK OF 12 CIRCUS PARADE TISSUES"/>
        <s v="PACK OF 12 COLOURED PENCILS"/>
        <s v="PACK OF 12 DOILEY TISSUES"/>
        <s v="PACK OF 12 DOLLY GIRL TISSUES"/>
        <s v="PACK OF 12 HEARTS DESIGN TISSUES"/>
        <s v="PACK OF 12 LONDON TISSUES"/>
        <s v="PACK OF 12 PAISLEY PARK TISSUES"/>
        <s v="PACK OF 12 PINK PAISLEY TISSUES"/>
        <s v="PACK OF 12 PINK POLKADOT TISSUES"/>
        <s v="PACK OF 12 RED APPLE TISSUES"/>
        <s v="PACK OF 12 RED RETROSPOT TISSUES"/>
        <s v="PACK OF 12 SKULL TISSUES"/>
        <s v="PACK OF 12 SPACEBOY TISSUES"/>
        <s v="PACK OF 12 STICKY BUNNIES"/>
        <s v="PACK OF 12 SUKI TISSUES"/>
        <s v="PACK OF 12 TRADITIONAL CRAYONS"/>
        <s v="PACK OF 12 VINTAGE CHRISTMAS TISSUE"/>
        <s v="PACK OF 12 VINTAGE DOILY TISSUES"/>
        <s v="PACK OF 12 VINTAGE LEAF TISSUES"/>
        <s v="PACK OF 12 WOODLAND TISSUES"/>
        <s v="PACK OF 20 NAPKINS PANTRY DESIGN"/>
        <s v="PACK OF 20 NAPKINS RED APPLES"/>
        <s v="PACK OF 20 SKULL PAPER NAPKINS"/>
        <s v="PACK OF 20 SPACEBOY NAPKINS"/>
        <s v="PACK OF 6 BIRDY GIFT TAGS"/>
        <s v="PACK OF 6 COCKTAIL PARASOL STRAWS"/>
        <s v="PACK OF 6 HANDBAG GIFT BOXES"/>
        <s v="PACK OF 6 LARGE FRUIT STRAWS"/>
        <s v="PACK OF 6 PANETTONE GIFT BOXES"/>
        <s v="PACK OF 6 PANNETONE GIFT BOXES"/>
        <s v="PACK OF 6 SANDCASTLE FLAGS ASSORTED"/>
        <s v="PACK OF 6 SKULL PAPER CUPS"/>
        <s v="PACK OF 6 SKULL PAPER PLATES"/>
        <s v="PACK OF 6 SMALL FRUIT STRAWS"/>
        <s v="PACK OF 6 SWEETIE GIFT BOXES"/>
        <s v="PACK OF 60 DINOSAUR CAKE CASES"/>
        <s v="PACK OF 60 MUSHROOM CAKE CASES"/>
        <s v="PACK OF 60 PINK PAISLEY CAKE CASES"/>
        <s v="PACK OF 60 SPACEBOY CAKE CASES"/>
        <s v="PACK OF 72 RETROSPOT CAKE CASES"/>
        <s v="PACK OF 72 SKULL CAKE CASES"/>
        <s v="PACK OF SIX LED TEA LIGHTS"/>
        <s v="PACK/12 BLUE FOLKART CARDS"/>
        <s v="PACK/12 XMAS FUN CARD"/>
        <s v="PACKING CHARGE"/>
        <s v="PADS TO MATCH ALL CUSHIONS"/>
        <s v="PAINT YOUR OWN CANVAS SET"/>
        <s v="PAINT YOUR OWN EGGS IN CRATE"/>
        <s v="PAINTED HEART WREATH WITH BELL"/>
        <s v="PAINTED LIGHTBULB RAINBOW DESIGN"/>
        <s v="PAINTED LIGHTBULB STAR+ MOON"/>
        <s v="PAINTED METAL HEART WITH HOLLY BELL"/>
        <s v="PAINTED METAL PEARS ASSORTED"/>
        <s v="PAINTED METAL STAR WITH HOLLY BELLS"/>
        <s v="PAINTED PINK RABBIT"/>
        <s v="PAINTED SEA SHELL METAL WINDCHIME"/>
        <s v="PAINTED YELLOW WOODEN DAISY"/>
        <s v="PAIR BUTTERFLY HAIR CLIPS"/>
        <s v="PAIR OF ENAMEL BUTTERFLY HAIRCLIP"/>
        <s v="PAIR OF PINK FLOWER CLUSTER SLIDE"/>
        <s v="PAIR PADDED HANGERS PINK CHECK"/>
        <s v="PAISLEY PARK CARD"/>
        <s v="PAISLEY PATTERN STICKERS"/>
        <s v="PALE PINK/AMETHYST STONE NECKLACE"/>
        <s v="PANDA AND BUNNIES STICKER SHEET"/>
        <s v="PANTRY 3 HOOK ROLLING PIN HANGER"/>
        <s v="PANTRY APPLE CORER"/>
        <s v="PANTRY CHOPPING BOARD"/>
        <s v="PANTRY HOOK BALLOON WHISK"/>
        <s v="PANTRY HOOK SPATULA"/>
        <s v="PANTRY HOOK TEA STRAINER"/>
        <s v="PANTRY KITCHEN THERMOMETER"/>
        <s v="PANTRY MAGNETIC SHOPPING LIST"/>
        <s v="PANTRY PASTRY BRUSH"/>
        <s v="PANTRY ROLLING PIN"/>
        <s v="PANTRY SCRUBBING BRUSH"/>
        <s v="PANTRY WASHING UP BRUSH"/>
        <s v="PAPER BUNTING COLOURED LACE"/>
        <s v="PAPER BUNTING PAISLEY PARK"/>
        <s v="PAPER BUNTING RETROSPOT"/>
        <s v="PAPER BUNTING VINTAGE PAISLEY"/>
        <s v="PAPER BUNTING VINTAGE PARTY"/>
        <s v="PAPER BUNTING WHITE LACE"/>
        <s v="PAPER CHAIN KIT 50'S CHRISTMAS"/>
        <s v="PAPER CHAIN KIT EMPIRE"/>
        <s v="PAPER CHAIN KIT LONDON"/>
        <s v="PAPER CHAIN KIT RETROSPOT"/>
        <s v="PAPER CHAIN KIT SKULLS"/>
        <s v="PAPER CHAIN KIT VINTAGE CHRISTMAS"/>
        <s v="PAPER CRAFT , LITTLE BIRDIE"/>
        <s v="PAPER LANTERN 5 POINT SEQUIN STAR"/>
        <s v="PAPER LANTERN 5 POINT STAR MOON"/>
        <s v="PAPER LANTERN 5 POINT STAR MOON 30"/>
        <s v="PAPER LANTERN 5 POINT STUDDED STAR"/>
        <s v="PAPER LANTERN 6 POINT SNOW STAR"/>
        <s v="PAPER LANTERN 7 POINT SNOW STAR"/>
        <s v="PAPER LANTERN 9 POINT DELUXE STAR"/>
        <s v="PAPER LANTERN 9 POINT HOLLY STAR 23"/>
        <s v="PAPER LANTERN 9 POINT HOLLY STAR 40"/>
        <s v="PAPER LANTERN 9 POINT HOLLY STAR L"/>
        <s v="PAPER LANTERN 9 POINT HOLLY STAR S"/>
        <s v="PAPER LANTERN 9 POINT SNOW STAR"/>
        <s v="PAPER POCKET TRAVELING FAN"/>
        <s v="PAPERWEIGHT CHILDHOOD MEMORIES"/>
        <s v="PAPERWEIGHT HOME SWEET HOME"/>
        <s v="PAPERWEIGHT KINGS CHOICE"/>
        <s v="PAPERWEIGHT SAVE THE PLANET"/>
        <s v="PAPERWEIGHT VINTAGE COLLAGE"/>
        <s v="PAPERWEIGHT VINTAGE PAISLEY"/>
        <s v="PARISIENNE CURIO CABINET"/>
        <s v="PARISIENNE JEWELLERY DRAWER"/>
        <s v="PARISIENNE KEY CABINET"/>
        <s v="PARISIENNE SEWING BOX"/>
        <s v="PARLOUR CERAMIC WALL HOOK"/>
        <s v="PARTY BUNTING"/>
        <s v="PARTY CHARMS 50 PIECES"/>
        <s v="PARTY CONE CHRISTMAS DECORATION"/>
        <s v="PARTY CONES CANDY ASSORTED"/>
        <s v="PARTY CONES CANDY DECORATION"/>
        <s v="PARTY CONES CANDY TREE DECORATION"/>
        <s v="PARTY CONES CARNIVAL ASSORTED"/>
        <s v="PARTY FOOD SHOPPER BAG"/>
        <s v="PARTY INVITES BALLOON GIRL"/>
        <s v="PARTY INVITES DINOSAURS"/>
        <s v="PARTY INVITES FOOTBALL"/>
        <s v="PARTY INVITES JAZZ HEARTS"/>
        <s v="PARTY INVITES SPACEMAN"/>
        <s v="PARTY INVITES WOODLAND"/>
        <s v="PARTY METAL SIGN"/>
        <s v="PARTY PIZZA DISH BLUE POLKADOT"/>
        <s v="PARTY PIZZA DISH GREEN POLKADOT"/>
        <s v="PARTY PIZZA DISH PINK POLKADOT"/>
        <s v="PARTY PIZZA DISH RED RETROSPOT"/>
        <s v="PARTY TIME DESIGN FLANNEL"/>
        <s v="PARTY TIME PENCIL ERASERS"/>
        <s v="PASTEL BLUE PHOTO ALBUM"/>
        <s v="PASTEL COLOUR HONEYCOMB FAN"/>
        <s v="PASTEL PINK PHOTO ALBUM"/>
        <s v="PEACE SMALL WOOD LETTERS"/>
        <s v="PEACE WOODEN BLOCK LETTERS"/>
        <s v="PEACH KNITTED HEN"/>
        <s v="PEARL &amp; SHELL 42&quot;NECKL. GREEN"/>
        <s v="PEARL &amp; SHELL 42&quot;NECKL. IVORY"/>
        <s v="PEARL AND CHERRY QUARTZ BRACLET"/>
        <s v="PEARL CRYSTAL PUMPKIN T-LIGHT HLDR"/>
        <s v="PEARLISED IVORY HEART LARGE"/>
        <s v="PEARLISED IVORY HEART SMALL"/>
        <s v="PEG BAG APPLE DESIGN"/>
        <s v="PEG BAG APPLES DESIGN"/>
        <s v="PENCIL CASE LIFE IS BEAUTIFUL"/>
        <s v="PENNY FARTHING BIRTHDAY CARD"/>
        <s v="PENS ASSORTED FUNKY JEWELED"/>
        <s v="PENS ASSORTED FUNNY FACE"/>
        <s v="PENS ASSORTED SPACEBALL"/>
        <s v="PERIWINKLE T-LIGHT HOLDER"/>
        <s v="PET MUG, GOLDFISH"/>
        <s v="PETIT TRAY CHIC"/>
        <s v="PHARMACIE FIRST AID TIN"/>
        <s v="PHOTO CLIP LINE"/>
        <s v="PHOTO CUBE"/>
        <s v="PHOTO FRAME 3 CLASSIC HANGING"/>
        <s v="PHOTO FRAME CORNICE"/>
        <s v="PHOTO FRAME LINEN AND LACE LARGE"/>
        <s v="PHOTO FRAME LINEN AND LACE SMALL"/>
        <s v="PICNIC BASKET WICKER 60 PIECES"/>
        <s v="PICNIC BASKET WICKER LARGE"/>
        <s v="PICNIC BASKET WICKER SMALL"/>
        <s v="PICNIC BOXES SET OF 3 RETROSPOT"/>
        <s v="PICTURE DOMINOES"/>
        <s v="PICTURE FRAME WOOD TRIPLE PORTRAIT"/>
        <s v="PIECE OF CAMO STATIONERY SET"/>
        <s v="PIG KEYRING WITH LIGHT &amp; SOUND"/>
        <s v="PIG MUG IN TWO COLOUR DESIGNS"/>
        <s v="PIGGY BANK RETROSPOT"/>
        <s v="PIN CUSHION BABUSHKA BLUE"/>
        <s v="PIN CUSHION BABUSHKA PINK"/>
        <s v="PIN CUSHION BABUSHKA RED"/>
        <s v="PING MICROWAVE APRON"/>
        <s v="PING! MICROWAVE PLATE"/>
        <s v="PINK &amp; WHITE BREAKFAST TRAY"/>
        <s v="PINK &amp; WHITE ROSEBUD RING"/>
        <s v="PINK 3 PIECE POLKADOT CUTLERY SET"/>
        <s v="PINK ACRYLIC JEWEL SNOWFLAKE"/>
        <s v="PINK ALLIUM ARTIFICIAL FLOWER"/>
        <s v="PINK AND BLACK STRING CURTAIN"/>
        <s v="PINK AND WHITE CHRISTMAS TREE 120CM"/>
        <s v="PINK BABY BUNTING"/>
        <s v="PINK BAROQUE FLOCK CANDLE HOLDER"/>
        <s v="PINK BEADS+HAND PHONE CHARM"/>
        <s v="PINK BERTIE GLASS BEAD BAG CHARM"/>
        <s v="PINK BERTIE MOBILE PHONE CHARM"/>
        <s v="PINK B'FLY C/COVER W BOBBLES"/>
        <s v="PINK BITTY LIGHT CHAIN"/>
        <s v="PINK BLUE FELT CRAFT TRINKET BOX"/>
        <s v="PINK BOUDICCA LARGE BRACELET"/>
        <s v="PINK BOUDOIR T-LIGHT HOLDER"/>
        <s v="PINK BREAKFAST CUP AND SAUCER"/>
        <s v="PINK BUNNY EASTER EGG BASKET"/>
        <s v="PINK BUTTERFLY CUSHION COVER"/>
        <s v="PINK BUTTERFLY HANDBAG W BOBBLES"/>
        <s v="PINK BUTTERFLY WASHBAG"/>
        <s v="PINK CANDYSTUFT ARTIFICIAL FLOWER"/>
        <s v="PINK CAT BOWL"/>
        <s v="PINK CAT FLORAL CUSHION COVER"/>
        <s v="PINK CHERRY BLOSSOM CUP &amp; SAUCER"/>
        <s v="PINK CHERRY LIGHTS"/>
        <s v="PINK CHICK EGG WARMER + EGG CUP"/>
        <s v="PINK CHRISTMAS FLOCK DROPLET"/>
        <s v="PINK CHRYSANTHEMUMS ART FLOWER"/>
        <s v="PINK CLEAR GLASS CANDLE PLATE"/>
        <s v="PINK COMBO MINI CRYSTALS NECKLACE"/>
        <s v="PINK CREAM FELT CRAFT TRINKET BOX"/>
        <s v="PINK CRYSTAL GUITAR PHONE CHARM"/>
        <s v="PINK CRYSTAL SKULL PHONE CHARM"/>
        <s v="PINK CRYSTAL+GLASS BRACELET"/>
        <s v="PINK DAISY BAG CHARM"/>
        <s v="PINK DIAMANTE PEN IN GIFT BOX"/>
        <s v="PINK DINER WALL CLOCK"/>
        <s v="PINK DISCO HANDBAG"/>
        <s v="PINK DOG BOWL"/>
        <s v="PINK DOG CANNISTER"/>
        <s v="PINK DOLLY HAIR CLIPS"/>
        <s v="PINK DOUGHNUT TRINKET POT"/>
        <s v="PINK DRAWER KNOB ACRYLIC EDWARDIAN"/>
        <s v="PINK EASTER HENS+FLOWER"/>
        <s v="PINK ENAMEL FLOWER HAIR TIE"/>
        <s v="PINK ENAMEL+GLASS HAIR COMB"/>
        <s v="PINK FAIRY CAKE CHILDRENS APRON"/>
        <s v="PINK FAIRY CAKE CUSHION COVER"/>
        <s v="PINK FEATHER CHRISTMAS DECORATION"/>
        <s v="PINK FEATHERS CURTAIN"/>
        <s v="PINK FELT EASTER EGG BASKET"/>
        <s v="PINK FELT EASTER RABBIT GARLAND"/>
        <s v="PINK FELT HANGING HEART W FLOWER"/>
        <s v="PINK FLOCK GLASS CANDLEHOLDER"/>
        <s v="PINK FLOCK PHOTO FRAME"/>
        <s v="PINK FLOCK SUEDE CUSHION COVER"/>
        <s v="PINK FLORAL FELTCRAFT SHOULDER BAG"/>
        <s v="PINK FLOWER CROCHET FOOD COVER"/>
        <s v="PINK FLOWER FABRIC PONY"/>
        <s v="PINK FLOWERS RABBIT EASTER"/>
        <s v="PINK FLUFFY CHRISTMAS DECORATION"/>
        <s v="PINK FLY SWAT"/>
        <s v="PINK FOXGLOVE ARTIIFCIAL FLOWER"/>
        <s v="PINK GAUZE BUTTERFLY LAMPSHADE"/>
        <s v="PINK GINGHAM CAT WITH SCARF"/>
        <s v="PINK GLASS CANDLEHOLDER"/>
        <s v="PINK GLASS CHUNKY CHARM BRACELET"/>
        <s v="PINK GLASS TASSLE BAG CHARM"/>
        <s v="PINK GOOSE FEATHER TREE 60CM"/>
        <s v="PINK GREEN EMBROIDERY COSMETIC BAG"/>
        <s v="PINK HANGING GINGHAM EASTER HEN"/>
        <s v="PINK HANGING HEART T-LIGHT HOLDER"/>
        <s v="PINK HAPPY BIRTHDAY BUNTING"/>
        <s v="PINK HAWAIIAN PICNIC HAMPER FOR 2"/>
        <s v="PINK HEART CONFETTI IN TUBE"/>
        <s v="PINK HEART DOTS HOT WATER BOTTLE"/>
        <s v="PINK HEART OF GLASS BRACELET"/>
        <s v="PINK HEART RED HANDBAG"/>
        <s v="PINK HEART SHAPE EGG FRYING PAN"/>
        <s v="PINK HEART SHAPE LOVE BUCKET"/>
        <s v="PINK HEART SHAPE PHOTO FRAME"/>
        <s v="PINK HEARTS LIGHT CHAIN"/>
        <s v="PINK HEARTS PAPER GARLAND"/>
        <s v="PINK HONEYCOMB PAPER BALL"/>
        <s v="PINK HONEYCOMB PAPER FAN"/>
        <s v="PINK HORSE SOCK PUPPET"/>
        <s v="PINK HORSE SOCK PUPPET KIT"/>
        <s v="PINK HYDRANGEA ART FLOWER"/>
        <s v="PINK JEWELLED MIRROR TRINKET TRAY"/>
        <s v="PINK JEWELLED PHOTO FRAME"/>
        <s v="PINK KNITTED EGG COSY"/>
        <s v="PINK LARGE JEWELED PHOTOFRAME"/>
        <s v="PINK LEAVES AND BEADS PHONE CHARM"/>
        <s v="PINK LOVE BIRD CANDLE"/>
        <s v="PINK LOVE HEART SHAPE CUP"/>
        <s v="PINK MARSHMALLOW SCARF KNITTING KIT"/>
        <s v="PINK METAL CHICKEN HEART"/>
        <s v="PINK METAL SWINGING BUNNY"/>
        <s v="PINK MONTE CARLO HANDBAG"/>
        <s v="PINK MURANO TWIST BRACELET"/>
        <s v="PINK MURANO TWIST NECKLACE"/>
        <s v="PINK NEW BAROQUE FLOCK CANDLESTICK"/>
        <s v="PINK NEW BAROQUECANDLESTICK CANDLE"/>
        <s v="PINK OVAL JEWELLED MIRROR"/>
        <s v="PINK OVAL SHAPE TRINKET BOX"/>
        <s v="PINK OWL SOFT TOY"/>
        <s v="PINK PADDED MOBILE"/>
        <s v="PINK PAINTED KASHMIRI CHAIR"/>
        <s v="PINK PAISLEY CUSHION COVER"/>
        <s v="PINK PAISLEY ROSE GIFT WRAP"/>
        <s v="PINK PAISLEY SQUARE TISSUE BOX"/>
        <s v="PINK PAPER PARASOL"/>
        <s v="PINK PARTY BAGS"/>
        <s v="PINK PARTY SUNGLASSES"/>
        <s v="PINK PILLAR CANDLE SILVER FLOCK"/>
        <s v="PINK POLKADOT BOWL"/>
        <s v="PINK POLKADOT CHILDRENS UMBRELLA"/>
        <s v="PINK POLKADOT CUP"/>
        <s v="PINK POLKADOT GARDEN PARASOL"/>
        <s v="PINK POLKADOT KIDS BAG"/>
        <s v="PINK POLKADOT PLATE"/>
        <s v="PINK POLKADOT WRAP"/>
        <s v="PINK POODLE HANGING DECORATION"/>
        <s v="PINK POT PLANT CANDLE"/>
        <s v="PINK REGENCY TEACUP AND SAUCER"/>
        <s v="PINK RETRO BIG FLOWER BAG"/>
        <s v="PINK RIVIERA HANDBAG"/>
        <s v="PINK ROSE FABRIC MIRROR"/>
        <s v="PINK ROSE WASHBAG"/>
        <s v="PINK ROSEBUD &amp; PEARL NECKLACE"/>
        <s v="PINK ROSEBUD PEARL BRACELET"/>
        <s v="PINK ROSEBUD PEARL EARRINGS"/>
        <s v="PINK ROUND COMPACT MIRROR"/>
        <s v="PINK SCOTTIE DOG W FLOWER PATTERN"/>
        <s v="PINK SMALL GLASS CAKE STAND"/>
        <s v="PINK SMALL JEWELLED PHOTOFRAME"/>
        <s v="PINK SPOTS CHOCOLATE NESTING BOXES"/>
        <s v="PINK SQUARE TABLE CLOCK"/>
        <s v="PINK STITCHED WALL CLOCK"/>
        <s v="PINK STOCKING CHRISTMAS DECORATION"/>
        <s v="PINK STRAWBERRY HANDBAG"/>
        <s v="PINK STRING CURTAIN WITH POLE"/>
        <s v="PINK SWEETHEART BRACELET"/>
        <s v="PINK SWEETIE NECKLACE"/>
        <s v="PINK TALL PORCELAIN T-LIGHT HOLDER"/>
        <s v="PINK UNION JACK LUGGAGE TAG"/>
        <s v="PINK UNION JACK PASSPORT COVER"/>
        <s v="PINK VINTAGE PAISLEY PICNIC BAG"/>
        <s v="PINK VINTAGE SPOT BEAKER"/>
        <s v="PINK VINTAGE VICTORIAN EARRINGS"/>
        <s v="PINK YELLOW PATCH CUSHION COVER"/>
        <s v="PINK/AMETHYST/GOLD NECKLACE"/>
        <s v="PINK/BLUE DISC/MIRROR STRING"/>
        <s v="PINK/BLUE STRING CURTAIN"/>
        <s v="PINK/FLOWER RABBIT EGG WARMER"/>
        <s v="PINK/GREEN FLOWER DESIGN BIG MUG"/>
        <s v="PINK/PURPLE CIRCLE CURTAIN"/>
        <s v="PINK/PURPLE RETRO RADIO"/>
        <s v="PINK/WHITE &quot;KEEP CLEAN&quot; BULLET BIN"/>
        <s v="PINK/WHITE CHRISTMAS TREE 30CM"/>
        <s v="PINK/WHITE CHRISTMAS TREE 60CM"/>
        <s v="PINK/WHITE GLASS DEMI CHOKER"/>
        <s v="PINK/WHITE RIBBED MELAMINE JUG"/>
        <s v="PINK/YELLOW FLOWERS HANDBAG"/>
        <s v="PIZZA PLATE IN BOX"/>
        <s v="PLACE SETTING WHITE HEART"/>
        <s v="PLACE SETTING WHITE STAR"/>
        <s v="PLASMATRONIC LAMP"/>
        <s v="PLASTERS IN TIN CIRCUS PARADE"/>
        <s v="PLASTERS IN TIN SKULLS"/>
        <s v="PLASTERS IN TIN SPACEBOY"/>
        <s v="PLASTERS IN TIN STRONGMAN"/>
        <s v="PLASTERS IN TIN VINTAGE PAISLEY"/>
        <s v="PLASTERS IN TIN WOODLAND ANIMALS"/>
        <s v="PLAYING CARDS I LOVE LONDON"/>
        <s v="PLAYING CARDS JUBILEE UNION JACK"/>
        <s v="PLAYING CARDS KEEP CALM &amp; CARRY ON"/>
        <s v="PLAYING CARDS VINTAGE DOILEY"/>
        <s v="PLAYING CARDS VINTAGE DOILY"/>
        <s v="PLEASE ONE PERSON METAL SIGN"/>
        <s v="POCKET BAG BLUE PAISLEY RED SPOT"/>
        <s v="POCKET BAG PINK PAISELY BROWN SPOT"/>
        <s v="POCKET MIRROR &quot;GLAMOROUS&quot;"/>
        <s v="POCKET MIRROR WOODLAND"/>
        <s v="POLKA DOT RAFFIA FOOD COVER"/>
        <s v="POLKADOT COFFEE CUP &amp; SAUCER PINK"/>
        <s v="POLKADOT MUG PINK"/>
        <s v="POLKADOT PEN"/>
        <s v="POLKADOT RAIN HAT"/>
        <s v="POLYESTER FILLER PAD 30CMx30CM"/>
        <s v="POLYESTER FILLER PAD 40x40cm"/>
        <s v="POLYESTER FILLER PAD 45x30cm"/>
        <s v="POLYESTER FILLER PAD 45x45cm"/>
        <s v="POLYESTER FILLER PAD 60x40cm"/>
        <s v="POLYESTER FILLER PAD 65CMx65CM"/>
        <s v="POMPOM CURTAIN"/>
        <s v="POP ART PUSH DOWN RUBBER"/>
        <s v="POPART RECT PENCIL SHARPENER ASST"/>
        <s v="POPART WOODEN PENCILS ASST"/>
        <s v="POPCORN HOLDER"/>
        <s v="POPPY FIELDS CHOPPING BOARD"/>
        <s v="POPPY'S PLAYHOUSE BATHROOM"/>
        <s v="POPPY'S PLAYHOUSE BEDROOM"/>
        <s v="POPPY'S PLAYHOUSE KITCHEN"/>
        <s v="POPPY'S PLAYHOUSE LIVINGROOM"/>
        <s v="PORCELAIN BUDAH INCENSE HOLDER"/>
        <s v="PORCELAIN BUTTERFLY OIL BURNER"/>
        <s v="PORCELAIN HANGING BELL SMALL"/>
        <s v="PORCELAIN ROSE LARGE"/>
        <s v="PORCELAIN ROSE SMALL"/>
        <s v="PORCELAIN T-LIGHT HOLDERS ASSORTED"/>
        <s v="POSSIBLE DAMAGES OR LOST?"/>
        <s v="POSTAGE"/>
        <s v="POSTE FRANCE CUSHION COVER"/>
        <s v="POSY CANDY BAG"/>
        <s v="POTTERING IN THE SHED METAL SIGN"/>
        <s v="POTTERING MUG"/>
        <s v="POTTING SHED CANDLE CITRONELLA"/>
        <s v="POTTING SHED ROSE CANDLE"/>
        <s v="POTTING SHED SEED ENVELOPES"/>
        <s v="POTTING SHED SOW 'N' GROW SET"/>
        <s v="POTTING SHED TEA MUG"/>
        <s v="POTTING SHED TWINE"/>
        <s v="PRETTY HANGING QUILTED HEARTS"/>
        <s v="Printing smudges/thrown away"/>
        <s v="PSYCHEDELIC METAL SIGN CALENDAR"/>
        <s v="PSYCHEDELIC TILE COASTER"/>
        <s v="PSYCHEDELIC TILE HOOK"/>
        <s v="PSYCHEDELIC WALL THERMOMETER"/>
        <s v="PURPLE ACRYLIC FACETED BANGLE"/>
        <s v="PURPLE AMETHYST NECKLACE W TASSEL"/>
        <s v="PURPLE ANEMONE ARTIFICIAL FLOWER"/>
        <s v="PURPLE BERTIE GLASS BEAD BAG CHARM"/>
        <s v="PURPLE BOUDICCA LARGE BRACELET"/>
        <s v="PURPLE CHUNKY GLASS+BEAD NECKLACE"/>
        <s v="PURPLE CRYSTAL DROP EARRINGS"/>
        <s v="PURPLE DRAWERKNOB ACRYLIC EDWARDIAN"/>
        <s v="PURPLE DRESS JEWELLERY STAND"/>
        <s v="PURPLE ENAMEL FLOWER HAIR TIE"/>
        <s v="PURPLE ENAMEL FLOWER RING"/>
        <s v="PURPLE ENAMEL+GLASS HAIR COMB"/>
        <s v="PURPLE FINE BEAD NECKLACE W TASSEL"/>
        <s v="PURPLE FOXGLOVE ARTIIFCIAL FLOWER"/>
        <s v="PURPLE FRANGIPANI HAIRCLIP"/>
        <s v="PURPLE FRANGIPANI NECKLACE"/>
        <s v="PURPLE GEMSTONE BRACELET"/>
        <s v="PURPLE GEMSTONE NECKLACE 45CM"/>
        <s v="PURPLE GLASS TASSLE BAG CHARM"/>
        <s v="PURPLE LAS VEGAS BRACELET ROUND"/>
        <s v="PURPLE LEAVES AND BEADS PHONE CHAR"/>
        <s v="PURPLE PAPER PARASOL"/>
        <s v="PURPLE SWEETHEART BRACELET"/>
        <s v="PURPLE VINTAGE EARRINGS"/>
        <s v="PURPLE/BLUE CERAMIC CANDLE HOLDER"/>
        <s v="PURPLE/COPPER HANGING LAMPSHADE"/>
        <s v="PURPLE/TURQ FLOWERS HANDBAG"/>
        <s v="QUEEN OF SKIES LUGGAGE TAG"/>
        <s v="QUEEN OF THE SKIES HOLIDAY PURSE"/>
        <s v="QUEEN OF THE SKIES PASSPORT COVER"/>
        <s v="QUEENS GUARD COFFEE MUG"/>
        <s v="RABBIT DESIGN COTTON TOTE BAG"/>
        <s v="RABBIT EASTER DECORATION"/>
        <s v="RABBIT NIGHT LIGHT"/>
        <s v="RAIN PONCHO"/>
        <s v="RAIN PONCHO RETROSPOT"/>
        <s v="RAINBOW PEGS PHOTO CLIP STRING"/>
        <s v="RAINY LADIES BIRTHDAY CARD"/>
        <s v="RASPBERRY ANT COPPER FLOWER NECKLAC"/>
        <s v="RASTA IN BATH W SPLIFF ASHTRAY"/>
        <s v="RATTLE SNAKE EGGS"/>
        <s v="rcvd be air temp fix for dotcom sit"/>
        <s v="re dotcom quick fix."/>
        <s v="re-adjustment"/>
        <s v="RECIPE BOX BLUE SKETCHBOOK DESIGN"/>
        <s v="RECIPE BOX PANTRY YELLOW DESIGN"/>
        <s v="RECIPE BOX RETROSPOT"/>
        <s v="RECIPE BOX WITH METAL HEART"/>
        <s v="RECORD FRAME 7&quot; SINGLE SIZE"/>
        <s v="RECTANGULAR SHAPED MIRROR"/>
        <s v="RECYCLED ACAPULCO MAT BLUE"/>
        <s v="RECYCLED ACAPULCO MAT GREEN"/>
        <s v="RECYCLED ACAPULCO MAT LAVENDER"/>
        <s v="RECYCLED ACAPULCO MAT PINK"/>
        <s v="RECYCLED ACAPULCO MAT RED"/>
        <s v="RECYCLED ACAPULCO MAT TURQUOISE"/>
        <s v="RECYCLED PENCIL WITH RABBIT ERASER"/>
        <s v="RECYCLING BAG RETROSPOT"/>
        <s v="RED 3 PIECE RETROSPOT CUTLERY SET"/>
        <s v="RED ACRYLIC FACETED BANGLE"/>
        <s v="RED APPLES CHOPPING BOARD"/>
        <s v="RED BABY BUNTING"/>
        <s v="RED BOUDICCA LARGE BRACELET"/>
        <s v="RED CHARLIE+LOLA PERSONAL DOORSIGN"/>
        <s v="RED COAT RACK PARIS FASHION"/>
        <s v="RED DAISY PAPER LAMPSHADE"/>
        <s v="RED DAISY POCKET BOOK"/>
        <s v="RED DINER WALL CLOCK"/>
        <s v="RED DRAGONFLY HELICOPTER"/>
        <s v="RED DRAWER KNOB ACRYLIC EDWARDIAN"/>
        <s v="RED EGG SPOON"/>
        <s v="RED ENAMEL FLOWER RING"/>
        <s v="RED ENCHANTED FOREST PLACEMAT"/>
        <s v="RED FLOCK LOVE HEART PHOTO FRAME"/>
        <s v="RED FLORAL FELTCRAFT SHOULDER BAG"/>
        <s v="RED FLOWER CROCHET FOOD COVER"/>
        <s v="RED GINGHAM ROSE JEWELLERY BOX"/>
        <s v="RED GINGHAM TEDDY BEAR"/>
        <s v="RED GLASS TASSLE BAG CHARM"/>
        <s v="RED HANGING HEART T-LIGHT HOLDER"/>
        <s v="RED HARMONICA IN BOX"/>
        <s v="RED HEART LUGGAGE TAG"/>
        <s v="RED HEART SHAPE LOVE BUCKET"/>
        <s v="RED HEARTS LIGHT CHAIN"/>
        <s v="RED KITCHEN SCALES"/>
        <s v="RED KUKUI COCONUT SEED NECKLACE"/>
        <s v="RED LOVE HEART SHAPE CUP"/>
        <s v="RED METAL BEACH SPADE"/>
        <s v="RED METAL BOX TOP SECRET"/>
        <s v="RED PAPER PARASOL"/>
        <s v="RED PEONY CUSHION COVER"/>
        <s v="RED PEONY TABLE CLOCK"/>
        <s v="RED POLKADOT BEAKER"/>
        <s v="RED POLKADOT COFFEE MUG"/>
        <s v="RED POLKADOT PUDDING BOWL"/>
        <s v="RED PUDDING SPOON"/>
        <s v="RED PURSE WITH PINK HEART"/>
        <s v="RED REFECTORY CLOCK"/>
        <s v="RED RETRO KITCHEN WALL CLOCK"/>
        <s v="RED RETROSPOT APRON"/>
        <s v="RED RETROSPOT BIG BOWL"/>
        <s v="RED RETROSPOT BOWL"/>
        <s v="RED RETROSPOT BUTTER DISH"/>
        <s v="RED RETROSPOT CAKE STAND"/>
        <s v="RED RETROSPOT CHARLOTTE BAG"/>
        <s v="RED RETROSPOT CHILDRENS UMBRELLA"/>
        <s v="RED RETROSPOT CUP"/>
        <s v="RED RETROSPOT LUGGAGE TAG"/>
        <s v="RED RETROSPOT MINI CASES"/>
        <s v="RED RETROSPOT MUG"/>
        <s v="RED RETROSPOT OVEN GLOVE"/>
        <s v="RED RETROSPOT OVEN GLOVE DOUBLE"/>
        <s v="RED RETROSPOT PEG BAG"/>
        <s v="RED RETROSPOT PICNIC BAG"/>
        <s v="RED RETROSPOT PLATE"/>
        <s v="RED RETROSPOT PUDDING BOWL"/>
        <s v="RED RETROSPOT PURSE"/>
        <s v="RED RETROSPOT ROUND CAKE TINS"/>
        <s v="RED RETROSPOT SHOPPER BAG"/>
        <s v="RED RETROSPOT SHOPPING BAG"/>
        <s v="RED RETROSPOT SMALL MILK JUG"/>
        <s v="RED RETROSPOT STORAGE JAR"/>
        <s v="RED RETROSPOT SUGAR JAM BOWL"/>
        <s v="RED RETROSPOT TAPE"/>
        <s v="RED RETROSPOT TEA CUP AND SAUCER"/>
        <s v="RED RETROSPOT TISSUE BOX"/>
        <s v="RED RETROSPOT TRADITIONAL TEAPOT"/>
        <s v="RED RETROSPOT UMBRELLA"/>
        <s v="RED RETROSPOT WASHBAG"/>
        <s v="RED RETROSPOT WRAP"/>
        <s v="RED ROCKING HORSE HAND PAINTED"/>
        <s v="RED ROSE AND LACE C/COVER"/>
        <s v="RED SHARK HELICOPTER"/>
        <s v="RED SPOT CERAMIC DRAWER KNOB"/>
        <s v="RED SPOT GIFT BAG LARGE"/>
        <s v="RED SPOT PAPER GIFT BAG"/>
        <s v="RED SPOTTY BISCUIT TIN"/>
        <s v="RED STAR CARD HOLDER"/>
        <s v="RED STONE/CRYSTAL EARRINGS"/>
        <s v="RED STRIPE CERAMIC DRAWER KNOB"/>
        <s v="RED TEA TOWEL CLASSIC DESIGN"/>
        <s v="RED TOADSTOOL LED NIGHT LIGHT"/>
        <s v="RED VICTORIAN FABRIC OVAL BOX"/>
        <s v="RED VINTAGE SPOT BEAKER"/>
        <s v="RED WHITE SCARF HOT WATER BOTTLE"/>
        <s v="RED WOOLLY HOTTIE WHITE HEART."/>
        <s v="RED/CREAM STRIPE CUSHION COVER"/>
        <s v="REGENCY CAKE FORK"/>
        <s v="REGENCY CAKE SLICE"/>
        <s v="REGENCY CAKESTAND 3 TIER"/>
        <s v="REGENCY MILK JUG PINK"/>
        <s v="REGENCY MIRROR WITH SHUTTERS"/>
        <s v="REGENCY SUGAR BOWL GREEN"/>
        <s v="REGENCY SUGAR TONGS"/>
        <s v="REGENCY TEA PLATE GREEN"/>
        <s v="REGENCY TEA PLATE PINK"/>
        <s v="REGENCY TEA PLATE ROSES"/>
        <s v="REGENCY TEA SPOON"/>
        <s v="REGENCY TEA STRAINER"/>
        <s v="REGENCY TEAPOT ROSES"/>
        <s v="REINDEER HEART DECORATION GOLD"/>
        <s v="REINDEER HEART DECORATION SILVER"/>
        <s v="RELAX LARGE WOOD LETTERS"/>
        <s v="RESIN BRACELET W PASTEL BEADS"/>
        <s v="RESIN NECKLACE W PASTEL BEADS"/>
        <s v="RETO LEAVES MAGNETIC SHOPPING LIST"/>
        <s v="RETRO &quot;TEA FOR ONE&quot;"/>
        <s v="RETRO BROWN BALL ASHTRAY"/>
        <s v="RETRO COFFEE MUGS ASSORTED"/>
        <s v="RETRO LEAVES MAGNETIC NOTEPAD"/>
        <s v="RETRO LONGBOARD IRONING BOARD COVER"/>
        <s v="RETRO MOD TRAY"/>
        <s v="RETRO PILL BOX , REVOLUTIONARY"/>
        <s v="RETRO PILL BOX KEY CHAIN,THE KING"/>
        <s v="RETRO PINK BALL ASHTRAY"/>
        <s v="RETRO PLASTIC 70'S TRAY"/>
        <s v="RETRO PLASTIC DAISY TRAY"/>
        <s v="RETRO PLASTIC ELEPHANT TRAY"/>
        <s v="RETRO PLASTIC POLKA TRAY"/>
        <s v="RETRO TIN ASHTRAY,REVOLUTIONARY"/>
        <s v="RETROSPOT BABUSHKA DOORSTOP"/>
        <s v="RETROSPOT CANDLE LARGE"/>
        <s v="RETROSPOT CANDLE MEDIUM"/>
        <s v="RETROSPOT CANDLE SMALL"/>
        <s v="RETROSPOT CHILDRENS APRON"/>
        <s v="RETROSPOT CIGAR BOX MATCHES"/>
        <s v="RETROSPOT GIANT TUBE MATCHES"/>
        <s v="RETROSPOT HEART HOT WATER BOTTLE"/>
        <s v="RETROSPOT LAMP"/>
        <s v="RETROSPOT LARGE MILK JUG"/>
        <s v="RETROSPOT PADDED SEAT CUSHION"/>
        <s v="RETROSPOT PARTY BAG + STICKER SET"/>
        <s v="RETROSPOT RED WASHING UP GLOVES"/>
        <s v="RETROSPOT SMALL TUBE MATCHES"/>
        <s v="RETROSPOT TEA SET CERAMIC 11 PC"/>
        <s v="RETROSPOT WOODEN HEART DECORATION"/>
        <s v="returned"/>
        <s v="reverse 21/5/10 adjustment"/>
        <s v="reverse previous adjustment"/>
        <s v="REVOLVER WOODEN RULER"/>
        <s v="REX CASH+CARRY JUMBO SHOPPER"/>
        <s v="RIBBON REEL CHRISTMAS PRESENT"/>
        <s v="RIBBON REEL CHRISTMAS SOCK BAUBLE"/>
        <s v="RIBBON REEL FLORA + FAUNA"/>
        <s v="RIBBON REEL HEARTS DESIGN"/>
        <s v="RIBBON REEL LACE DESIGN"/>
        <s v="RIBBON REEL MAKING SNOWMEN"/>
        <s v="RIBBON REEL POLKADOTS"/>
        <s v="RIBBON REEL SNOWY VILLAGE"/>
        <s v="RIBBON REEL SOCKS AND MITTENS"/>
        <s v="RIBBON REEL STRIPES DESIGN"/>
        <s v="RIBBONS PURSE"/>
        <s v="RIDGED BONNE JAM JAR T-LIGHT HOLDER"/>
        <s v="RIDGED GLASS FINGER BOWL"/>
        <s v="RIDGED GLASS POSY VASE"/>
        <s v="RIDGED GLASS STORAGE JAR CREAM LID"/>
        <s v="RIDGED GLASS T-LIGHT HOLDER"/>
        <s v="RING OF ROSES BIRTHDAY CARD"/>
        <s v="RIVIERA NECKLACE"/>
        <s v="ROBIN CHRISTMAS CARD"/>
        <s v="ROBOT BIRTHDAY CARD"/>
        <s v="ROBOT MUG IN DISPLAY BOX"/>
        <s v="ROCKING HORSE GREEN CHRISTMAS"/>
        <s v="ROCKING HORSE RED CHRISTMAS"/>
        <s v="ROCOCO WALL MIROR"/>
        <s v="ROCOCO WALL MIRROR WHITE"/>
        <s v="ROLL WRAP 50'S CHRISTMAS"/>
        <s v="ROLL WRAP 50'S RED CHRISTMAS"/>
        <s v="ROLL WRAP VINTAGE CHRISTMAS"/>
        <s v="ROLL WRAP VINTAGE SPOT"/>
        <s v="ROMANTIC IMAGES GIFT WRAP SET"/>
        <s v="ROMANTIC IMAGES NOTEBOOK SET"/>
        <s v="ROMANTIC IMAGES SCRAP BOOK SET"/>
        <s v="ROMANTIC PINKS RIBBONS"/>
        <s v="ROSE 1 WICK MORRIS BOXED CANDLE"/>
        <s v="ROSE 3 WICK MORRIS BOX CANDLE"/>
        <s v="ROSE CARAVAN DOORSTOP"/>
        <s v="ROSE COLOUR PAIR HEART HAIR SLIDES"/>
        <s v="ROSE COTTAGE KEEPSAKE BOX"/>
        <s v="ROSE DU SUD COSMETICS BAG"/>
        <s v="ROSE DU SUD CUSHION COVER"/>
        <s v="ROSE DU SUD DRAWSTRING BAG"/>
        <s v="ROSE DU SUD OVEN GLOVE"/>
        <s v="ROSE DU SUD WASHBAG"/>
        <s v="ROSE FLOWER CANDLE+INCENSE 16X16CM"/>
        <s v="ROSE FOLKART HEART DECORATIONS"/>
        <s v="ROSE PENDANT TRIPLE SHELL NECKLACE"/>
        <s v="ROSE SCENT CANDLE IN JEWELLED BOX"/>
        <s v="ROSE SCENT CANDLE JEWELLED DRAWER"/>
        <s v="ROSES REGENCY TEACUP AND SAUCER"/>
        <s v="ROTATING LEAVES T-LIGHT HOLDER"/>
        <s v="ROTATING SILVER ANGELS T-LIGHT HLDR"/>
        <s v="ROUND ARTICULATED PINK CLOCK W/SUCK"/>
        <s v="ROUND BLUE CLOCK WITH SUCKER"/>
        <s v="ROUND CACTUS CANDLE"/>
        <s v="ROUND CAKE TIN VINTAGE GREEN"/>
        <s v="ROUND CAKE TIN VINTAGE RED"/>
        <s v="ROUND CONTAINER SET OF 5 RETROSPOT"/>
        <s v="ROUND PINK HEART MIRROR"/>
        <s v="ROUND PURPLE CLOCK WITH SUCKER"/>
        <s v="ROUND SNACK BOXES SET OF 4 FRUITS"/>
        <s v="ROUND SNACK BOXES SET OF 4 SKULLS"/>
        <s v="ROUND SNACK BOXES SET OF4 WOODLAND"/>
        <s v="ROUND STORAGE TIN VINTAGE LEAF"/>
        <s v="ROUND WHITE CONFETTI IN TUBE"/>
        <s v="RUBY DROP CHANDELIER EARRINGS"/>
        <s v="RUBY GLASS CLUSTER BRACELET"/>
        <s v="RUBY GLASS CLUSTER EARRINGS"/>
        <s v="RUBY GLASS CLUSTER NECKLACE"/>
        <s v="RUBY GLASS NECKLACE 42&quot;"/>
        <s v="RUSTIC MIRROR WITH LACE HEART"/>
        <s v="RUSTIC SEVENTEEN DRAWER SIDEBOARD"/>
        <s v="RUSTIC STRAWBERRY JAM POT LARGE"/>
        <s v="RUSTIC STRAWBERRY JAM POT SMALL"/>
        <s v="RUSTIC STRAWBERRY JAMPOT LARGE"/>
        <s v="RUSTIC STRAWBERRY JAMPOT SMALL"/>
        <s v="RUSTIC WOODEN CABINET, GLASS DOORS"/>
        <s v="rusty throw away"/>
        <s v="rusty thrown away"/>
        <s v="S/12 MINI RABBIT EASTER"/>
        <s v="S/12 VANILLA BOTANICAL T-LIGHTS"/>
        <s v="S/15 SILVER GLASS BAUBLES IN BAG"/>
        <s v="S/2 BEACH HUT TREASURE CHESTS"/>
        <s v="S/2 ZINC HEART DESIGN PLANTERS"/>
        <s v="S/3 PINK SQUARE PLANTERS ROSES"/>
        <s v="S/3 POT POURI CUSHIONS BLUE COLOURS"/>
        <s v="S/4 BLACK DISCO PARTITION PANEL"/>
        <s v="S/4 BLACK MINI ROSE CANDLE IN BOWL"/>
        <s v="S/4 CACTI CANDLES"/>
        <s v="S/4 GROOVY CAT MAGNETS"/>
        <s v="S/4 ICON COASTER,ELVIS LIVES"/>
        <s v="S/4 IVORY MINI ROSE CANDLE IN BOWL"/>
        <s v="S/4 PINK FLOWER CANDLES IN BOWL"/>
        <s v="S/4 VALENTINE DECOUPAGE HEART BOX"/>
        <s v="S/6 SEW ON CROCHET FLOWERS"/>
        <s v="S/6 WOODEN SKITTLES IN COTTON BAG"/>
        <s v="Sale error"/>
        <s v="SALLE DE BAIN HOOK"/>
        <s v="SAMPLES"/>
        <s v="samples/damages"/>
        <s v="SANDALWOOD FAN"/>
        <s v="SANDWICH BATH SPONGE"/>
        <s v="SAVE THE PLANET COTTON TOTE BAG"/>
        <s v="SAVE THE PLANET MUG"/>
        <s v="SAVOY ART DECO CLOCK"/>
        <s v="SCALLOP SHELL SOAP DISH"/>
        <s v="SCANDINAVIAN 3 HEARTS NAPKIN RING"/>
        <s v="SCANDINAVIAN PAISLEY PICNIC BAG"/>
        <s v="SCANDINAVIAN REDS RIBBONS"/>
        <s v="SCENTED CANDLE IN DIGITALIS TIN"/>
        <s v="SCENTED VELVET LOUNGE CANDLE"/>
        <s v="SCHOOL DESK AND CHAIR"/>
        <s v="SCOTTIE DOG HOT WATER BOTTLE"/>
        <s v="SCOTTIE DOGS BABY BIB"/>
        <s v="SCOTTIES CHILDRENS APRON"/>
        <s v="SCOTTIES DESIGN WASHBAG"/>
        <s v="SEASIDE FLYING DISC"/>
        <s v="SET 10 CARD CHRISTMAS STAMPS 16963"/>
        <s v="SET 10 CARD CHRISTMAS WELCOME 17112"/>
        <s v="SET 10 CARD KRAFT REINDEER 17084"/>
        <s v="SET 10 CARD PERFECT NATIVITY 17089"/>
        <s v="SET 10 CARD SNOWMAN 16965"/>
        <s v="SET 10 CARDS 12 DAYS OF XMAS 17059"/>
        <s v="SET 10 CARDS 12 DAYS WRAP 17058"/>
        <s v="SET 10 CARDS 3 WISE MEN 17107"/>
        <s v="SET 10 CARDS CHEERFUL ROBIN 17065"/>
        <s v="SET 10 CARDS CHRISTMAS BAUBLE 16954"/>
        <s v="SET 10 CARDS CHRISTMAS HOLLY 17259"/>
        <s v="SET 10 CARDS CHRISTMAS ROBIN 17095"/>
        <s v="SET 10 CARDS CHRISTMAS TREE 16955"/>
        <s v="SET 10 CARDS DAVID'S MADONNA 17074"/>
        <s v="SET 10 CARDS DECK THE HALLS 16960"/>
        <s v="SET 10 CARDS DINKY TREE 17076"/>
        <s v="SET 10 CARDS DRESSING UP 17077"/>
        <s v="SET 10 CARDS FILIGREE BAUBLE 16961"/>
        <s v="SET 10 CARDS HANGING BAUBLES 17080"/>
        <s v="SET 10 CARDS HATS &amp; STOCKINGS 17081"/>
        <s v="SET 10 CARDS JINGLE BELLS 16957"/>
        <s v="SET 10 CARDS JINGLE BELLS 17217"/>
        <s v="SET 10 CARDS MAGICAL TREE 17086"/>
        <s v="SET 10 CARDS OUT OF ORDER 17216"/>
        <s v="SET 10 CARDS PERFECT POST 17090"/>
        <s v="SET 10 CARDS POINSETTIA 17093"/>
        <s v="SET 10 CARDS PRINTED GRAPHIC 17219"/>
        <s v="SET 10 CARDS RED RIDING HOOD 17214"/>
        <s v="SET 10 CARDS ROBIN WATERPUMP 17096"/>
        <s v="SET 10 CARDS RUDOLPHS NOSE 17097"/>
        <s v="SET 10 CARDS SCOTTIE DOG 17211"/>
        <s v="SET 10 CARDS SNOWY ROBIN 17099"/>
        <s v="SET 10 CARDS SNOWY SNOWDROPS 17100"/>
        <s v="SET 10 CARDS SWIRLY XMAS TREE 17104"/>
        <s v="SET 10 CARDS TRIANGLE ICONS 17220"/>
        <s v="SET 10 CARDS WISHING TREE 17116"/>
        <s v="SET 10 CARDS WORLD CHILDREN 17067"/>
        <s v="SET 10 CARDS XMAS CHOIR 17068"/>
        <s v="SET 10 CARDS XMAS GRAPHIC 17218"/>
        <s v="SET 10 CHRISTMAS CARDS HOHOHO 16956"/>
        <s v="SET 10 LIGHTS NIGHT OWL"/>
        <s v="SET 10 MINI SANTA &amp; SNOWMAN 17087"/>
        <s v="SET 10 MINICARDS CUTE SNOWMAN 17071"/>
        <s v="SET 10 NIGHT OWL LIGHTS"/>
        <s v="SET 10 XMAS CARDS &amp; BADGES 17070"/>
        <s v="SET 12 COLOUR PENCILS DOILEY"/>
        <s v="SET 12 COLOUR PENCILS DOLLY GIRL"/>
        <s v="SET 12 COLOUR PENCILS LOVE LONDON"/>
        <s v="SET 12 COLOUR PENCILS SPACEBOY"/>
        <s v="SET 12 COLOURING PENCILS DOILEY"/>
        <s v="SET 12 COLOURING PENCILS DOILY"/>
        <s v="SET 12 KIDS COLOUR CHALK STICKS"/>
        <s v="SET 12 KIDS WHITE CHALK STICKS"/>
        <s v="SET 12 LAVENDER BOTANICAL T-LIGHTS"/>
        <s v="SET 12 RETRO WHITE CHALK STICKS"/>
        <s v="SET 12 VINTAGE DOILY CHALK"/>
        <s v="SET 2 PANTRY DESIGN TEA TOWELS"/>
        <s v="SET 2 TEA TOWELS I LOVE LONDON"/>
        <s v="SET 20 NAPKINS FAIRY CAKES DESIGN"/>
        <s v="SET 3 PAPER VINTAGE CHICK PAPER EGG"/>
        <s v="SET 3 RETROSPOT TEA,COFFEE,SUGAR"/>
        <s v="SET 3 SONG BIRD PAPER EGGS ASSORTED"/>
        <s v="SET 3 WICKER OVAL BASKETS W LIDS"/>
        <s v="SET 3 WICKER STORAGE BASKETS"/>
        <s v="SET 36 COLOUR PENCILS DOILEY"/>
        <s v="SET 36 COLOUR PENCILS DOLLY GIRL"/>
        <s v="SET 36 COLOUR PENCILS LOVE LONDON"/>
        <s v="SET 36 COLOUR PENCILS SPACEBOY"/>
        <s v="SET 36 COLOURING PENCILS DOILEY"/>
        <s v="SET 36 COLOURING PENCILS DOILY"/>
        <s v="SET 4 NURSERY DES ROUND BOXES"/>
        <s v="SET 4 PICNIC CUTLERY BLUEBERRY"/>
        <s v="SET 4 PICNIC CUTLERY CHERRY"/>
        <s v="SET 4 PICNIC CUTLERY FONDANT"/>
        <s v="SET 4 VALENTINE DECOUPAGE HEART BOX"/>
        <s v="SET 40 HEART SHAPE PETIT FOUR CASES"/>
        <s v="SET 6 CARDS SPARKLY REINDEER 17262"/>
        <s v="SET 6 FOOTBALL CELEBRATION CANDLES"/>
        <s v="SET 6 PAPER TABLE LANTERN HEARTS"/>
        <s v="SET 6 PAPER TABLE LANTERN STARS"/>
        <s v="SET 6 SCHOOL MILK BOTTLES IN CRATE"/>
        <s v="SET 7 BABUSHKA NESTING BOXES"/>
        <s v="SET 8 CANDLES VINTAGE DOILEY"/>
        <s v="SET 8 CANDLES VINTAGE DOILY"/>
        <s v="SET OF 10 LANTERNS FAIRY LIGHT STAR"/>
        <s v="SET OF 10 LED DOLLY LIGHTS"/>
        <s v="SET OF 12 FAIRY CAKE BAKING CASES"/>
        <s v="SET OF 12 FORK CANDLES"/>
        <s v="SET OF 12 MINI BUNNIES IN A BUCKET"/>
        <s v="SET OF 12 MINI LOAF BAKING CASES"/>
        <s v="SET OF 12 ROSE BOTANICAL T-LIGHTS"/>
        <s v="SET OF 12 T-LIGHTS VINTAGE DOILEY"/>
        <s v="SET OF 12 T-LIGHTS VINTAGE DOILY"/>
        <s v="SET OF 12 VINTAGE POSTCARD SET"/>
        <s v="SET OF 16 VINTAGE BLACK CUTLERY"/>
        <s v="SET OF 16 VINTAGE IVORY CUTLERY"/>
        <s v="SET OF 16 VINTAGE PISTACHIO CUTLERY"/>
        <s v="SET OF 16 VINTAGE RED CUTLERY"/>
        <s v="SET OF 16 VINTAGE ROSE CUTLERY"/>
        <s v="SET OF 16 VINTAGE SKY BLUE CUTLERY"/>
        <s v="SET OF 2 CERAMIC CHRISTMAS REINDEER"/>
        <s v="SET OF 2 CERAMIC CHRISTMAS TREES"/>
        <s v="SET OF 2 CERAMIC PAINTED HEARTS"/>
        <s v="SET OF 2 CHRISTMAS DECOUPAGE CANDLE"/>
        <s v="SET OF 2 ROUND TINS CAMEMBERT"/>
        <s v="SET OF 2 ROUND TINS DUTCH CHEESE"/>
        <s v="SET OF 2 TEA TOWELS APPLE AND PEARS"/>
        <s v="SET OF 2 TEA TOWELS PING MICROWAVE"/>
        <s v="SET OF 2 TINS JARDIN DE PROVENCE"/>
        <s v="SET OF 2 TINS VINTAGE BATHROOM"/>
        <s v="SET OF 2 TRAYS HOME SWEET HOME"/>
        <s v="SET OF 2 WOODEN MARKET CRATES"/>
        <s v="SET OF 20 KIDS COOKIE CUTTERS"/>
        <s v="SET OF 20 VINTAGE CHRISTMAS NAPKINS"/>
        <s v="SET OF 3 BABUSHKA STACKING TINS"/>
        <s v="SET OF 3 BIRD LIGHT PINK FEATHER"/>
        <s v="SET OF 3 BLACK FLYING DUCKS"/>
        <s v="SET OF 3 BUTTERFLY COOKIE CUTTERS"/>
        <s v="SET OF 3 CAKE TINS PANTRY DESIGN"/>
        <s v="SET OF 3 CAKE TINS SKETCHBOOK"/>
        <s v="SET OF 3 COLOURED FLYING DUCKS"/>
        <s v="SET OF 3 CONEY ISLAND OVAL BOXES"/>
        <s v="SET OF 3 GOLD FLYING DUCKS"/>
        <s v="SET OF 3 HANGING OWLS OLLIE BEAK"/>
        <s v="SET OF 3 HEART COOKIE CUTTERS"/>
        <s v="SET OF 3 MINI HANGING PORTRAITS"/>
        <s v="SET OF 3 NOTEBOOKS IN PARCEL"/>
        <s v="SET OF 3 PANTRY WOODEN SPOONS"/>
        <s v="SET OF 3 PINK FLYING DUCKS"/>
        <s v="SET OF 3 REGENCY CAKE TINS"/>
        <s v="SET OF 3 WOODEN HEART DECORATIONS"/>
        <s v="SET OF 3 WOODEN SLEIGH DECORATIONS"/>
        <s v="SET OF 3 WOODEN STOCKING DECORATION"/>
        <s v="SET OF 3 WOODEN TREE DECORATIONS"/>
        <s v="SET OF 36 DINOSAUR PAPER DOILIES"/>
        <s v="SET OF 36 DOILIES PANTRY DESIGN"/>
        <s v="SET OF 36 DOILIES SPACEBOY DESIGN"/>
        <s v="SET OF 36 DOLLY GIRL PAPER DOILIES"/>
        <s v="SET OF 36 MUSHROOM PAPER DOILIES"/>
        <s v="SET OF 36 PAISLEY FLOWER DOILIES"/>
        <s v="SET OF 36 PANTRY PAPER DOILIES"/>
        <s v="SET OF 36 SPACEBOY PAPER DOILIES"/>
        <s v="SET OF 36 TEATIME PAPER DOILIES"/>
        <s v="SET OF 36 VINTAGE CHRISTMAS DOILIES"/>
        <s v="SET OF 4 BLACK LOVEBIRD COASTERS"/>
        <s v="SET OF 4 CAROUSEL PLACEMATS"/>
        <s v="SET OF 4 DIAMOND NAPKIN RINGS"/>
        <s v="SET OF 4 ENGLISH ROSE COASTERS"/>
        <s v="SET OF 4 ENGLISH ROSE PLACEMATS"/>
        <s v="SET OF 4 FAIRY CAKE PLACEMATS"/>
        <s v="SET OF 4 GREEN CAROUSEL COASTERS"/>
        <s v="SET OF 4 JAM JAR MAGNETS"/>
        <s v="SET OF 4 KNICK KNACK TINS DOILEY"/>
        <s v="SET OF 4 KNICK KNACK TINS DOILY"/>
        <s v="SET OF 4 KNICK KNACK TINS LEAF"/>
        <s v="SET OF 4 KNICK KNACK TINS LEAVES"/>
        <s v="SET OF 4 KNICK KNACK TINS LONDON"/>
        <s v="SET OF 4 KNICK KNACK TINS POPPIES"/>
        <s v="SET OF 4 NAPKIN CHARMS 3 KEYS"/>
        <s v="SET OF 4 NAPKIN CHARMS CROWNS"/>
        <s v="SET OF 4 NAPKIN CHARMS CUTLERY"/>
        <s v="SET OF 4 NAPKIN CHARMS HEARTS"/>
        <s v="SET OF 4 NAPKIN CHARMS INSTRUMENT"/>
        <s v="SET OF 4 NAPKIN CHARMS LEAVES"/>
        <s v="SET OF 4 NAPKIN CHARMS STARS"/>
        <s v="SET OF 4 PANTRY JELLY MOULDS"/>
        <s v="SET OF 4 PISTACHIO LOVEBIRD COASTER"/>
        <s v="SET OF 4 POLKADOT COASTERS"/>
        <s v="SET OF 4 POLKADOT PLACEMATS"/>
        <s v="SET OF 4 ROSE BOTANICAL CANDLES"/>
        <s v="SET OF 4 SANTA PLACE SETTINGS"/>
        <s v="SET OF 5 LUCKY CAT MAGNETS"/>
        <s v="SET OF 5 MINI GROCERY MAGNETS"/>
        <s v="SET OF 5 PANCAKE DAY MAGNETS"/>
        <s v="SET OF 6 3D KIT CARDS FOR KIDS"/>
        <s v="SET OF 6 CAKE CHOPSTICKS"/>
        <s v="SET OF 6 EASTER RAINBOW CHICKS"/>
        <s v="SET OF 6 FUNKY BEAKERS"/>
        <s v="SET OF 6 GIRLS CELEBRATION CANDLES"/>
        <s v="SET OF 6 HALLOWEEN GHOST T-LIGHTS"/>
        <s v="SET OF 6 HEART CHOPSTICKS"/>
        <s v="SET OF 6 HERB TINS SKETCHBOOK"/>
        <s v="SET OF 6 ICE CREAM SKITTLES"/>
        <s v="SET OF 6 KASHMIR FOLKART BAUBLES"/>
        <s v="SET OF 6 NATIVITY MAGNETS"/>
        <s v="SET OF 6 RIBBONS COUNTRY STYLE"/>
        <s v="SET OF 6 RIBBONS PARTY"/>
        <s v="SET OF 6 RIBBONS PERFECTLY PRETTY"/>
        <s v="SET OF 6 RIBBONS VINTAGE CHRISTMAS"/>
        <s v="SET OF 6 SNACK LOAF BAKING CASES"/>
        <s v="SET OF 6 SOLDIER SKITTLES"/>
        <s v="SET OF 6 SPICE TINS PANTRY DESIGN"/>
        <s v="SET OF 6 STRAWBERRY CHOPSTICKS"/>
        <s v="SET OF 6 TEA TIME BAKING CASES"/>
        <s v="SET OF 6 T-LIGHTS CACTI"/>
        <s v="SET OF 6 T-LIGHTS EASTER CHICKS"/>
        <s v="SET OF 6 T-LIGHTS SANTA"/>
        <s v="SET OF 6 T-LIGHTS SNOWMEN"/>
        <s v="SET OF 6 T-LIGHTS TOADSTOOLS"/>
        <s v="SET OF 6 T-LIGHTS WEDDING CAKE"/>
        <s v="SET OF 6 VINTAGE NOTELETS KIT"/>
        <s v="SET OF 60 I LOVE LONDON CAKE CASES"/>
        <s v="SET OF 60 PANTRY DESIGN CAKE CASES"/>
        <s v="SET OF 60 VINTAGE LEAF CAKE CASES"/>
        <s v="SET OF 72 GREEN PAPER DOILIES"/>
        <s v="SET OF 72 PINK HEART PAPER DOILIES"/>
        <s v="SET OF 72 RETROSPOT PAPER DOILIES"/>
        <s v="SET OF 72 SKULL PAPER DOILIES"/>
        <s v="SET OF 9 BLACK SKULL BALLOONS"/>
        <s v="SET OF 9 HEART SHAPED BALLOONS"/>
        <s v="SET OF PICTURE FRAME STICKERS"/>
        <s v="SET OF SALT AND PEPPER TOADSTOOLS"/>
        <s v="SET OF SKULL WALL STICKERS"/>
        <s v="SET OF TEA COFFEE SUGAR TINS PANTRY"/>
        <s v="SET OF THREE VINTAGE GIFT WRAPS"/>
        <s v="SET/10 BLUE POLKADOT PARTY CANDLES"/>
        <s v="SET/10 IVORY POLKADOT PARTY CANDLES"/>
        <s v="SET/10 PINK POLKADOT PARTY CANDLES"/>
        <s v="SET/10 RED POLKADOT PARTY CANDLES"/>
        <s v="SET/12 FUNKY FELT FLOWER PEG IN BAG"/>
        <s v="SET/12 TAPER CANDLES"/>
        <s v="SET/2 RED RETROSPOT TEA TOWELS"/>
        <s v="SET/20 FRUIT SALAD PAPER NAPKINS"/>
        <s v="SET/20 RED RETROSPOT PAPER NAPKINS"/>
        <s v="SET/20 STRAWBERRY PAPER NAPKINS"/>
        <s v="SET/3 CHRISTMAS DECOUPAGE CANDLES"/>
        <s v="SET/3 DECOUPAGE STACKING TINS"/>
        <s v="SET/3 FLORAL GARDEN TOOLS IN BAG"/>
        <s v="SET/3 OCEAN SCENT CANDLE JEWEL BOX"/>
        <s v="SET/3 POLKADOT STACKING TINS"/>
        <s v="SET/3 POT PLANT CANDLES"/>
        <s v="SET/3 RABBITS FLOWER SKIPPPING ROPE"/>
        <s v="SET/3 RED GINGHAM ROSE STORAGE BOX"/>
        <s v="SET/3 ROSE CANDLE IN JEWELLED BOX"/>
        <s v="SET/3 TALL GLASS CANDLE HOLDER PINK"/>
        <s v="SET/3 VANILLA SCENTED CANDLE IN BOX"/>
        <s v="SET/4 2 TONE EGG SHAPE MIXING BOWLS"/>
        <s v="SET/4 BADGES BALLOON GIRL"/>
        <s v="SET/4 BADGES BEETLES"/>
        <s v="SET/4 BADGES CUTE CREATURES"/>
        <s v="SET/4 BADGES DOGS"/>
        <s v="SET/4 BIRD MIRROR MAGNETS"/>
        <s v="SET/4 BLUE FLOWER CANDLES IN BOWL"/>
        <s v="SET/4 BUTTERFLY MIRROR MAGNETS"/>
        <s v="SET/4 COLOURFUL MIXING BOWLS"/>
        <s v="SET/4 DAISY MIRROR MAGNETS"/>
        <s v="SET/4 GARDEN ROSE DINNER CANDLE"/>
        <s v="SET/4 MODERN VINTAGE COTTON NAPKINS"/>
        <s v="SET/4 RED MINI ROSE CANDLE IN BOWL"/>
        <s v="SET/4 SKULL BADGES"/>
        <s v="SET/4 SPRING FLOWER DECORATION"/>
        <s v="SET/4 WHITE RETRO STORAGE CUBES"/>
        <s v="SET/5 RED RETROSPOT LID GLASS BOWLS"/>
        <s v="SET/5 RED SPOTTY LID GLASS BOWLS"/>
        <s v="SET/6 BEAD COASTERS GAUZE BAG GOLD"/>
        <s v="SET/6 BLACK BIRD T-LIGHT CANDLES"/>
        <s v="SET/6 COLLAGE PAPER CUPS"/>
        <s v="SET/6 COLLAGE PAPER PLATES"/>
        <s v="SET/6 EAU DE NIL BIRD T-LIGHTS"/>
        <s v="SET/6 FROG PRINCE T-LIGHT CANDLES"/>
        <s v="SET/6 FRUIT SALAD PAPER CUPS"/>
        <s v="SET/6 FRUIT SALAD PAPER PLATES"/>
        <s v="SET/6 GREEN SPRING PAPER CUPS"/>
        <s v="SET/6 IVORY BIRD T-LIGHT CANDLES"/>
        <s v="SET/6 PINK BIRD T-LIGHT CANDLES"/>
        <s v="SET/6 PINK BUTTERFLY T-LIGHTS"/>
        <s v="SET/6 POSIES PAPER CUPS"/>
        <s v="SET/6 POSIES PAPER PLATES"/>
        <s v="SET/6 PURPLE BUTTERFLY T-LIGHTS"/>
        <s v="SET/6 RED SPOTTY PAPER CUPS"/>
        <s v="SET/6 RED SPOTTY PAPER PLATES"/>
        <s v="SET/6 TURQUOISE BUTTERFLY T-LIGHTS"/>
        <s v="SET/9 CHRISTMAS T-LIGHTS SCENTED"/>
        <s v="SET3 BOOK BOX GREEN GINGHAM FLOWER"/>
        <s v="SEWING BOX RETROSPOT DESIGN"/>
        <s v="SEWING SUSAN 21 NEEDLE SET"/>
        <s v="SHELF WITH 4 HOOKS HOME SWEET HOME"/>
        <s v="SHOE SHINE BOX"/>
        <s v="Show Samples"/>
        <s v="showroom"/>
        <s v="SILICON CUBE 25W, BLUE"/>
        <s v="SILICON STAR BULB BLUE"/>
        <s v="SILK PURSE BABUSHKA BLUE"/>
        <s v="SILK PURSE BABUSHKA PINK"/>
        <s v="SILK PURSE BABUSHKA RED"/>
        <s v="SILVER 2 STRAND NECKLACE-LEAF CHARM"/>
        <s v="SILVER AND BLACK ORBIT NECKLACE"/>
        <s v="SILVER APERITIF GLASS"/>
        <s v="SILVER BELLS TABLE DECORATION"/>
        <s v="SILVER BLACK ORBIT BRACELET"/>
        <s v="SILVER BLACK ORBIT DROP EARRINGS"/>
        <s v="SILVER BOOK MARK WITH BEADS"/>
        <s v="SILVER BRACELET W PASTEL FLOWER"/>
        <s v="SILVER CANDLEPOT JARDIN"/>
        <s v="SILVER CHRISTMAS TREE BAUBLE STAND"/>
        <s v="SILVER DIAMANTE PEN IN GIFT BOX"/>
        <s v="SILVER DISCO HANDBAG"/>
        <s v="SILVER DROP EARRINGS WITH FLOWER"/>
        <s v="SILVER FABRIC MIRROR"/>
        <s v="SILVER FISHING GNOME"/>
        <s v="SILVER FLOWR PINK SHELL NECKLACE"/>
        <s v="SILVER GLASS T-LIGHT SET"/>
        <s v="SILVER GLITTER FLOWER VOTIVE HOLDER"/>
        <s v="SILVER HANGING T-LIGHT HOLDER"/>
        <s v="SILVER HEARTS TABLE DECORATION"/>
        <s v="SILVER HOOP EARRINGS WITH FLOWER"/>
        <s v="SILVER JEWELLED MIRROR TRINKET TRAY"/>
        <s v="SILVER LARIAT 40CM"/>
        <s v="SILVER LARIAT BLACK STONE EARRINGS"/>
        <s v="SILVER LATTICE VANILLA CANDLE POT"/>
        <s v="SILVER LOOKING MIRROR"/>
        <s v="SILVER M.O.P ORBIT BRACELET"/>
        <s v="SILVER M.O.P ORBIT DROP EARRINGS"/>
        <s v="SILVER M.O.P. ORBIT NECKLACE"/>
        <s v="SILVER MINI TAPE MEASURE"/>
        <s v="SILVER MUG BONE CHINA TREE OF LIFE"/>
        <s v="SILVER OVAL SHAPE TRINKET BOX"/>
        <s v="SILVER PHOTO FRAME"/>
        <s v="SILVER PLATE CANDLE BOWL SMALL"/>
        <s v="SILVER RECORD COVER FRAME"/>
        <s v="SILVER ROCCOCO CHANDELIER"/>
        <s v="SILVER ROCOCO CANDLE STICK"/>
        <s v="SILVER STANDING GNOME"/>
        <s v="SILVER STARS TABLE DECORATION"/>
        <s v="SILVER TEDDY BEAR"/>
        <s v="SILVER T-LIGHT SETTING"/>
        <s v="SILVER VANILLA FLOWER CANDLE POT"/>
        <s v="SILVER/AMETHYST DROP EARRINGS LEAF"/>
        <s v="SILVER/BLACK ORBIT NECKLACE"/>
        <s v="SILVER/BLACK PENDANT ORBIT NECKLACE"/>
        <s v="SILVER/CRYSTAL DROP EARRINGS W LEAF"/>
        <s v="SILVER/M.O.P PENDANT ORBIT NECKLACE"/>
        <s v="SILVER/MOP ORBIT NECKLACE"/>
        <s v="SILVER/NAT SHELL NECKLACE W PENDANT"/>
        <s v="SILVER/NATURAL SHELL NECKLACE"/>
        <s v="SINGLE ANTIQUE ROSE HOOK IVORY"/>
        <s v="SINGLE HEART ZINC T-LIGHT HOLDER"/>
        <s v="SINGLE WIRE HOOK IVORY HEART"/>
        <s v="SINGLE WIRE HOOK PINK HEART"/>
        <s v="SIX DRAWER OFFICE TIDY"/>
        <s v="SKETCHBOOK MAGNETIC SHOPPING LIST"/>
        <s v="SKULL AND CROSSBONES GARLAND"/>
        <s v="SKULL DESIGN TV DINNER TRAY"/>
        <s v="SKULL LUNCH BOX WITH CUTLERY"/>
        <s v="SKULL SHOULDER BAG"/>
        <s v="SKULLS AND CROSSBONES WRAP"/>
        <s v="SKULLS DESIGN COTTON TOTE BAG"/>
        <s v="SKULLS DESIGN FLANNEL"/>
        <s v="SKULLS GREETING CARD"/>
        <s v="SKULLS PARTY BAG + STICKER SET"/>
        <s v="SKULLS SQUARE TISSUE BOX"/>
        <s v="SKULLS STICKERS"/>
        <s v="SKULLS STORAGE BOX LARGE"/>
        <s v="SKULLS STORAGE BOX SMALL"/>
        <s v="SKULLS TAPE"/>
        <s v="SKULLS WATER TRANSFER TATTOOS"/>
        <s v="SKULLS WRITING SET"/>
        <s v="SLATE TILE NATURAL HANGING"/>
        <s v="SLEEPING CAT ERASERS"/>
        <s v="SMALL APOTHECARY MEASURING JAR"/>
        <s v="SMALL BLUE PROVENCAL CERAMIC BALL"/>
        <s v="SMALL BONNE JAM JAR T-LIGHT HOLDER"/>
        <s v="SMALL CAMPHOR WOOD FIELD MUSHROOM"/>
        <s v="SMALL CERAMIC TOP STORAGE JAR"/>
        <s v="SMALL CHINESE STYLE SCISSOR"/>
        <s v="SMALL CHOCOLATES PINK BOWL"/>
        <s v="SMALL CHUNKY GLASS ROMAN BOWL"/>
        <s v="SMALL DECO JEWELLERY STAND"/>
        <s v="SMALL DOLLY MIX DESIGN ORANGE BOWL"/>
        <s v="SMALL FOLDING SCISSOR(POINTED EDGE)"/>
        <s v="SMALL FOLKART STAR CHRISTMAS DEC"/>
        <s v="SMALL GLASS HEART TRINKET POT"/>
        <s v="SMALL GLASS SUNDAE DISH CLEAR"/>
        <s v="SMALL HAMMERED SILVER CANDLEPOT"/>
        <s v="SMALL HANGING GLASS+ZINC LANTERN"/>
        <s v="SMALL HANGING IVORY/RED WOOD BIRD"/>
        <s v="SMALL HEART FLOWERS HOOK"/>
        <s v="SMALL HEART MEASURING SPOONS"/>
        <s v="SMALL IVORY HEART WALL ORGANISER"/>
        <s v="SMALL JEWELLERY STAND"/>
        <s v="SMALL KITCHEN FLOWER POTS PLAQUE"/>
        <s v="SMALL LICORICE DES PINK BOWL"/>
        <s v="SMALL MARSHMALLOWS PINK BOWL"/>
        <s v="SMALL MEDINA STAMPED METAL BOWL"/>
        <s v="SMALL PARISIENNE HEART PHOTO FRAME"/>
        <s v="SMALL PARLOUR FRAME"/>
        <s v="SMALL PARLOUR PICTURE FRAME"/>
        <s v="SMALL PINK GLASS SUNDAE DISH"/>
        <s v="SMALL PINK MAGIC CHRISTMAS TREE"/>
        <s v="SMALL POLKADOT CHOCOLATE GIFT BAG"/>
        <s v="SMALL POP BOX FUNKY MONKEY"/>
        <s v="SMALL POP BOX,FUNKY MONKEY"/>
        <s v="SMALL POPCORN HOLDER"/>
        <s v="SMALL PURPLE BABUSHKA NOTEBOOK"/>
        <s v="SMALL RED BABUSHKA NOTEBOOK"/>
        <s v="SMALL RED RETROSPOT MUG IN BOX"/>
        <s v="SMALL RED RETROSPOT WINDMILL"/>
        <s v="SMALL REGAL SILVER CANDLEPOT"/>
        <s v="SMALL ROUND CUT GLASS CANDLESTICK"/>
        <s v="SMALL SILVER FLOWER CANDLE POT"/>
        <s v="SMALL SILVER TRELLIS CANDLEPOT"/>
        <s v="SMALL SINGLE FLAME CANDLE HOLDER"/>
        <s v="SMALL SKULL WINDMILL"/>
        <s v="SMALL SQUARE CUT GLASS CANDLESTICK"/>
        <s v="SMALL STRIPES CHOCOLATE GIFT BAG"/>
        <s v="SMALL TAHITI BEACH BAG"/>
        <s v="SMALL TALL CAMPHOR WOOD TOADSTOOL"/>
        <s v="SMALL WHITE HEART OF WICKER"/>
        <s v="SMALL WHITE RETROSPOT MUG IN BOX"/>
        <s v="SMALL WHITE/PINK ROSE ART FLOWER"/>
        <s v="SMALL YELLOW BABUSHKA NOTEBOOK"/>
        <s v="SMALL ZINC HEART WALL ORGANISER"/>
        <s v="SMALL ZINC/GLASS CANDLEHOLDER"/>
        <s v="SMALLFOLKART BAUBLE CHRISTMAS DEC"/>
        <s v="smashed"/>
        <s v="SMOKEY GREY COLOUR D.O.F. GLASS"/>
        <s v="SMOKEY GREY COLOUR GLASS"/>
        <s v="SNACK TRAY HAPPY FOREST"/>
        <s v="SNACK TRAY I LOVE LONDON"/>
        <s v="SNACK TRAY PAISLEY PARK"/>
        <s v="SNACK TRAY RED GINGHAM"/>
        <s v="SNACK TRAY RED VINTAGE DOILY"/>
        <s v="SNOWFLAKE PORTABLE TABLE LIGHT"/>
        <s v="SNOWSTORM PHOTO FRAME FRIDGE MAGNET"/>
        <s v="SOAP DISH BROCANTE"/>
        <s v="SOFT PINK ROSE TOWEL"/>
        <s v="sold as 1"/>
        <s v="Sold as 1 on dotcom"/>
        <s v="sold as 22467"/>
        <s v="sold as set by dotcom"/>
        <s v="sold as set on dotcom"/>
        <s v="sold as set on dotcom and amazon"/>
        <s v="sold as set/6 by dotcom"/>
        <s v="sold in set?"/>
        <s v="sold with wrong barcode"/>
        <s v="SOLDIERS EGG CUP"/>
        <s v="SOMBRERO"/>
        <s v="SPACE BOY CHILDRENS CUP"/>
        <s v="SPACE CADET BLACK"/>
        <s v="SPACE CADET RED"/>
        <s v="SPACE CADET WHITE"/>
        <s v="SPACE FROG"/>
        <s v="SPACE OWL"/>
        <s v="SPACEBOY BABY GIFT SET"/>
        <s v="SPACEBOY BEAKER"/>
        <s v="SPACEBOY BIRTHDAY CARD"/>
        <s v="SPACEBOY CHILDRENS BOWL"/>
        <s v="SPACEBOY CHILDRENS CUP"/>
        <s v="SPACEBOY CHILDRENS EGG CUP"/>
        <s v="SPACEBOY GIFT WRAP"/>
        <s v="SPACEBOY LUNCH BOX"/>
        <s v="SPACEBOY MINI BACKPACK"/>
        <s v="SPACEBOY MINI RUCKSACK"/>
        <s v="SPACEBOY ROCKET LOLLY MAKERS"/>
        <s v="SPACEBOY TV DINNER TRAY"/>
        <s v="SPACEBOY WALL ART"/>
        <s v="SPOTS ON RED BOOKCOVER TAPE"/>
        <s v="SPOTTED WHITE NATURAL SEED NECKLACE"/>
        <s v="SPOTTY BUNTING"/>
        <s v="SPOTTY PINK DUCK DOORSTOP"/>
        <s v="SPRIG LAVENDER ARTIFICIAL FLOWER"/>
        <s v="SQUARE CHERRY BLOSSOM CABINET"/>
        <s v="SQUARE FLOOR CUSHION VINTAGE RED"/>
        <s v="SQUARE METAL CANDLEHOLDER BASE"/>
        <s v="SQUARE MINI PORTRAIT FRAME"/>
        <s v="SQUARECUSHION COVER PINK UNION FLAG"/>
        <s v="SQUARECUSHION COVER PINK UNION JACK"/>
        <s v="ST GEORGE SET OF 10 PARTY LIGHTS"/>
        <s v="ST TROPEZ NECKLACE"/>
        <s v="STANDING FAIRY POLE SUPPORT"/>
        <s v="STAR DECORATION PAINTED ZINC"/>
        <s v="STAR DECORATION RUSTIC"/>
        <s v="STAR PORTABLE TABLE LIGHT"/>
        <s v="STAR T-LIGHT HOLDER"/>
        <s v="STAR T-LIGHT HOLDER WILLIE WINKIE"/>
        <s v="STAR WOODEN CHRISTMAS DECORATION"/>
        <s v="STAR WREATH DECORATION WITH BELL"/>
        <s v="STARFISH SOAP DISH"/>
        <s v="STARS GIFT TAPE"/>
        <s v="STEEL SWEETHEART ROUND TABLE CREAM"/>
        <s v="stock check"/>
        <s v="stock creditted wrongly"/>
        <s v="STOOL HOME SWEET HOME"/>
        <s v="STOP FOR TEA WALL ART"/>
        <s v="STORAGE TIN HOME SWEET HOME"/>
        <s v="STORAGE TIN VINTAGE DOILEY"/>
        <s v="STORAGE TIN VINTAGE DOILY"/>
        <s v="STORAGE TIN VINTAGE LEAF"/>
        <s v="STRAWBERRIES DESIGN FLANNEL"/>
        <s v="STRAWBERRY BATH SPONGE"/>
        <s v="STRAWBERRY CERAMIC TRINKET BOX"/>
        <s v="STRAWBERRY CERAMIC TRINKET POT"/>
        <s v="STRAWBERRY CHARLOTTE BAG"/>
        <s v="STRAWBERRY DREAM CHILDS UMBRELLA"/>
        <s v="STRAWBERRY FAIRY CAKE TEAPOT"/>
        <s v="STRAWBERRY HONEYCOMB GARLAND"/>
        <s v="STRAWBERRY LUNCH BOX WITH CUTLERY"/>
        <s v="STRAWBERRY PICNIC BAG"/>
        <s v="STRAWBERRY RAFFIA FOOD COVER"/>
        <s v="STRAWBERRY SHOPPER BAG"/>
        <s v="STRAWBRY SCENTED VOTIVE CANDLE"/>
        <s v="STRING OF 8 BUTTERFLIES,PINK"/>
        <s v="STRING OF STARS CARD HOLDER"/>
        <s v="STRIPES DESIGN MONKEY DOLL"/>
        <s v="STRIPES DESIGN TEDDY"/>
        <s v="STRIPEY CHOCOLATE NESTING BOXES"/>
        <s v="STRIPY DESIGN SHOWER CAP"/>
        <s v="SUKI SHOULDER BAG"/>
        <s v="SUMMER BUTTERFLIES BAG CHARM"/>
        <s v="SUMMER DAISIES BAG CHARM"/>
        <s v="SUMMER FUN DESIGN SHOWER CAP"/>
        <s v="SUNFLOWER DECORATIVE PARASOL"/>
        <s v="SUNJAR LED NIGHT NIGHT LIGHT"/>
        <s v="SUNSET CHECK HAMMOCK"/>
        <s v="SUNSET COLOUR CHUNKY KNITTED THROW"/>
        <s v="SWALLOW SQUARE TISSUE BOX"/>
        <s v="SWALLOW WOODEN CHRISTMAS DECORATION"/>
        <s v="SWALLOWS GREETING CARD"/>
        <s v="SWEET HEART CAKE CARRIER"/>
        <s v="SWEET PUDDING STICKER SHEET"/>
        <s v="SWEETHEART 3 TIER CAKE STAND"/>
        <s v="SWEETHEART BIRD HOUSE"/>
        <s v="SWEETHEART CAKESTAND 3 TIER"/>
        <s v="SWEETHEART CARRY-ALL BASKET"/>
        <s v="SWEETHEART CERAMIC TRINKET BOX"/>
        <s v="SWEETHEART CREAM STEEL TABLE RECT"/>
        <s v="SWEETHEART KEY CABINET"/>
        <s v="SWEETHEART RECIPE BOOK STAND"/>
        <s v="SWEETHEART WALL TIDY"/>
        <s v="SWEETHEART WIRE FRUIT BOWL"/>
        <s v="SWEETHEART WIRE MAGAZINE RACK"/>
        <s v="SWEETHEART WIRE WALL TIDY"/>
        <s v="SWEETIES STICKERS"/>
        <s v="SWIRLY CIRCULAR RUBBERS IN BAG"/>
        <s v="SWISS CHALET TREE DECORATION"/>
        <s v="SWISS ROLL TOWEL PINK SPOTS"/>
        <s v="SWISS ROLL TOWEL, CHOCOLATE SPOTS"/>
        <s v="SWISS ROLL TOWEL, PINK SPOTS"/>
        <s v="TABLE LAMP WHITE SHADE WOOD BASE"/>
        <s v="TABLECLOTH RED APPLES DESIGN"/>
        <s v="taig adjust"/>
        <s v="taig adjust no stock"/>
        <s v="TALL ROCOCO CANDLE HOLDER"/>
        <s v="TEA BAG PLATE RED RETROSPOT"/>
        <s v="TEA COSY BLUE STRIPE"/>
        <s v="TEA COSY RED STRIPE"/>
        <s v="TEA FOR ONE POLKADOT"/>
        <s v="TEA PARTY BIRTHDAY CARD"/>
        <s v="TEA PARTY WRAPPING PAPER"/>
        <s v="TEA TIME BREAKFAST BASKET"/>
        <s v="TEA TIME CAKE STAND IN GIFT BOX"/>
        <s v="TEA TIME DES TEA COSY"/>
        <s v="TEA TIME KITCHEN APRON"/>
        <s v="TEA TIME OVEN GLOVE"/>
        <s v="TEA TIME PARTY BUNTING"/>
        <s v="TEA TIME TABLE CLOTH"/>
        <s v="TEA TIME TEA SET IN GIFT BOX"/>
        <s v="TEA TIME TEA TOWELS"/>
        <s v="TEA TIME TEAPOT IN GIFT BOX"/>
        <s v="TEAL/FUSCHIA COL BEAD NECKLACE"/>
        <s v="TEATIME FUNKY FLOWER BACKPACK FOR 2"/>
        <s v="TEATIME GEL PENS ASST"/>
        <s v="TEATIME PEN CASE &amp; PENS"/>
        <s v="TEATIME PUSH DOWN RUBBER"/>
        <s v="TEATIME ROUND PENCIL SHARPENER"/>
        <s v="temp adjustment"/>
        <s v="test"/>
        <s v="THE KING GIFT BAG"/>
        <s v="THE KING GIFT BAG 25x24x12cm"/>
        <s v="THREE CANVAS LUGGAGE TAGS"/>
        <s v="THREE MINI HANGING FRAMES"/>
        <s v="throw away"/>
        <s v="thrown away"/>
        <s v="Thrown away."/>
        <s v="thrown away-can't sell"/>
        <s v="thrown away-can't sell."/>
        <s v="Thrown away-rusty"/>
        <s v="TIGRIS EYE CHUNKY CHARM BRACELET"/>
        <s v="TINY CRYSTAL BRACELET BLUE"/>
        <s v="TINY CRYSTAL BRACELET GREEN"/>
        <s v="TINY CRYSTAL BRACELET RED"/>
        <s v="T-LIGHT GLASS FLUTED ANTIQUE"/>
        <s v="T-LIGHT HOLDER HANGING LACE"/>
        <s v="T-LIGHT HOLDER HANGING LOVE BIRD"/>
        <s v="T-LIGHT HOLDER SILVER HEART HANDLE"/>
        <s v="T-LIGHT HOLDER SILVER PETIT FOUR"/>
        <s v="T-LIGHT HOLDER SILVER SAUCER"/>
        <s v="T-LIGHT HOLDER SWEETHEART HANGING"/>
        <s v="T-LIGHT HOLDER WHITE LACE"/>
        <s v="to push order througha s stock was"/>
        <s v="TOADSTOOL BEDSIDE LIGHT"/>
        <s v="TOADSTOOL MONEY BOX"/>
        <s v="TOAST ITS - BEST MUM"/>
        <s v="TOAST ITS - DINOSAUR"/>
        <s v="TOAST ITS - FAIRY FLOWER"/>
        <s v="TOAST ITS - HAPPY BIRTHDAY"/>
        <s v="TOAST ITS - I LOVE YOU"/>
        <s v="TOILET METAL SIGN"/>
        <s v="TOILET SIGN OCCUPIED OR VACANT"/>
        <s v="TOMATO CHARLIE+LOLA COASTER SET"/>
        <s v="TOOL BOX SOFT TOY"/>
        <s v="TOOTHPASTE TUBE PEN"/>
        <s v="TOP SECRET PEN SET"/>
        <s v="TOTE BAG I LOVE LONDON"/>
        <s v="TOXIC AREA DOOR HANGER"/>
        <s v="TOY TIDY DOLLY GIRL DESIGN"/>
        <s v="TOY TIDY PINK POLKADOT"/>
        <s v="TOY TIDY SPACEBOY"/>
        <s v="TOYBOX WRAP"/>
        <s v="TRADITIONAL CHRISTMAS RIBBONS"/>
        <s v="TRADITIONAL KNITTING NANCY"/>
        <s v="TRADITIONAL MODELLING CLAY"/>
        <s v="TRADITIONAL NAUGHTS &amp; CROSSES"/>
        <s v="TRADITIONAL PICK UP STICKS GAME"/>
        <s v="TRADITIONAL WOODEN CATCH CUP GAME"/>
        <s v="TRADITIONAL WOODEN SKIPPING ROPE"/>
        <s v="TRADTIONAL ALPHABET STAMP SET"/>
        <s v="TRANQUILITY MASALA INCENSE"/>
        <s v="TRANSPARENT ACRYLIC TAPE DISPENSER"/>
        <s v="TRAVEL CARD WALLET DOTCOMGIFTSHOP"/>
        <s v="TRAVEL CARD WALLET FLOWER MEADOW"/>
        <s v="TRAVEL CARD WALLET I LOVE LONDON"/>
        <s v="TRAVEL CARD WALLET KEEP CALM"/>
        <s v="TRAVEL CARD WALLET PANTRY"/>
        <s v="TRAVEL CARD WALLET RETRO PETALS"/>
        <s v="TRAVEL CARD WALLET RETROSPOT"/>
        <s v="TRAVEL CARD WALLET SKULLS"/>
        <s v="TRAVEL CARD WALLET SUKI"/>
        <s v="TRAVEL CARD WALLET TRANSPORT"/>
        <s v="TRAVEL CARD WALLET UNION JACK"/>
        <s v="TRAVEL CARD WALLET VINTAGE LEAF"/>
        <s v="TRAVEL CARD WALLET VINTAGE ROSE"/>
        <s v="TRAVEL CARD WALLET VINTAGE TICKET"/>
        <s v="TRAVEL SEWING KIT"/>
        <s v="TRAY, BREAKFAST IN BED"/>
        <s v="TREASURE AHOY WALL ART"/>
        <s v="TREASURE ISLAND BOOK BOX"/>
        <s v="TREASURE TIN BUFFALO BILL"/>
        <s v="TREASURE TIN GYMKHANA DESIGN"/>
        <s v="TREE T-LIGHT HOLDER WILLIE WINKIE"/>
        <s v="TRELLIS COAT RACK"/>
        <s v="TRIANGULAR POUFFE VINTAGE"/>
        <s v="TRIPLE HOOK ANTIQUE IVORY ROSE"/>
        <s v="TRIPLE PHOTO FRAME CORNICE"/>
        <s v="TRIPLE WIRE HOOK IVORY HEART"/>
        <s v="TRIPLE WIRE HOOK PINK HEART"/>
        <s v="TROPICAL HOLIDAY PURSE"/>
        <s v="TROPICAL HONEYCOMB PAPER GARLAND"/>
        <s v="TROPICAL LUGGAGE TAG"/>
        <s v="TROPICAL PASSPORT COVER"/>
        <s v="TUB 24 PINK FLOWER PEGS"/>
        <s v="TUMBLER BAROQUE"/>
        <s v="TUMBLER NEW ENGLAND"/>
        <s v="TUMBLER, BAROQUE"/>
        <s v="TUMBLER, NEW ENGLAND"/>
        <s v="TURQ ICE CREAM BUM BAG"/>
        <s v="TURQ PENDANT TRIPLE SHELL NECKLACE"/>
        <s v="TURQ STONE/CRYSTAL EARRINGS"/>
        <s v="TURQ+RED BOUDICCA LARGE BRACELET"/>
        <s v="TURQUOISE BERTIE GLASS BEAD CHARM"/>
        <s v="TURQUOISE CHRISTMAS TREE"/>
        <s v="TURQUOISE CRYSTAL+GLASS BRACELET"/>
        <s v="TURQUOISE GLASS TASSLE BAG CHARM"/>
        <s v="TURQUOISE HEART OF GLASS BRACELET"/>
        <s v="TUSCAN VILLA BIRD FEEDER"/>
        <s v="TUSCAN VILLA BIRD TABLE"/>
        <s v="TUSCAN VILLA DOVECOTE"/>
        <s v="TUSCAN VILLA DOVECOTE BIRD FEEDER"/>
        <s v="TUSCAN VILLA FEEDING STATION"/>
        <s v="TV DINNER TRAY AIR HOSTESS"/>
        <s v="TV DINNER TRAY DOLLY GIRL"/>
        <s v="TV DINNER TRAY VINTAGE PAISLEY"/>
        <s v="TWO DOOR CURIO CABINET"/>
        <s v="UBO-LIGHT TRIOBASE BLUE"/>
        <s v="UBO-LIGHT TRIOBASE PURPLE"/>
        <s v="UNION FLAG WINDSOCK"/>
        <s v="UNION JACK FLAG LUGGAGE TAG"/>
        <s v="UNION JACK FLAG PASSPORT COVER"/>
        <s v="UNION JACK HOT WATER BOTTLE"/>
        <s v="UNION STRIPE CUSHION COVER"/>
        <s v="UNION STRIPE WITH FRINGE HAMMOCK"/>
        <s v="Unsaleable, destroyed."/>
        <s v="URBAN BLACK RIBBONS"/>
        <s v="UTILTY CABINET WITH HOOKS"/>
        <s v="VANILLA INCENSE 40 CONES IN TIN"/>
        <s v="VANILLA INCENSE IN TIN"/>
        <s v="VANILLA SCENT CANDLE JEWELLED BOX"/>
        <s v="VEGETABLE GARDEN CHOPPING BOARD"/>
        <s v="VEGETABLE MAGNETIC SHOPPING LIST"/>
        <s v="VICTORIAN GLASS HANGING T-LIGHT"/>
        <s v="VICTORIAN METAL POSTCARD SPRING"/>
        <s v="VICTORIAN SEWING BOX LARGE"/>
        <s v="VICTORIAN SEWING BOX MEDIUM"/>
        <s v="VICTORIAN SEWING BOX SMALL"/>
        <s v="VICTORIAN SEWING KIT"/>
        <s v="VILLAGE SHOW WALL ART"/>
        <s v="VINTAGE 2 METER FOLDING RULER"/>
        <s v="VINTAGE 2 METRE FOLDING RULER"/>
        <s v="VINTAGE BEAD COSMETIC BAG"/>
        <s v="VINTAGE BEAD NOTEBOOK"/>
        <s v="VINTAGE BEAD PINK EVENING BAG"/>
        <s v="VINTAGE BEAD PINK JEWEL BOX"/>
        <s v="VINTAGE BEAD PINK JEWEL STAND"/>
        <s v="VINTAGE BEAD PINK PURSE"/>
        <s v="VINTAGE BEAD PINK SCARF"/>
        <s v="VINTAGE BEAD PINK SHADE"/>
        <s v="VINTAGE BELLS GARLAND"/>
        <s v="VINTAGE BILLBOARD DRINK ME MUG"/>
        <s v="VINTAGE BILLBOARD LOVE/HATE MUG"/>
        <s v="VINTAGE BILLBOARD MUG"/>
        <s v="VINTAGE BILLBOARD TEA MUG"/>
        <s v="VINTAGE BLUE KITCHEN CABINET"/>
        <s v="VINTAGE BLUE TINSEL REEL"/>
        <s v="VINTAGE CARAVAN GIFT WRAP"/>
        <s v="VINTAGE CARAVAN GREETING CARD"/>
        <s v="VINTAGE CHRISTMAS BUNTING"/>
        <s v="VINTAGE CHRISTMAS CAKE FRILL"/>
        <s v="VINTAGE CHRISTMAS GIFT BAG LARGE"/>
        <s v="VINTAGE CHRISTMAS GIFT SACK"/>
        <s v="VINTAGE CHRISTMAS PAPER GIFT BAG"/>
        <s v="VINTAGE CHRISTMAS STOCKING"/>
        <s v="VINTAGE CHRISTMAS TABLECLOTH"/>
        <s v="VINTAGE COFFEE GRINDER BOX"/>
        <s v="VINTAGE CREAM 3 BASKET CAKE STAND"/>
        <s v="VINTAGE CREAM CAT FOOD CONTAINER"/>
        <s v="VINTAGE CREAM DOG FOOD CONTAINER"/>
        <s v="VINTAGE DOILY DELUXE SEWING KIT"/>
        <s v="VINTAGE DOILY JUMBO BAG RED"/>
        <s v="VINTAGE DOILY TRAVEL SEWING KIT"/>
        <s v="VINTAGE DONKEY TAIL GAME"/>
        <s v="VINTAGE EMBOSSED HEART"/>
        <s v="VINTAGE ENAMEL &amp; CRYSTAL EARRINGS"/>
        <s v="VINTAGE ENAMEL &amp; CRYSTAL NECKLACE"/>
        <s v="VINTAGE ENGRAVED HEART"/>
        <s v="VINTAGE GLASS COFFEE CADDY"/>
        <s v="VINTAGE GLASS TEA CADDY"/>
        <s v="VINTAGE GLASS T-LIGHT HOLDER"/>
        <s v="VINTAGE GOLD TINSEL REEL"/>
        <s v="VINTAGE HEADS AND TAILS CARD GAME"/>
        <s v="VINTAGE JINGLE BELLS HEART"/>
        <s v="VINTAGE JINGLE BELLS WREATH"/>
        <s v="VINTAGE KEEPSAKE BOX PARIS DAYS"/>
        <s v="VINTAGE KEEPSAKE BOX PINK FLOWER"/>
        <s v="VINTAGE KEEPSAKE BOX TRAVELOGUE"/>
        <s v="VINTAGE KID DOLLY CARD"/>
        <s v="VINTAGE KITCHEN PRINT FRUITS"/>
        <s v="VINTAGE KITCHEN PRINT PUDDINGS"/>
        <s v="VINTAGE KITCHEN PRINT SEAFOOD"/>
        <s v="VINTAGE KITCHEN PRINT VEGETABLES"/>
        <s v="VINTAGE LEAF CHOPPING BOARD"/>
        <s v="VINTAGE LEAF MAGNETIC NOTEPAD"/>
        <s v="VINTAGE NOTEBOOK BEAUTY GIRL"/>
        <s v="VINTAGE NOTEBOOK PARIS DAYS"/>
        <s v="VINTAGE NOTEBOOK TRAVELOGUE"/>
        <s v="VINTAGE PAISLEY STATIONERY SET"/>
        <s v="VINTAGE PHOTO ALBUM PARIS DAYS"/>
        <s v="VINTAGE PINK DECORATIVE PARASOL"/>
        <s v="VINTAGE POST OFFICE CABINET"/>
        <s v="VINTAGE RED ENAMEL TRIM JUG"/>
        <s v="VINTAGE RED ENAMEL TRIM MUG"/>
        <s v="VINTAGE RED ENAMEL TRIM PLATE"/>
        <s v="VINTAGE RED KITCHEN CABINET"/>
        <s v="VINTAGE RED MUG"/>
        <s v="VINTAGE RED TEATIME MUG"/>
        <s v="VINTAGE RED TRIM ENAMEL BOWL"/>
        <s v="VINTAGE ROSE BEAD BRACELET BLACK"/>
        <s v="VINTAGE ROSE BEAD BRACELET RASPBERR"/>
        <s v="VINTAGE SEASIDE JIGSAW PUZZLES"/>
        <s v="VINTAGE SHELLS PRINT"/>
        <s v="VINTAGE SNAKES &amp; LADDERS"/>
        <s v="VINTAGE SNAP CARDS"/>
        <s v="VINTAGE UNION JACK APRON"/>
        <s v="VINTAGE UNION JACK BUNTING"/>
        <s v="VINTAGE UNION JACK CUSHION COVER"/>
        <s v="VINTAGE UNION JACK DOORSTOP"/>
        <s v="VINTAGE UNION JACK MEMOBOARD"/>
        <s v="VINTAGE UNION JACK PENNANT"/>
        <s v="VINTAGE UNION JACK SHOPPING BAG"/>
        <s v="VINTAGE WOODEN BAR STOOL"/>
        <s v="VINTAGE ZINC PLANTER"/>
        <s v="VINTAGE ZINC WATERING CAN"/>
        <s v="VINTAGE ZINC WATERING CAN SMALL"/>
        <s v="VINYL RECORD FRAME SILVER"/>
        <s v="VIP HOLIDAY PURSE"/>
        <s v="VIP PASSPORT COVER"/>
        <s v="VIPPASSPORT COVER"/>
        <s v="WAKE UP COCKEREL CALENDAR SIGN"/>
        <s v="WAKE UP COCKEREL TILE COASTER"/>
        <s v="WAKE UP COCKEREL TILE HOOK"/>
        <s v="WALL ART , LOVES' SECRET"/>
        <s v="WALL ART , THE MAGIC FOREST"/>
        <s v="WALL ART ,PUDDINGS"/>
        <s v="WALL ART 70'S ALPHABET"/>
        <s v="WALL ART ANIMALS AND NATURE"/>
        <s v="WALL ART BICYCLE SAFETY"/>
        <s v="WALL ART BICYCLE SAFTEY"/>
        <s v="WALL ART BIG LOVE"/>
        <s v="WALL ART BUFFALO BILL"/>
        <s v="WALL ART CAT AND BIRD"/>
        <s v="WALL ART CLASSIC PUDDINGS"/>
        <s v="WALL ART DOG AND BALL"/>
        <s v="WALL ART DOG LICENCE"/>
        <s v="WALL ART DOLLY GIRL"/>
        <s v="WALL ART GARDEN HAVEN"/>
        <s v="WALL ART HORSE &amp; PONY"/>
        <s v="WALL ART I LOVE LONDON"/>
        <s v="WALL ART KEEP CALM"/>
        <s v="WALL ART LOVES' SECRET"/>
        <s v="WALL ART MID CENTURY MODERN"/>
        <s v="WALL ART ONLY ONE PERSON"/>
        <s v="WALL ART SPACEBOY"/>
        <s v="WALL ART STOP FOR TEA"/>
        <s v="WALL ART THE MAGIC FOREST"/>
        <s v="WALL ART TREASURE AHOY"/>
        <s v="WALL ART VILLAGE SHOW"/>
        <s v="WALL ART VINTAGE HEART"/>
        <s v="WALL ART WORK REST AND PLAY"/>
        <s v="WALL ART,ONLY ONE PERSON"/>
        <s v="WALL MIRROR RECTANGLE DIAMANTE PINK"/>
        <s v="WALL TIDY RETROSPOT"/>
        <s v="WASH BAG VINTAGE ROSE PAISLEY"/>
        <s v="WASHROOM METAL SIGN"/>
        <s v="water damage"/>
        <s v="Water damaged"/>
        <s v="WATERING CAN BLUE ELEPHANT"/>
        <s v="WATERING CAN GARDEN MARKER"/>
        <s v="WATERING CAN GREEN DINOSAUR"/>
        <s v="WATERING CAN PINK BUNNY"/>
        <s v="WATERING CAN SINGLE HOOK PISTACHIO"/>
        <s v="WATERMELON BATH SPONGE"/>
        <s v="WAY OUT METAL SIGN"/>
        <s v="website fixed"/>
        <s v="WEEKEND BAG VINTAGE ROSE PAISLEY"/>
        <s v="WELCOME WOODEN BLOCK LETTERS"/>
        <s v="wet"/>
        <s v="wet boxes"/>
        <s v="wet damaged"/>
        <s v="wet pallet"/>
        <s v="Wet pallet-thrown away"/>
        <s v="wet rusty"/>
        <s v="WET/MOULDY"/>
        <s v="wet/rusty"/>
        <s v="wet?"/>
        <s v="WHEELBARROW FOR CHILDREN"/>
        <s v="WHITE 3 FRAME BIRDS AND TREE"/>
        <s v="WHITE ALLIUM ARTIFICIAL FLOWER"/>
        <s v="WHITE AND BLUE CERAMIC OIL BURNER"/>
        <s v="WHITE ANEMONE ARTIFICIAL FLOWER"/>
        <s v="WHITE BAMBOO RIBS LAMPSHADE"/>
        <s v="WHITE BAROQUE WALL CLOCK"/>
        <s v="WHITE BEADED GARLAND STRING 20LIGHT"/>
        <s v="WHITE BELL HONEYCOMB PAPER"/>
        <s v="WHITE BELL HONEYCOMB PAPER GARLAND"/>
        <s v="WHITE BIRD GARDEN DESIGN MUG"/>
        <s v="WHITE BROCANTE SOAP DISH"/>
        <s v="WHITE CANDYSTUFT ARTIFICIAL FLOWER"/>
        <s v="WHITE CHERRY LIGHTS"/>
        <s v="WHITE CHRISTMAS FLOCK DROPLET"/>
        <s v="WHITE CHRISTMAS GARLAND STARS TREES"/>
        <s v="WHITE CHRISTMAS STAR DECORATION"/>
        <s v="WHITE CHRISTMAS TREE 60CM"/>
        <s v="WHITE CHRYSANTHEMUMS ART FLOWER"/>
        <s v="WHITE DOVE HONEYCOMB PAPER GARLAND"/>
        <s v="WHITE ENAMEL FLOWER HAIR TIE"/>
        <s v="WHITE FRANGIPANI HAIR CLIP"/>
        <s v="WHITE FRANGIPANI NECKLACE"/>
        <s v="WHITE GLASS CHUNKY CHARM BRACELET"/>
        <s v="WHITE GOOSE FEATHER CHRISTMAS TREE"/>
        <s v="WHITE GOOSE FEATHER TREE 60CM"/>
        <s v="WHITE HAND TOWEL WITH BUTTERFLY"/>
        <s v="WHITE HANGING BEADS CANDLE HOLDER"/>
        <s v="WHITE HANGING HEART T-LIGHT HOLDER"/>
        <s v="WHITE HEART CONFETTI IN TUBE"/>
        <s v="WHITE HEART OF GLASS BRACELET"/>
        <s v="WHITE HEARTS WIRE PLANT POT HOLDER"/>
        <s v="WHITE HONEYCOMB PAPER GARLAND"/>
        <s v="WHITE HYDRANGEA ART FLOWER"/>
        <s v="WHITE JEWELLED HEART DECORATION"/>
        <s v="WHITE LOVEBIRD LANTERN"/>
        <s v="WHITE METAL LANTERN"/>
        <s v="WHITE MOROCCAN METAL LANTERN"/>
        <s v="WHITE MURANO TWIST BRACELET"/>
        <s v="WHITE ROCKING HORSE HAND PAINTED"/>
        <s v="WHITE ROSEBUD &amp; PEARL NECKLACE"/>
        <s v="WHITE ROSEBUD PEARL BRACELET"/>
        <s v="WHITE ROSEBUD PEARL EARRINGS"/>
        <s v="WHITE SAGE INCENSE"/>
        <s v="WHITE SILVER NECKLACE SHELL GLASS"/>
        <s v="WHITE SKULL HOT WATER BOTTLE"/>
        <s v="WHITE SOAP RACK WITH 2 BOTTLES"/>
        <s v="WHITE SPOT BLUE CERAMIC DRAWER KNOB"/>
        <s v="WHITE SPOT RED CERAMIC DRAWER KNOB"/>
        <s v="WHITE SQUARE TABLE CLOCK"/>
        <s v="WHITE STITCHED CUSHION COVER"/>
        <s v="WHITE STITCHED WALL CLOCK"/>
        <s v="WHITE STONE/CRYSTAL EARRINGS"/>
        <s v="WHITE TALL PORCELAIN T-LIGHT HOLDER"/>
        <s v="WHITE TEA,COFFEE,SUGAR JARS"/>
        <s v="WHITE TISSUE REAM"/>
        <s v="WHITE TRAVEL ALARM CLOCK"/>
        <s v="WHITE VINT ART DECO CRYSTAL NECKLAC"/>
        <s v="WHITE VINTAGE CRYSTAL BRACELET"/>
        <s v="WHITE VINTAGE CRYSTAL EARRINGS"/>
        <s v="WHITE WICKER STAR"/>
        <s v="WHITE WIRE EGG HOLDER"/>
        <s v="WHITE WIRE PLANT POT HOLDER"/>
        <s v="WHITE WITH BLACK CATS PLATE"/>
        <s v="WHITE WITH METAL BAG CHARM"/>
        <s v="WHITE WOOD GARDEN PLANT LADDER"/>
        <s v="WHITE/PINK CHICK DECORATION"/>
        <s v="WHITE/PINK CHICK EASTER DECORATION"/>
        <s v="WHITE/PINK MINI CRYSTALS NECKLACE"/>
        <s v="WICKER STAR"/>
        <s v="WICKER WREATH LARGE"/>
        <s v="WICKER WREATH SMALL"/>
        <s v="WINE BOTTLE DRESSING DARK BLUE"/>
        <s v="WINE BOTTLE DRESSING LT.BLUE"/>
        <s v="WIRE EGG BASKET"/>
        <s v="WIRE FLOWER T-LIGHT HOLDER"/>
        <s v="WISE MAN STAR SHAPE EGG PAN"/>
        <s v="WOOD 2 DRAWER CABINET WHITE FINISH"/>
        <s v="WOOD AND GLASS MEDICINE CABINET"/>
        <s v="WOOD BLACK BOARD ANT WHITE FINISH"/>
        <s v="WOOD S/3 CABINET ANT WHITE FINISH"/>
        <s v="WOOD STAMP SET BEST WISHES"/>
        <s v="WOOD STAMP SET FLOWERS"/>
        <s v="WOOD STAMP SET HAPPY BIRTHDAY"/>
        <s v="WOOD STAMP SET THANK YOU"/>
        <s v="WOOD STOCKING CHRISTMAS SCANDISPOT"/>
        <s v="WOODEN ADVENT CALENDAR CREAM"/>
        <s v="WOODEN ADVENT CALENDAR RED"/>
        <s v="WOODEN BOX ADVENT CALENDAR"/>
        <s v="WOODEN BOX OF DOMINOES"/>
        <s v="WOODEN CROQUET GARDEN SET"/>
        <s v="WOODEN FRAME ANTIQUE WHITE"/>
        <s v="WOODEN HAPPY BIRTHDAY GARLAND"/>
        <s v="WOODEN HEART CHRISTMAS SCANDINAVIAN"/>
        <s v="WOODEN OWLS LIGHT GARLAND"/>
        <s v="WOODEN PICTURE FRAME WHITE FINISH"/>
        <s v="WOODEN REGATTA BUNTING"/>
        <s v="WOODEN ROUNDERS GARDEN SET"/>
        <s v="WOODEN SCHOOL COLOURING SET"/>
        <s v="WOODEN SKITTLES GARDEN SET"/>
        <s v="WOODEN STAR CHRISTMAS SCANDINAVIAN"/>
        <s v="WOODEN TREE CHRISTMAS SCANDINAVIAN"/>
        <s v="WOODEN UNION JACK BUNTING"/>
        <s v="WOODLAND BUNNIES LOLLY MAKERS"/>
        <s v="WOODLAND CHARLOTTE BAG"/>
        <s v="WOODLAND DESIGN COTTON TOTE BAG"/>
        <s v="WOODLAND HEIGHT CHART STICKERS"/>
        <s v="WOODLAND LARGE BLUE FELT HEART"/>
        <s v="WOODLAND LARGE PINK FELT HEART"/>
        <s v="WOODLAND LARGE RED FELT HEART"/>
        <s v="WOODLAND MINI BACKPACK"/>
        <s v="WOODLAND MINI RUCKSACK"/>
        <s v="WOODLAND PARTY BAG + STICKER SET"/>
        <s v="WOODLAND SMALL BLUE FELT HEART"/>
        <s v="WOODLAND SMALL PINK FELT HEART"/>
        <s v="WOODLAND SMALL RED FELT HEART"/>
        <s v="WOODLAND STICKERS"/>
        <s v="WOODLAND STORAGE BOX LARGE"/>
        <s v="WOODLAND STORAGE BOX SMALL"/>
        <s v="WOOLLY HAT SOCK GLOVE ADVENT STRING"/>
        <s v="WORLD WAR 2 GLIDERS ASSTD DESIGNS"/>
        <s v="WOVEN BERRIES CUSHION COVER"/>
        <s v="WOVEN BUBBLE GUM CUSHION COVER"/>
        <s v="WOVEN CANDY CUSHION COVER"/>
        <s v="WOVEN FROST CUSHION COVER"/>
        <s v="WOVEN ROSE GARDEN CUSHION COVER"/>
        <s v="WOVEN SUNSET CUSHION COVER"/>
        <s v="WRAP 50'S CHRISTMAS"/>
        <s v="WRAP A PRETTY THANK YOU"/>
        <s v="WRAP ALPHABET DESIGN"/>
        <s v="WRAP ALPHABET POSTER"/>
        <s v="WRAP BAD HAIR DAY"/>
        <s v="WRAP BILLBOARD FONTS DESIGN"/>
        <s v="WRAP BIRD GARDEN"/>
        <s v="WRAP BLUE RUSSIAN FOLKART"/>
        <s v="WRAP CAROUSEL"/>
        <s v="WRAP CHRISTMAS SCREEN PRINT"/>
        <s v="WRAP CHRISTMAS VILLAGE"/>
        <s v="WRAP CIRCUS PARADE"/>
        <s v="WRAP COWBOYS"/>
        <s v="WRAP DAISY CARPET"/>
        <s v="WRAP DOILEY DESIGN"/>
        <s v="WRAP DOLLY GIRL"/>
        <s v="WRAP ENGLISH ROSE"/>
        <s v="WRAP FLOWER SHOP"/>
        <s v="WRAP FOLK ART"/>
        <s v="WRAP GINGHAM ROSE"/>
        <s v="WRAP GREEN PEARS"/>
        <s v="WRAP GREEN RUSSIAN FOLKART"/>
        <s v="WRAP I LOVE LONDON"/>
        <s v="WRAP KEEP CALM BIRTHDAY"/>
        <s v="WRAP MAGIC FOREST"/>
        <s v="WRAP MONSTER FUN"/>
        <s v="WRAP PAISLEY PARK"/>
        <s v="WRAP PINK FAIRY CAKES"/>
        <s v="WRAP PINK FLOCK"/>
        <s v="WRAP POPPIES DESIGN"/>
        <s v="WRAP RED APPLES"/>
        <s v="WRAP RED DOILEY"/>
        <s v="WRAP RED VINTAGE DOILY"/>
        <s v="WRAP SUKI AND FRIENDS"/>
        <s v="WRAP SUMMER ROSE DESIGN"/>
        <s v="WRAP VINTAGE DOILEY"/>
        <s v="WRAP VINTAGE DOILY"/>
        <s v="WRAP VINTAGE LEAF DESIGN"/>
        <s v="WRAP VINTAGE PETALS DESIGN"/>
        <s v="WRAP WEDDING DAY"/>
        <s v="WRAP, BILLBOARD FONTS DESIGN"/>
        <s v="WRAP, CAROUSEL"/>
        <s v="wrong barcode"/>
        <s v="wrong barcode (22467)"/>
        <s v="wrong code"/>
        <s v="wrong code?"/>
        <s v="wrongly coded 20713"/>
        <s v="wrongly coded 23343"/>
        <s v="wrongly coded-23343"/>
        <s v="wrongly marked"/>
        <s v="wrongly marked 23343"/>
        <s v="wrongly marked carton 22804"/>
        <s v="wrongly marked. 23343 in box"/>
        <s v="Wrongly mrked had 85123a in box"/>
        <s v="wrongly sold (22719) barcode"/>
        <s v="wrongly sold as sets"/>
        <s v="wrongly sold sets"/>
        <s v="YELLOW BREAKFAST CUP AND SAUCER"/>
        <s v="YELLOW COAT RACK PARIS FASHION"/>
        <s v="YELLOW DRAGONFLY HELICOPTER"/>
        <s v="YELLOW EASTER EGG HUNT START POST"/>
        <s v="YELLOW FELT HANGING HEART W FLOWER"/>
        <s v="YELLOW FLOWERS FELT HANDBAG KIT"/>
        <s v="YELLOW GIANT GARDEN THERMOMETER"/>
        <s v="YELLOW METAL CHICKEN HEART"/>
        <s v="YELLOW PINK FLOWER DESIGN BIG BOWL"/>
        <s v="YELLOW POT PLANT CANDLE"/>
        <s v="YELLOW SHARK HELICOPTER"/>
        <s v="YELLOW/BLUE RETRO RADIO"/>
        <s v="YELLOW/ORANGE FLOWER DESIGN PLATE"/>
        <s v="YELLOW/PINK CERAMIC CANDLE HOLDER"/>
        <s v="YELLOW/PINK FLOWER DESIGN BIG MUG"/>
        <s v="YOU'RE CONFUSING ME METAL SIGN"/>
        <s v="YULETIDE IMAGES GIFT WRAP SET"/>
        <s v="YULETIDE IMAGES S/6 PAPER BOXES"/>
        <s v="ZINC BOX SIGN HOME"/>
        <s v="ZINC FINISH 15CM PLANTER POTS"/>
        <s v="ZINC FOLKART SLEIGH BELLS"/>
        <s v="ZINC HEART FLOWER T-LIGHT HOLDER"/>
        <s v="ZINC HEART LATTICE 2 WALL PLANTER"/>
        <s v="ZINC HEART LATTICE CHARGER LARGE"/>
        <s v="ZINC HEART LATTICE CHARGER SMALL"/>
        <s v="ZINC HEART LATTICE T-LIGHT HOLDER"/>
        <s v="ZINC HEART LATTICE TRAY OVAL"/>
        <s v="ZINC HEART T-LIGHT HOLDER"/>
        <s v="ZINC HEARTS PLANT POT HOLDER"/>
        <s v="ZINC HERB GARDEN CONTAINER"/>
        <s v="ZINC METAL HEART DECORATION"/>
        <s v="ZINC PLANT POT HOLDER"/>
        <s v="ZINC STAR T-LIGHT HOLDER"/>
        <s v="ZINC SWEETHEART SOAP DISH"/>
        <s v="ZINC SWEETHEART WIRE LETTER RACK"/>
        <s v="ZINC T-LIGHT HOLDER STAR LARGE"/>
        <s v="ZINC T-LIGHT HOLDER STARS LARGE"/>
        <s v="ZINC T-LIGHT HOLDER STARS SMALL"/>
        <s v="ZINC TOP 2 DOOR WOODEN SHELF"/>
        <s v="ZINC WILLIE WINKIE CANDLE STICK"/>
        <s v="ZINC WIRE KITCHEN ORGANISER"/>
        <s v="ZINC WIRE SWEETHEART LETTER TRAY"/>
      </sharedItems>
    </cacheField>
    <cacheField name="[Clean_Data].[Year].[Year]" caption="Year" numFmtId="0" hierarchy="16" level="1">
      <sharedItems containsSemiMixedTypes="0" containsNonDate="0" containsString="0"/>
    </cacheField>
    <cacheField name="[Clean_Data].[Month].[Month]" caption="Month" numFmtId="0" hierarchy="17" level="1">
      <sharedItems containsSemiMixedTypes="0" containsNonDate="0" containsString="0"/>
    </cacheField>
    <cacheField name="[Measures].[Net Sales (Excl. Non Merch)]" caption="Net Sales (Excl. Non Merch)" numFmtId="0" hierarchy="36" level="32767"/>
    <cacheField name="[Clean_Data].[StockCode].[StockCode]" caption="StockCode" numFmtId="0" hierarchy="1" level="1">
      <sharedItems count="15">
        <s v="21137"/>
        <s v="22086"/>
        <s v="22197"/>
        <s v="22386"/>
        <s v="22423"/>
        <s v="22502"/>
        <s v="22720"/>
        <s v="23084"/>
        <s v="23203"/>
        <s v="23298"/>
        <s v="47566"/>
        <s v="79321"/>
        <s v="84879"/>
        <s v="85099B"/>
        <s v="85123A"/>
      </sharedItems>
    </cacheField>
    <cacheField name="[Measures].[Units]" caption="Units" numFmtId="0" hierarchy="40" level="32767"/>
    <cacheField name="[Measures].[Return Rate (by Units)]" caption="Return Rate (by Units)" numFmtId="0" hierarchy="42" level="32767"/>
    <cacheField name="[Measures].[Free Line %]" caption="Free Line %" numFmtId="0" hierarchy="34" level="32767"/>
    <cacheField name="[Measures].[Net Sales]" caption="Net Sales" numFmtId="0" hierarchy="29" level="32767"/>
    <cacheField name="[Measures].[Avg Unit Price]" caption="Avg Unit Price" numFmtId="0" hierarchy="47" level="32767"/>
    <cacheField name="[Clean_Data].[Country Display].[Country Display]" caption="Country Display" numFmtId="0" hierarchy="23" level="1">
      <sharedItems containsSemiMixedTypes="0" containsNonDate="0" containsString="0"/>
    </cacheField>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2" memberValueDatatype="130" unbalanced="0">
      <fieldsUsage count="2">
        <fieldUsage x="-1"/>
        <fieldUsage x="4"/>
      </fieldsUsage>
    </cacheHierarchy>
    <cacheHierarchy uniqueName="[Clean_Data].[Description]" caption="Description" attribute="1" defaultMemberUniqueName="[Clean_Data].[Description].[All]" allUniqueName="[Clean_Data].[Description].[All]" dimensionUniqueName="[Clean_Data]" displayFolder="" count="2" memberValueDatatype="130" unbalanced="0">
      <fieldsUsage count="2">
        <fieldUsage x="-1"/>
        <fieldUsage x="0"/>
      </fieldsUsage>
    </cacheHierarchy>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0" memberValueDatatype="130" unbalanced="0"/>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2" memberValueDatatype="20" unbalanced="0">
      <fieldsUsage count="2">
        <fieldUsage x="-1"/>
        <fieldUsage x="1"/>
      </fieldsUsage>
    </cacheHierarchy>
    <cacheHierarchy uniqueName="[Clean_Data].[Month]" caption="Month" attribute="1" defaultMemberUniqueName="[Clean_Data].[Month].[All]" allUniqueName="[Clean_Data].[Month].[All]" dimensionUniqueName="[Clean_Data]" displayFolder="" count="2" memberValueDatatype="20" unbalanced="0">
      <fieldsUsage count="2">
        <fieldUsage x="-1"/>
        <fieldUsage x="2"/>
      </fieldsUsage>
    </cacheHierarchy>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2" memberValueDatatype="130" unbalanced="0">
      <fieldsUsage count="2">
        <fieldUsage x="-1"/>
        <fieldUsage x="10"/>
      </fieldsUsage>
    </cacheHierarchy>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oneField="1">
      <fieldsUsage count="1">
        <fieldUsage x="8"/>
      </fieldsUsage>
    </cacheHierarchy>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oneField="1">
      <fieldsUsage count="1">
        <fieldUsage x="7"/>
      </fieldsUsage>
    </cacheHierarchy>
    <cacheHierarchy uniqueName="[Measures].[Non_Merch %]" caption="Non_Merch %" measure="1" displayFolder="" measureGroup="Clean_Data" count="0"/>
    <cacheHierarchy uniqueName="[Measures].[Net Sales (Excl. Non Merch)]" caption="Net Sales (Excl. Non Merch)" measure="1" displayFolder="" measureGroup="Clean_Data" count="0" oneField="1">
      <fieldsUsage count="1">
        <fieldUsage x="3"/>
      </fieldsUsage>
    </cacheHierarchy>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oneField="1">
      <fieldsUsage count="1">
        <fieldUsage x="5"/>
      </fieldsUsage>
    </cacheHierarchy>
    <cacheHierarchy uniqueName="[Measures].[Return Units]" caption="Return Units" measure="1" displayFolder="" measureGroup="Clean_Data" count="0"/>
    <cacheHierarchy uniqueName="[Measures].[Return Rate (by Units)]" caption="Return Rate (by Units)" measure="1" displayFolder="" measureGroup="Clean_Data" count="0" oneField="1">
      <fieldsUsage count="1">
        <fieldUsage x="6"/>
      </fieldsUsage>
    </cacheHierarchy>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oneField="1">
      <fieldsUsage count="1">
        <fieldUsage x="9"/>
      </fieldsUsage>
    </cacheHierarchy>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25810183" backgroundQuery="1" createdVersion="8" refreshedVersion="8" minRefreshableVersion="3" recordCount="0" supportSubquery="1" supportAdvancedDrill="1" xr:uid="{F6FBEA3C-AAF5-40E5-B5E5-2E7430076ECD}">
  <cacheSource type="external" connectionId="2"/>
  <cacheFields count="14">
    <cacheField name="[Clean_Data].[Year].[Year]" caption="Year" numFmtId="0" hierarchy="16" level="1">
      <sharedItems containsSemiMixedTypes="0" containsString="0" containsNumber="1" containsInteger="1" minValue="2010" maxValue="2011" count="2">
        <n v="2010"/>
        <n v="2011"/>
      </sharedItems>
      <extLst>
        <ext xmlns:x15="http://schemas.microsoft.com/office/spreadsheetml/2010/11/main" uri="{4F2E5C28-24EA-4eb8-9CBF-B6C8F9C3D259}">
          <x15:cachedUniqueNames>
            <x15:cachedUniqueName index="0" name="[Clean_Data].[Year].&amp;[2010]"/>
            <x15:cachedUniqueName index="1" name="[Clean_Data].[Year].&amp;[2011]"/>
          </x15:cachedUniqueNames>
        </ext>
      </extLst>
    </cacheField>
    <cacheField name="[Measures].[Net Sales]" caption="Net Sales" numFmtId="0" hierarchy="29" level="32767"/>
    <cacheField name="[Measures].[Orders]" caption="Orders" numFmtId="0" hierarchy="30" level="32767"/>
    <cacheField name="[Measures].[Customers]" caption="Customers" numFmtId="0" hierarchy="31" level="32767"/>
    <cacheField name="[Measures].[Return Rate (by Lines)]" caption="Return Rate (by Lines)" numFmtId="0" hierarchy="33" level="32767"/>
    <cacheField name="[Measures].[Free Line %]" caption="Free Line %" numFmtId="0" hierarchy="34" level="32767"/>
    <cacheField name="[Measures].[Non_Merch %]" caption="Non_Merch %" numFmtId="0" hierarchy="35" level="32767"/>
    <cacheField name="[Measures].[Retur Amount (Made Plus)]" caption="Retur Amount (Made Plus)" numFmtId="0" hierarchy="46" level="32767"/>
    <cacheField name="[Clean_Data].[Country].[Country]" caption="Country" numFmtId="0" hierarchy="7" level="1">
      <sharedItems containsSemiMixedTypes="0" containsNonDate="0" containsString="0"/>
    </cacheField>
    <cacheField name="[Clean_Data].[Month].[Month]" caption="Month" numFmtId="0" hierarchy="17" level="1">
      <sharedItems containsSemiMixedTypes="0" containsString="0" containsNumber="1" containsInteger="1" minValue="1" maxValue="12" count="12">
        <n v="12"/>
        <n v="1"/>
        <n v="2"/>
        <n v="3"/>
        <n v="4"/>
        <n v="5"/>
        <n v="6"/>
        <n v="7"/>
        <n v="8"/>
        <n v="9"/>
        <n v="10"/>
        <n v="11"/>
      </sharedItems>
      <extLst>
        <ext xmlns:x15="http://schemas.microsoft.com/office/spreadsheetml/2010/11/main" uri="{4F2E5C28-24EA-4eb8-9CBF-B6C8F9C3D259}">
          <x15:cachedUniqueNames>
            <x15:cachedUniqueName index="0" name="[Clean_Data].[Month].&amp;[12]"/>
            <x15:cachedUniqueName index="1" name="[Clean_Data].[Month].&amp;[1]"/>
            <x15:cachedUniqueName index="2" name="[Clean_Data].[Month].&amp;[2]"/>
            <x15:cachedUniqueName index="3" name="[Clean_Data].[Month].&amp;[3]"/>
            <x15:cachedUniqueName index="4" name="[Clean_Data].[Month].&amp;[4]"/>
            <x15:cachedUniqueName index="5" name="[Clean_Data].[Month].&amp;[5]"/>
            <x15:cachedUniqueName index="6" name="[Clean_Data].[Month].&amp;[6]"/>
            <x15:cachedUniqueName index="7" name="[Clean_Data].[Month].&amp;[7]"/>
            <x15:cachedUniqueName index="8" name="[Clean_Data].[Month].&amp;[8]"/>
            <x15:cachedUniqueName index="9" name="[Clean_Data].[Month].&amp;[9]"/>
            <x15:cachedUniqueName index="10" name="[Clean_Data].[Month].&amp;[10]"/>
            <x15:cachedUniqueName index="11" name="[Clean_Data].[Month].&amp;[11]"/>
          </x15:cachedUniqueNames>
        </ext>
      </extLst>
    </cacheField>
    <cacheField name="[Measures].[% Net Sales (Blank Cust)]" caption="% Net Sales (Blank Cust)" numFmtId="0" hierarchy="49" level="32767"/>
    <cacheField name="[Clean_Data].[InvoiceDate].[InvoiceDate]" caption="InvoiceDate" numFmtId="0" hierarchy="4" level="1">
      <sharedItems containsSemiMixedTypes="0" containsNonDate="0" containsString="0"/>
    </cacheField>
    <cacheField name="[Clean_Data].[IsNonMerch].[IsNonMerch]" caption="IsNonMerch" numFmtId="0" hierarchy="10" level="1">
      <sharedItems containsSemiMixedTypes="0" containsNonDate="0" containsString="0"/>
    </cacheField>
    <cacheField name="[Clean_Data].[IsWholesaleHeuristic].[IsWholesaleHeuristic]" caption="IsWholesaleHeuristic" numFmtId="0" hierarchy="15" level="1">
      <sharedItems containsSemiMixedTypes="0" containsNonDate="0" containsString="0"/>
    </cacheField>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2" memberValueDatatype="7" unbalanced="0">
      <fieldsUsage count="2">
        <fieldUsage x="-1"/>
        <fieldUsage x="11"/>
      </fieldsUsage>
    </cacheHierarchy>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2" memberValueDatatype="130" unbalanced="0">
      <fieldsUsage count="2">
        <fieldUsage x="-1"/>
        <fieldUsage x="8"/>
      </fieldsUsage>
    </cacheHierarchy>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2" memberValueDatatype="11" unbalanced="0">
      <fieldsUsage count="2">
        <fieldUsage x="-1"/>
        <fieldUsage x="12"/>
      </fieldsUsage>
    </cacheHierarchy>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2" memberValueDatatype="11" unbalanced="0">
      <fieldsUsage count="2">
        <fieldUsage x="-1"/>
        <fieldUsage x="13"/>
      </fieldsUsage>
    </cacheHierarchy>
    <cacheHierarchy uniqueName="[Clean_Data].[Year]" caption="Year" attribute="1" defaultMemberUniqueName="[Clean_Data].[Year].[All]" allUniqueName="[Clean_Data].[Year].[All]" dimensionUniqueName="[Clean_Data]" displayFolder="" count="2" memberValueDatatype="20" unbalanced="0">
      <fieldsUsage count="2">
        <fieldUsage x="-1"/>
        <fieldUsage x="0"/>
      </fieldsUsage>
    </cacheHierarchy>
    <cacheHierarchy uniqueName="[Clean_Data].[Month]" caption="Month" attribute="1" defaultMemberUniqueName="[Clean_Data].[Month].[All]" allUniqueName="[Clean_Data].[Month].[All]" dimensionUniqueName="[Clean_Data]" displayFolder="" count="2" memberValueDatatype="20" unbalanced="0">
      <fieldsUsage count="2">
        <fieldUsage x="-1"/>
        <fieldUsage x="9"/>
      </fieldsUsage>
    </cacheHierarchy>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0"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oneField="1">
      <fieldsUsage count="1">
        <fieldUsage x="1"/>
      </fieldsUsage>
    </cacheHierarchy>
    <cacheHierarchy uniqueName="[Measures].[Orders]" caption="Orders" measure="1" displayFolder="" measureGroup="Clean_Data" count="0" oneField="1">
      <fieldsUsage count="1">
        <fieldUsage x="2"/>
      </fieldsUsage>
    </cacheHierarchy>
    <cacheHierarchy uniqueName="[Measures].[Customers]" caption="Customers" measure="1" displayFolder="" measureGroup="Clean_Data" count="0" oneField="1">
      <fieldsUsage count="1">
        <fieldUsage x="3"/>
      </fieldsUsage>
    </cacheHierarchy>
    <cacheHierarchy uniqueName="[Measures].[Return Amount]" caption="Return Amount" measure="1" displayFolder="" measureGroup="Clean_Data" count="0"/>
    <cacheHierarchy uniqueName="[Measures].[Return Rate (by Lines)]" caption="Return Rate (by Lines)" measure="1" displayFolder="" measureGroup="Clean_Data" count="0" oneField="1">
      <fieldsUsage count="1">
        <fieldUsage x="4"/>
      </fieldsUsage>
    </cacheHierarchy>
    <cacheHierarchy uniqueName="[Measures].[Free Line %]" caption="Free Line %" measure="1" displayFolder="" measureGroup="Clean_Data" count="0" oneField="1">
      <fieldsUsage count="1">
        <fieldUsage x="5"/>
      </fieldsUsage>
    </cacheHierarchy>
    <cacheHierarchy uniqueName="[Measures].[Non_Merch %]" caption="Non_Merch %" measure="1" displayFolder="" measureGroup="Clean_Data" count="0" oneField="1">
      <fieldsUsage count="1">
        <fieldUsage x="6"/>
      </fieldsUsage>
    </cacheHierarchy>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oneField="1">
      <fieldsUsage count="1">
        <fieldUsage x="7"/>
      </fieldsUsage>
    </cacheHierarchy>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oneField="1">
      <fieldsUsage count="1">
        <fieldUsage x="10"/>
      </fieldsUsage>
    </cacheHierarchy>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27430553" backgroundQuery="1" createdVersion="8" refreshedVersion="8" minRefreshableVersion="3" recordCount="0" supportSubquery="1" supportAdvancedDrill="1" xr:uid="{3E95B7F9-9772-4CCF-98B9-3C93A50D966A}">
  <cacheSource type="external" connectionId="2"/>
  <cacheFields count="7">
    <cacheField name="[Clean_Data].[Year].[Year]" caption="Year" numFmtId="0" hierarchy="16" level="1">
      <sharedItems containsSemiMixedTypes="0" containsString="0" containsNumber="1" containsInteger="1" minValue="2010" maxValue="2011" count="2">
        <n v="2010"/>
        <n v="2011"/>
      </sharedItems>
      <extLst>
        <ext xmlns:x15="http://schemas.microsoft.com/office/spreadsheetml/2010/11/main" uri="{4F2E5C28-24EA-4eb8-9CBF-B6C8F9C3D259}">
          <x15:cachedUniqueNames>
            <x15:cachedUniqueName index="0" name="[Clean_Data].[Year].&amp;[2010]"/>
            <x15:cachedUniqueName index="1" name="[Clean_Data].[Year].&amp;[2011]"/>
          </x15:cachedUniqueNames>
        </ext>
      </extLst>
    </cacheField>
    <cacheField name="[Measures].[Net Sales]" caption="Net Sales" numFmtId="0" hierarchy="29" level="32767"/>
    <cacheField name="[Measures].[Retur Amount (Made Plus)]" caption="Retur Amount (Made Plus)" numFmtId="0" hierarchy="46" level="32767"/>
    <cacheField name="[Clean_Data].[Country].[Country]" caption="Country" numFmtId="0" hierarchy="7" level="1">
      <sharedItems containsSemiMixedTypes="0" containsNonDate="0" containsString="0"/>
    </cacheField>
    <cacheField name="[Clean_Data].[Month].[Month]" caption="Month" numFmtId="0" hierarchy="17" level="1">
      <sharedItems containsSemiMixedTypes="0" containsString="0" containsNumber="1" containsInteger="1" minValue="1" maxValue="12" count="12">
        <n v="12"/>
        <n v="1"/>
        <n v="2"/>
        <n v="3"/>
        <n v="4"/>
        <n v="5"/>
        <n v="6"/>
        <n v="7"/>
        <n v="8"/>
        <n v="9"/>
        <n v="10"/>
        <n v="11"/>
      </sharedItems>
      <extLst>
        <ext xmlns:x15="http://schemas.microsoft.com/office/spreadsheetml/2010/11/main" uri="{4F2E5C28-24EA-4eb8-9CBF-B6C8F9C3D259}">
          <x15:cachedUniqueNames>
            <x15:cachedUniqueName index="0" name="[Clean_Data].[Month].&amp;[12]"/>
            <x15:cachedUniqueName index="1" name="[Clean_Data].[Month].&amp;[1]"/>
            <x15:cachedUniqueName index="2" name="[Clean_Data].[Month].&amp;[2]"/>
            <x15:cachedUniqueName index="3" name="[Clean_Data].[Month].&amp;[3]"/>
            <x15:cachedUniqueName index="4" name="[Clean_Data].[Month].&amp;[4]"/>
            <x15:cachedUniqueName index="5" name="[Clean_Data].[Month].&amp;[5]"/>
            <x15:cachedUniqueName index="6" name="[Clean_Data].[Month].&amp;[6]"/>
            <x15:cachedUniqueName index="7" name="[Clean_Data].[Month].&amp;[7]"/>
            <x15:cachedUniqueName index="8" name="[Clean_Data].[Month].&amp;[8]"/>
            <x15:cachedUniqueName index="9" name="[Clean_Data].[Month].&amp;[9]"/>
            <x15:cachedUniqueName index="10" name="[Clean_Data].[Month].&amp;[10]"/>
            <x15:cachedUniqueName index="11" name="[Clean_Data].[Month].&amp;[11]"/>
          </x15:cachedUniqueNames>
        </ext>
      </extLst>
    </cacheField>
    <cacheField name="[Clean_Data].[IsNonMerch].[IsNonMerch]" caption="IsNonMerch" numFmtId="0" hierarchy="10" level="1">
      <sharedItems containsSemiMixedTypes="0" containsNonDate="0" containsString="0"/>
    </cacheField>
    <cacheField name="[Clean_Data].[IsWholesaleHeuristic].[IsWholesaleHeuristic]" caption="IsWholesaleHeuristic" numFmtId="0" hierarchy="15" level="1">
      <sharedItems containsSemiMixedTypes="0" containsNonDate="0" containsString="0"/>
    </cacheField>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2" memberValueDatatype="130" unbalanced="0">
      <fieldsUsage count="2">
        <fieldUsage x="-1"/>
        <fieldUsage x="3"/>
      </fieldsUsage>
    </cacheHierarchy>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2" memberValueDatatype="11" unbalanced="0">
      <fieldsUsage count="2">
        <fieldUsage x="-1"/>
        <fieldUsage x="5"/>
      </fieldsUsage>
    </cacheHierarchy>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2" memberValueDatatype="11" unbalanced="0">
      <fieldsUsage count="2">
        <fieldUsage x="-1"/>
        <fieldUsage x="6"/>
      </fieldsUsage>
    </cacheHierarchy>
    <cacheHierarchy uniqueName="[Clean_Data].[Year]" caption="Year" attribute="1" defaultMemberUniqueName="[Clean_Data].[Year].[All]" allUniqueName="[Clean_Data].[Year].[All]" dimensionUniqueName="[Clean_Data]" displayFolder="" count="2" memberValueDatatype="20" unbalanced="0">
      <fieldsUsage count="2">
        <fieldUsage x="-1"/>
        <fieldUsage x="0"/>
      </fieldsUsage>
    </cacheHierarchy>
    <cacheHierarchy uniqueName="[Clean_Data].[Month]" caption="Month" attribute="1" defaultMemberUniqueName="[Clean_Data].[Month].[All]" allUniqueName="[Clean_Data].[Month].[All]" dimensionUniqueName="[Clean_Data]" displayFolder="" count="2" memberValueDatatype="20" unbalanced="0">
      <fieldsUsage count="2">
        <fieldUsage x="-1"/>
        <fieldUsage x="4"/>
      </fieldsUsage>
    </cacheHierarchy>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0"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oneField="1">
      <fieldsUsage count="1">
        <fieldUsage x="1"/>
      </fieldsUsage>
    </cacheHierarchy>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cacheHierarchy uniqueName="[Measures].[Return Rate (by Units)]" caption="Return Rate (by Units)" measure="1" displayFolder="" measureGroup="Clean_Data" count="0"/>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oneField="1">
      <fieldsUsage count="1">
        <fieldUsage x="2"/>
      </fieldsUsage>
    </cacheHierarchy>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oesdan Pradana" refreshedDate="45965.777531712964" backgroundQuery="1" createdVersion="8" refreshedVersion="8" minRefreshableVersion="3" recordCount="0" supportSubquery="1" supportAdvancedDrill="1" xr:uid="{3295AE80-BB78-4731-89D6-429B3E391D51}">
  <cacheSource type="external" connectionId="2"/>
  <cacheFields count="3">
    <cacheField name="[Clean_Data].[Country].[Country]" caption="Country" numFmtId="0" hierarchy="7" level="1">
      <sharedItems count="10">
        <s v="Australia"/>
        <s v="EIRE"/>
        <s v="France"/>
        <s v="Germany"/>
        <s v="Japan"/>
        <s v="Netherlands"/>
        <s v="Spain"/>
        <s v="Sweden"/>
        <s v="United Kingdom"/>
        <s v="USA"/>
      </sharedItems>
    </cacheField>
    <cacheField name="[Measures].[Return Units]" caption="Return Units" numFmtId="0" hierarchy="41" level="32767"/>
    <cacheField name="[Measures].[Return Rate (by Units)]" caption="Return Rate (by Units)" numFmtId="0" hierarchy="42" level="32767"/>
  </cacheFields>
  <cacheHierarchies count="57">
    <cacheHierarchy uniqueName="[Clean_Data].[InvoiceNo]" caption="InvoiceNo" attribute="1" defaultMemberUniqueName="[Clean_Data].[InvoiceNo].[All]" allUniqueName="[Clean_Data].[InvoiceNo].[All]" dimensionUniqueName="[Clean_Data]" displayFolder="" count="0" memberValueDatatype="20" unbalanced="0"/>
    <cacheHierarchy uniqueName="[Clean_Data].[StockCode]" caption="StockCode" attribute="1" defaultMemberUniqueName="[Clean_Data].[StockCode].[All]" allUniqueName="[Clean_Data].[StockCode].[All]" dimensionUniqueName="[Clean_Data]" displayFolder="" count="0" memberValueDatatype="130" unbalanced="0"/>
    <cacheHierarchy uniqueName="[Clean_Data].[Description]" caption="Description" attribute="1" defaultMemberUniqueName="[Clean_Data].[Description].[All]" allUniqueName="[Clean_Data].[Description].[All]" dimensionUniqueName="[Clean_Data]" displayFolder="" count="0" memberValueDatatype="130" unbalanced="0"/>
    <cacheHierarchy uniqueName="[Clean_Data].[Quantity]" caption="Quantity" attribute="1" defaultMemberUniqueName="[Clean_Data].[Quantity].[All]" allUniqueName="[Clean_Data].[Quantity].[All]" dimensionUniqueName="[Clean_Data]" displayFolder="" count="0" memberValueDatatype="20" unbalanced="0"/>
    <cacheHierarchy uniqueName="[Clean_Data].[InvoiceDate]" caption="InvoiceDate" attribute="1" time="1" defaultMemberUniqueName="[Clean_Data].[InvoiceDate].[All]" allUniqueName="[Clean_Data].[InvoiceDate].[All]" dimensionUniqueName="[Clean_Data]" displayFolder="" count="0" memberValueDatatype="7" unbalanced="0"/>
    <cacheHierarchy uniqueName="[Clean_Data].[UnitPrice]" caption="UnitPrice" attribute="1" defaultMemberUniqueName="[Clean_Data].[UnitPrice].[All]" allUniqueName="[Clean_Data].[UnitPrice].[All]" dimensionUniqueName="[Clean_Data]" displayFolder="" count="0" memberValueDatatype="5" unbalanced="0"/>
    <cacheHierarchy uniqueName="[Clean_Data].[CustomerID]" caption="CustomerID" attribute="1" defaultMemberUniqueName="[Clean_Data].[CustomerID].[All]" allUniqueName="[Clean_Data].[CustomerID].[All]" dimensionUniqueName="[Clean_Data]" displayFolder="" count="0" memberValueDatatype="130" unbalanced="0"/>
    <cacheHierarchy uniqueName="[Clean_Data].[Country]" caption="Country" attribute="1" defaultMemberUniqueName="[Clean_Data].[Country].[All]" allUniqueName="[Clean_Data].[Country].[All]" dimensionUniqueName="[Clean_Data]" displayFolder="" count="2" memberValueDatatype="130" unbalanced="0">
      <fieldsUsage count="2">
        <fieldUsage x="-1"/>
        <fieldUsage x="0"/>
      </fieldsUsage>
    </cacheHierarchy>
    <cacheHierarchy uniqueName="[Clean_Data].[IsReturn]" caption="IsReturn" attribute="1" defaultMemberUniqueName="[Clean_Data].[IsReturn].[All]" allUniqueName="[Clean_Data].[IsReturn].[All]" dimensionUniqueName="[Clean_Data]" displayFolder="" count="0" memberValueDatatype="11" unbalanced="0"/>
    <cacheHierarchy uniqueName="[Clean_Data].[IsFree]" caption="IsFree" attribute="1" defaultMemberUniqueName="[Clean_Data].[IsFree].[All]" allUniqueName="[Clean_Data].[IsFree].[All]" dimensionUniqueName="[Clean_Data]" displayFolder="" count="0" memberValueDatatype="11" unbalanced="0"/>
    <cacheHierarchy uniqueName="[Clean_Data].[IsNonMerch]" caption="IsNonMerch" attribute="1" defaultMemberUniqueName="[Clean_Data].[IsNonMerch].[All]" allUniqueName="[Clean_Data].[IsNonMerch].[All]" dimensionUniqueName="[Clean_Data]" displayFolder="" count="0" memberValueDatatype="11" unbalanced="0"/>
    <cacheHierarchy uniqueName="[Clean_Data].[LineSeq]" caption="LineSeq" attribute="1" defaultMemberUniqueName="[Clean_Data].[LineSeq].[All]" allUniqueName="[Clean_Data].[LineSeq].[All]" dimensionUniqueName="[Clean_Data]" displayFolder="" count="0" memberValueDatatype="20" unbalanced="0"/>
    <cacheHierarchy uniqueName="[Clean_Data].[LineID]" caption="LineID" attribute="1" defaultMemberUniqueName="[Clean_Data].[LineID].[All]" allUniqueName="[Clean_Data].[LineID].[All]" dimensionUniqueName="[Clean_Data]" displayFolder="" count="0" memberValueDatatype="130" unbalanced="0"/>
    <cacheHierarchy uniqueName="[Clean_Data].[DupKey]" caption="DupKey" attribute="1" defaultMemberUniqueName="[Clean_Data].[DupKey].[All]" allUniqueName="[Clean_Data].[DupKey].[All]" dimensionUniqueName="[Clean_Data]" displayFolder="" count="0" memberValueDatatype="5" unbalanced="0"/>
    <cacheHierarchy uniqueName="[Clean_Data].[LineAmount]" caption="LineAmount" attribute="1" defaultMemberUniqueName="[Clean_Data].[LineAmount].[All]" allUniqueName="[Clean_Data].[LineAmount].[All]" dimensionUniqueName="[Clean_Data]" displayFolder="" count="0" memberValueDatatype="5" unbalanced="0"/>
    <cacheHierarchy uniqueName="[Clean_Data].[IsWholesaleHeuristic]" caption="IsWholesaleHeuristic" attribute="1" defaultMemberUniqueName="[Clean_Data].[IsWholesaleHeuristic].[All]" allUniqueName="[Clean_Data].[IsWholesaleHeuristic].[All]" dimensionUniqueName="[Clean_Data]" displayFolder="" count="0" memberValueDatatype="11" unbalanced="0"/>
    <cacheHierarchy uniqueName="[Clean_Data].[Year]" caption="Year" attribute="1" defaultMemberUniqueName="[Clean_Data].[Year].[All]" allUniqueName="[Clean_Data].[Year].[All]" dimensionUniqueName="[Clean_Data]" displayFolder="" count="0" memberValueDatatype="20" unbalanced="0"/>
    <cacheHierarchy uniqueName="[Clean_Data].[Month]" caption="Month" attribute="1" defaultMemberUniqueName="[Clean_Data].[Month].[All]" allUniqueName="[Clean_Data].[Month].[All]" dimensionUniqueName="[Clean_Data]" displayFolder="" count="0" memberValueDatatype="20" unbalanced="0"/>
    <cacheHierarchy uniqueName="[Clean_Data].[Month Name]" caption="Month Name" attribute="1" defaultMemberUniqueName="[Clean_Data].[Month Name].[All]" allUniqueName="[Clean_Data].[Month Name].[All]" dimensionUniqueName="[Clean_Data]" displayFolder="" count="0" memberValueDatatype="130" unbalanced="0"/>
    <cacheHierarchy uniqueName="[Clean_Data].[Day]" caption="Day" attribute="1" defaultMemberUniqueName="[Clean_Data].[Day].[All]" allUniqueName="[Clean_Data].[Day].[All]" dimensionUniqueName="[Clean_Data]" displayFolder="" count="0" memberValueDatatype="20" unbalanced="0"/>
    <cacheHierarchy uniqueName="[Clean_Data].[Day Name]" caption="Day Name" attribute="1" defaultMemberUniqueName="[Clean_Data].[Day Name].[All]" allUniqueName="[Clean_Data].[Day Name].[All]" dimensionUniqueName="[Clean_Data]" displayFolder="" count="0" memberValueDatatype="130" unbalanced="0"/>
    <cacheHierarchy uniqueName="[Clean_Data].[Time]" caption="Time" attribute="1" time="1" defaultMemberUniqueName="[Clean_Data].[Time].[All]" allUniqueName="[Clean_Data].[Time].[All]" dimensionUniqueName="[Clean_Data]" displayFolder="" count="0" memberValueDatatype="7" unbalanced="0"/>
    <cacheHierarchy uniqueName="[Clean_Data].[Customer Display]" caption="Customer Display" attribute="1" defaultMemberUniqueName="[Clean_Data].[Customer Display].[All]" allUniqueName="[Clean_Data].[Customer Display].[All]" dimensionUniqueName="[Clean_Data]" displayFolder="" count="0" memberValueDatatype="130" unbalanced="0"/>
    <cacheHierarchy uniqueName="[Clean_Data].[Country Display]" caption="Country Display" attribute="1" defaultMemberUniqueName="[Clean_Data].[Country Display].[All]" allUniqueName="[Clean_Data].[Country Display].[All]" dimensionUniqueName="[Clean_Data]" displayFolder="" count="0" memberValueDatatype="130" unbalanced="0"/>
    <cacheHierarchy uniqueName="[Measures].[Sum of Quantity]" caption="Sum of Quantity" measure="1" displayFolder="" measureGroup="Clean_Data" count="0">
      <extLst>
        <ext xmlns:x15="http://schemas.microsoft.com/office/spreadsheetml/2010/11/main" uri="{B97F6D7D-B522-45F9-BDA1-12C45D357490}">
          <x15:cacheHierarchy aggregatedColumn="3"/>
        </ext>
      </extLst>
    </cacheHierarchy>
    <cacheHierarchy uniqueName="[Measures].[Count of Country]" caption="Count of Country" measure="1" displayFolder="" measureGroup="Clean_Data" count="0">
      <extLst>
        <ext xmlns:x15="http://schemas.microsoft.com/office/spreadsheetml/2010/11/main" uri="{B97F6D7D-B522-45F9-BDA1-12C45D357490}">
          <x15:cacheHierarchy aggregatedColumn="7"/>
        </ext>
      </extLst>
    </cacheHierarchy>
    <cacheHierarchy uniqueName="[Measures].[Count of CustomerID]" caption="Count of CustomerID" measure="1" displayFolder="" measureGroup="Clean_Data" count="0">
      <extLst>
        <ext xmlns:x15="http://schemas.microsoft.com/office/spreadsheetml/2010/11/main" uri="{B97F6D7D-B522-45F9-BDA1-12C45D357490}">
          <x15:cacheHierarchy aggregatedColumn="6"/>
        </ext>
      </extLst>
    </cacheHierarchy>
    <cacheHierarchy uniqueName="[Measures].[Count of Customer Display]" caption="Count of Customer Display" measure="1" displayFolder="" measureGroup="Clean_Data" count="0">
      <extLst>
        <ext xmlns:x15="http://schemas.microsoft.com/office/spreadsheetml/2010/11/main" uri="{B97F6D7D-B522-45F9-BDA1-12C45D357490}">
          <x15:cacheHierarchy aggregatedColumn="22"/>
        </ext>
      </extLst>
    </cacheHierarchy>
    <cacheHierarchy uniqueName="[Measures].[Count of StockCode]" caption="Count of StockCode" measure="1" displayFolder="" measureGroup="Clean_Data" count="0">
      <extLst>
        <ext xmlns:x15="http://schemas.microsoft.com/office/spreadsheetml/2010/11/main" uri="{B97F6D7D-B522-45F9-BDA1-12C45D357490}">
          <x15:cacheHierarchy aggregatedColumn="1"/>
        </ext>
      </extLst>
    </cacheHierarchy>
    <cacheHierarchy uniqueName="[Measures].[Net Sales]" caption="Net Sales" measure="1" displayFolder="" measureGroup="Clean_Data" count="0"/>
    <cacheHierarchy uniqueName="[Measures].[Orders]" caption="Orders" measure="1" displayFolder="" measureGroup="Clean_Data" count="0"/>
    <cacheHierarchy uniqueName="[Measures].[Customers]" caption="Customers" measure="1" displayFolder="" measureGroup="Clean_Data" count="0"/>
    <cacheHierarchy uniqueName="[Measures].[Return Amount]" caption="Return Amount" measure="1" displayFolder="" measureGroup="Clean_Data" count="0"/>
    <cacheHierarchy uniqueName="[Measures].[Return Rate (by Lines)]" caption="Return Rate (by Lines)" measure="1" displayFolder="" measureGroup="Clean_Data" count="0"/>
    <cacheHierarchy uniqueName="[Measures].[Free Line %]" caption="Free Line %" measure="1" displayFolder="" measureGroup="Clean_Data" count="0"/>
    <cacheHierarchy uniqueName="[Measures].[Non_Merch %]" caption="Non_Merch %" measure="1" displayFolder="" measureGroup="Clean_Data" count="0"/>
    <cacheHierarchy uniqueName="[Measures].[Net Sales (Excl. Non Merch)]" caption="Net Sales (Excl. Non Merch)" measure="1" displayFolder="" measureGroup="Clean_Data" count="0"/>
    <cacheHierarchy uniqueName="[Measures].[AOV (Avg Order Value)]" caption="AOV (Avg Order Value)" measure="1" displayFolder="" measureGroup="Clean_Data" count="0"/>
    <cacheHierarchy uniqueName="[Measures].[Orders Per Cust]" caption="Orders Per Cust" measure="1" displayFolder="" measureGroup="Clean_Data" count="0"/>
    <cacheHierarchy uniqueName="[Measures].[Net Sales (No Returns)]" caption="Net Sales (No Returns)" measure="1" displayFolder="" measureGroup="Clean_Data" count="0"/>
    <cacheHierarchy uniqueName="[Measures].[Units]" caption="Units" measure="1" displayFolder="" measureGroup="Clean_Data" count="0"/>
    <cacheHierarchy uniqueName="[Measures].[Return Units]" caption="Return Units" measure="1" displayFolder="" measureGroup="Clean_Data" count="0" oneField="1">
      <fieldsUsage count="1">
        <fieldUsage x="1"/>
      </fieldsUsage>
    </cacheHierarchy>
    <cacheHierarchy uniqueName="[Measures].[Return Rate (by Units)]" caption="Return Rate (by Units)" measure="1" displayFolder="" measureGroup="Clean_Data" count="0" oneField="1">
      <fieldsUsage count="1">
        <fieldUsage x="2"/>
      </fieldsUsage>
    </cacheHierarchy>
    <cacheHierarchy uniqueName="[Measures].[Cust w/ Repeat Orders]" caption="Cust w/ Repeat Orders" measure="1" displayFolder="" measureGroup="Clean_Data" count="0"/>
    <cacheHierarchy uniqueName="[Measures].[Repeat Customers %]" caption="Repeat Customers %" measure="1" displayFolder="" measureGroup="Clean_Data" count="0"/>
    <cacheHierarchy uniqueName="[Measures].[Net Sales (Excl. Wholesale)]" caption="Net Sales (Excl. Wholesale)" measure="1" displayFolder="" measureGroup="Clean_Data" count="0"/>
    <cacheHierarchy uniqueName="[Measures].[Retur Amount (Made Plus)]" caption="Retur Amount (Made Plus)" measure="1" displayFolder="" measureGroup="Clean_Data" count="0"/>
    <cacheHierarchy uniqueName="[Measures].[Avg Unit Price]" caption="Avg Unit Price" measure="1" displayFolder="" measureGroup="Clean_Data" count="0"/>
    <cacheHierarchy uniqueName="[Measures].[Net Sales (Blank Cust)]" caption="Net Sales (Blank Cust)" measure="1" displayFolder="" measureGroup="Clean_Data" count="0"/>
    <cacheHierarchy uniqueName="[Measures].[% Net Sales (Blank Cust)]" caption="% Net Sales (Blank Cust)" measure="1" displayFolder="" measureGroup="Clean_Data" count="0"/>
    <cacheHierarchy uniqueName="[Measures].[Description Nulls]" caption="Description Nulls" measure="1" displayFolder="" measureGroup="Clean_Data" count="0"/>
    <cacheHierarchy uniqueName="[Measures].[% Rows w/ Blank Cust]" caption="% Rows w/ Blank Cust" measure="1" displayFolder="" measureGroup="Clean_Data" count="0"/>
    <cacheHierarchy uniqueName="[Measures].[Max Unit Price]" caption="Max Unit Price" measure="1" displayFolder="" measureGroup="Clean_Data" count="0"/>
    <cacheHierarchy uniqueName="[Measures].[Distinct Invoice]" caption="Distinct Invoice" measure="1" displayFolder="" measureGroup="Clean_Data" count="0"/>
    <cacheHierarchy uniqueName="[Measures].[Distinct Cust (Raw)]" caption="Distinct Cust (Raw)" measure="1" displayFolder="" measureGroup="Clean_Data" count="0"/>
    <cacheHierarchy uniqueName="[Measures].[__XL_Count Clean_Data]" caption="__XL_Count Clean_Data" measure="1" displayFolder="" measureGroup="Clean_Data" count="0" hidden="1"/>
    <cacheHierarchy uniqueName="[Measures].[__No measures defined]" caption="__No measures defined" measure="1" displayFolder="" count="0" hidden="1"/>
  </cacheHierarchies>
  <kpis count="0"/>
  <dimensions count="2">
    <dimension name="Clean_Data" uniqueName="[Clean_Data]" caption="Clean_Data"/>
    <dimension measure="1" name="Measures" uniqueName="[Measures]" caption="Measures"/>
  </dimensions>
  <measureGroups count="1">
    <measureGroup name="Clean_Data" caption="Clean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3283F7C-308E-4E17-9E03-D588E49EDE3D}" name="Chart Table" cacheId="7" applyNumberFormats="0" applyBorderFormats="0" applyFontFormats="0" applyPatternFormats="0" applyAlignmentFormats="0" applyWidthHeightFormats="1" dataCaption="Values" tag="879432aa-d818-4538-b45d-ddfa692a0385" updatedVersion="8" minRefreshableVersion="3" subtotalHiddenItems="1" itemPrintTitles="1" createdVersion="8" indent="0" compact="0" compactData="0" multipleFieldFilters="0" chartFormat="19">
  <location ref="B6:E20" firstHeaderRow="0" firstDataRow="1" firstDataCol="2" rowPageCount="1" colPageCount="1"/>
  <pivotFields count="7">
    <pivotField axis="axisRow" compact="0" allDrilled="1" outline="0" subtotalTop="0" showAll="0" dataSourceSort="1" defaultSubtotal="0" defaultAttributeDrillState="1">
      <items count="2">
        <item x="0"/>
        <item x="1"/>
      </items>
    </pivotField>
    <pivotField dataField="1" compact="0" outline="0" subtotalTop="0" showAll="0" defaultSubtotal="0"/>
    <pivotField dataField="1" compact="0" outline="0" subtotalTop="0" showAll="0" defaultSubtotal="0"/>
    <pivotField axis="axisPage" compact="0" allDrilled="1" outline="0" subtotalTop="0" showAll="0" dataSourceSort="1" defaultSubtotal="0" defaultAttributeDrillState="1"/>
    <pivotField axis="axisRow" compact="0" allDrilled="1" outline="0" subtotalTop="0" showAll="0" dataSourceSort="1" defaultSubtotal="0" defaultAttributeDrillState="1">
      <items count="12">
        <item x="0"/>
        <item x="1"/>
        <item x="2"/>
        <item x="3"/>
        <item x="4"/>
        <item x="5"/>
        <item x="6"/>
        <item x="7"/>
        <item x="8"/>
        <item x="9"/>
        <item x="10"/>
        <item x="11"/>
      </items>
    </pivotField>
    <pivotField compact="0" allDrilled="1" outline="0" subtotalTop="0" showAll="0" dataSourceSort="1" defaultSubtotal="0" defaultAttributeDrillState="1"/>
    <pivotField compact="0" allDrilled="1" outline="0" subtotalTop="0" showAll="0" dataSourceSort="1" defaultSubtotal="0" defaultAttributeDrillState="1"/>
  </pivotFields>
  <rowFields count="2">
    <field x="0"/>
    <field x="4"/>
  </rowFields>
  <rowItems count="14">
    <i>
      <x/>
      <x/>
    </i>
    <i>
      <x v="1"/>
      <x v="1"/>
    </i>
    <i r="1">
      <x v="2"/>
    </i>
    <i r="1">
      <x v="3"/>
    </i>
    <i r="1">
      <x v="4"/>
    </i>
    <i r="1">
      <x v="5"/>
    </i>
    <i r="1">
      <x v="6"/>
    </i>
    <i r="1">
      <x v="7"/>
    </i>
    <i r="1">
      <x v="8"/>
    </i>
    <i r="1">
      <x v="9"/>
    </i>
    <i r="1">
      <x v="10"/>
    </i>
    <i r="1">
      <x v="11"/>
    </i>
    <i r="1">
      <x/>
    </i>
    <i t="grand">
      <x/>
    </i>
  </rowItems>
  <colFields count="1">
    <field x="-2"/>
  </colFields>
  <colItems count="2">
    <i>
      <x/>
    </i>
    <i i="1">
      <x v="1"/>
    </i>
  </colItems>
  <pageFields count="1">
    <pageField fld="3" hier="7" name="[Clean_Data].[Country].[All]" cap="All"/>
  </pageFields>
  <dataFields count="2">
    <dataField fld="1" subtotal="count" baseField="0" baseItem="0"/>
    <dataField name="Return" fld="2" subtotal="count" baseField="0" baseItem="0"/>
  </dataFields>
  <chartFormats count="8">
    <chartFormat chart="1" format="0" series="1">
      <pivotArea type="data" outline="0" fieldPosition="0">
        <references count="1">
          <reference field="4294967294" count="1" selected="0">
            <x v="0"/>
          </reference>
        </references>
      </pivotArea>
    </chartFormat>
    <chartFormat chart="1" format="6" series="1">
      <pivotArea type="data" outline="0" fieldPosition="0">
        <references count="1">
          <reference field="4294967294" count="1" selected="0">
            <x v="1"/>
          </reference>
        </references>
      </pivotArea>
    </chartFormat>
    <chartFormat chart="3" format="0"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1"/>
          </reference>
        </references>
      </pivotArea>
    </chartFormat>
    <chartFormat chart="12"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1"/>
          </reference>
        </references>
      </pivotArea>
    </chartFormat>
    <chartFormat chart="12" format="3">
      <pivotArea type="data" outline="0" fieldPosition="0">
        <references count="3">
          <reference field="4294967294" count="1" selected="0">
            <x v="0"/>
          </reference>
          <reference field="0" count="1" selected="0">
            <x v="1"/>
          </reference>
          <reference field="4" count="1" selected="0">
            <x v="11"/>
          </reference>
        </references>
      </pivotArea>
    </chartFormat>
    <chartFormat chart="12" format="4">
      <pivotArea type="data" outline="0" fieldPosition="0">
        <references count="3">
          <reference field="4294967294" count="1" selected="0">
            <x v="1"/>
          </reference>
          <reference field="0" count="1" selected="0">
            <x v="1"/>
          </reference>
          <reference field="4" count="1" selected="0">
            <x v="11"/>
          </reference>
        </references>
      </pivotArea>
    </chartFormat>
  </chartFormats>
  <pivotHierarchies count="5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Retur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6CD3FCA-5BAB-49B3-990A-BBA95EB8BBD8}" name="PivotTable2" cacheId="9" applyNumberFormats="0" applyBorderFormats="0" applyFontFormats="0" applyPatternFormats="0" applyAlignmentFormats="0" applyWidthHeightFormats="1" dataCaption="Values" tag="9d41a869-84ee-4992-a390-5e8fb91d8922" updatedVersion="8" minRefreshableVersion="3" useAutoFormatting="1" itemPrintTitles="1" createdVersion="8" indent="0" compact="0" compactData="0" multipleFieldFilters="0" chartFormat="9">
  <location ref="B24:D38" firstHeaderRow="1" firstDataRow="1" firstDataCol="2" rowPageCount="1" colPageCount="1"/>
  <pivotFields count="6">
    <pivotField compact="0" allDrilled="1" outline="0" subtotalTop="0" showAll="0" measureFilter="1" defaultSubtotal="0" defaultAttributeDrillState="1">
      <items count="10">
        <item x="0"/>
        <item x="1"/>
        <item x="2"/>
        <item x="3"/>
        <item x="4"/>
        <item x="5"/>
        <item x="6"/>
        <item x="7"/>
        <item n="UK" x="8"/>
        <item x="9"/>
      </items>
    </pivotField>
    <pivotField compact="0" allDrilled="1" outline="0" subtotalTop="0" showAll="0" measureFilter="1" defaultSubtotal="0" defaultAttributeDrillState="1">
      <items count="9">
        <item x="0"/>
        <item x="1"/>
        <item x="2"/>
        <item x="3"/>
        <item x="4"/>
        <item x="5"/>
        <item x="6"/>
        <item x="7"/>
        <item x="8"/>
      </items>
    </pivotField>
    <pivotField dataField="1" compact="0" outline="0" subtotalTop="0" showAll="0" defaultSubtotal="0"/>
    <pivotField axis="axisPage" compact="0" allDrilled="1" outline="0" subtotalTop="0" showAll="0" dataSourceSort="1" defaultSubtotal="0" defaultAttributeDrillState="1"/>
    <pivotField axis="axisRow" compact="0" allDrilled="1" outline="0" subtotalTop="0" showAll="0" dataSourceSort="1" defaultSubtotal="0" defaultAttributeDrillState="1">
      <items count="2">
        <item x="0"/>
        <item x="1"/>
      </items>
    </pivotField>
    <pivotField axis="axisRow" compact="0" allDrilled="1" outline="0" subtotalTop="0" showAll="0" dataSourceSort="1" defaultSubtotal="0" defaultAttributeDrillState="1">
      <items count="12">
        <item x="0"/>
        <item x="1"/>
        <item x="2"/>
        <item x="3"/>
        <item x="4"/>
        <item x="5"/>
        <item x="6"/>
        <item x="7"/>
        <item x="8"/>
        <item x="9"/>
        <item x="10"/>
        <item x="11"/>
      </items>
    </pivotField>
  </pivotFields>
  <rowFields count="2">
    <field x="4"/>
    <field x="5"/>
  </rowFields>
  <rowItems count="14">
    <i>
      <x/>
      <x/>
    </i>
    <i>
      <x v="1"/>
      <x v="1"/>
    </i>
    <i r="1">
      <x v="2"/>
    </i>
    <i r="1">
      <x v="3"/>
    </i>
    <i r="1">
      <x v="4"/>
    </i>
    <i r="1">
      <x v="5"/>
    </i>
    <i r="1">
      <x v="6"/>
    </i>
    <i r="1">
      <x v="7"/>
    </i>
    <i r="1">
      <x v="8"/>
    </i>
    <i r="1">
      <x v="9"/>
    </i>
    <i r="1">
      <x v="10"/>
    </i>
    <i r="1">
      <x v="11"/>
    </i>
    <i r="1">
      <x/>
    </i>
    <i t="grand">
      <x/>
    </i>
  </rowItems>
  <colItems count="1">
    <i/>
  </colItems>
  <pageFields count="1">
    <pageField fld="3" hier="1" name="[Clean_Data].[StockCode].[All]" cap="All"/>
  </pageFields>
  <dataFields count="1">
    <dataField fld="2" subtotal="count" baseField="0" baseItem="0"/>
  </dataFields>
  <formats count="1">
    <format dxfId="4">
      <pivotArea outline="0" collapsedLevelsAreSubtotals="1" fieldPosition="0"/>
    </format>
  </formats>
  <chartFormats count="4">
    <chartFormat chart="8" format="0" series="1">
      <pivotArea type="data" outline="0" fieldPosition="0">
        <references count="1">
          <reference field="4294967294" count="1" selected="0">
            <x v="0"/>
          </reference>
        </references>
      </pivotArea>
    </chartFormat>
    <chartFormat chart="8" format="1">
      <pivotArea type="data" outline="0" fieldPosition="0">
        <references count="3">
          <reference field="4294967294" count="1" selected="0">
            <x v="0"/>
          </reference>
          <reference field="4" count="1" selected="0">
            <x v="1"/>
          </reference>
          <reference field="5" count="1" selected="0">
            <x v="6"/>
          </reference>
        </references>
      </pivotArea>
    </chartFormat>
    <chartFormat chart="8" format="2">
      <pivotArea type="data" outline="0" fieldPosition="0">
        <references count="3">
          <reference field="4294967294" count="1" selected="0">
            <x v="0"/>
          </reference>
          <reference field="4" count="1" selected="0">
            <x v="1"/>
          </reference>
          <reference field="5" count="1" selected="0">
            <x v="0"/>
          </reference>
        </references>
      </pivotArea>
    </chartFormat>
    <chartFormat chart="8" format="3">
      <pivotArea type="data" outline="0" fieldPosition="0">
        <references count="3">
          <reference field="4294967294" count="1" selected="0">
            <x v="0"/>
          </reference>
          <reference field="4" count="1" selected="0">
            <x v="1"/>
          </reference>
          <reference field="5" count="1" selected="0">
            <x v="1"/>
          </reference>
        </references>
      </pivotArea>
    </chartFormat>
  </chart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2">
    <filter fld="0" type="count" id="4" iMeasureHier="41">
      <autoFilter ref="A1">
        <filterColumn colId="0">
          <top10 val="10" filterVal="10"/>
        </filterColumn>
      </autoFilter>
    </filter>
    <filter fld="1" type="count" id="9" iMeasureHier="41">
      <autoFilter ref="A1">
        <filterColumn colId="0">
          <top10 val="10" filterVal="10"/>
        </filterColumn>
      </autoFilter>
    </filter>
  </filters>
  <rowHierarchiesUsage count="2">
    <rowHierarchyUsage hierarchyUsage="16"/>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AF76562-620E-4C19-9529-38CD6886DB17}" name="PivotTable1" cacheId="8" applyNumberFormats="0" applyBorderFormats="0" applyFontFormats="0" applyPatternFormats="0" applyAlignmentFormats="0" applyWidthHeightFormats="1" dataCaption="Values" tag="b23eadee-0bf5-4230-99bf-b85aeab6ff8a" updatedVersion="8" minRefreshableVersion="3" useAutoFormatting="1" itemPrintTitles="1" createdVersion="8" indent="0" outline="1" outlineData="1" multipleFieldFilters="0" chartFormat="7">
  <location ref="B5:D16" firstHeaderRow="0" firstDataRow="1" firstDataCol="1"/>
  <pivotFields count="3">
    <pivotField axis="axisRow" allDrilled="1" subtotalTop="0" showAll="0" measureFilter="1" defaultSubtotal="0" defaultAttributeDrillState="1">
      <items count="10">
        <item x="0"/>
        <item x="1"/>
        <item x="2"/>
        <item x="3"/>
        <item x="4"/>
        <item x="5"/>
        <item x="6"/>
        <item x="7"/>
        <item n="UK" x="8"/>
        <item x="9"/>
      </items>
    </pivotField>
    <pivotField dataField="1" subtotalTop="0" showAll="0" defaultSubtotal="0"/>
    <pivotField dataField="1" subtotalTop="0" showAll="0" defaultSubtotal="0"/>
  </pivotFields>
  <rowFields count="1">
    <field x="0"/>
  </rowFields>
  <rowItems count="11">
    <i>
      <x/>
    </i>
    <i>
      <x v="1"/>
    </i>
    <i>
      <x v="2"/>
    </i>
    <i>
      <x v="3"/>
    </i>
    <i>
      <x v="4"/>
    </i>
    <i>
      <x v="5"/>
    </i>
    <i>
      <x v="6"/>
    </i>
    <i>
      <x v="7"/>
    </i>
    <i>
      <x v="8"/>
    </i>
    <i>
      <x v="9"/>
    </i>
    <i t="grand">
      <x/>
    </i>
  </rowItems>
  <colFields count="1">
    <field x="-2"/>
  </colFields>
  <colItems count="2">
    <i>
      <x/>
    </i>
    <i i="1">
      <x v="1"/>
    </i>
  </colItems>
  <dataFields count="2">
    <dataField fld="2" subtotal="count" baseField="0" baseItem="0"/>
    <dataField fld="1" subtotal="count" baseField="0" baseItem="0" numFmtId="164"/>
  </dataFields>
  <formats count="2">
    <format dxfId="6">
      <pivotArea outline="0" collapsedLevelsAreSubtotals="1" fieldPosition="0"/>
    </format>
    <format dxfId="5">
      <pivotArea outline="0" collapsedLevelsAreSubtotals="1" fieldPosition="0">
        <references count="1">
          <reference field="4294967294" count="1" selected="0">
            <x v="1"/>
          </reference>
        </references>
      </pivotArea>
    </format>
  </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5" iMeasureHier="41">
      <autoFilter ref="A1">
        <filterColumn colId="0">
          <top10 val="10" filterVal="10"/>
        </filterColumn>
      </autoFilter>
    </filter>
  </filters>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0920970-DD6D-40D4-9702-067FE9A5BC81}" name="Total Table" cacheId="6" applyNumberFormats="0" applyBorderFormats="0" applyFontFormats="0" applyPatternFormats="0" applyAlignmentFormats="0" applyWidthHeightFormats="1" dataCaption="Values" tag="e560301e-47ed-465b-9c63-1425e10f2e49" updatedVersion="8" minRefreshableVersion="5" subtotalHiddenItems="1" itemPrintTitles="1" createdVersion="8" indent="0" compact="0" compactData="0" multipleFieldFilters="0" chartFormat="9">
  <location ref="L6:U20" firstHeaderRow="0" firstDataRow="1" firstDataCol="2" rowPageCount="1" colPageCount="1"/>
  <pivotFields count="14">
    <pivotField axis="axisRow" compact="0" allDrilled="1" outline="0" subtotalTop="0" showAll="0" dataSourceSort="1" defaultSubtotal="0" defaultAttributeDrillState="1">
      <items count="2">
        <item x="0"/>
        <item x="1"/>
      </items>
    </pivotField>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axis="axisPage" compact="0" allDrilled="1" outline="0" subtotalTop="0" showAll="0" dataSourceSort="1" defaultSubtotal="0" defaultAttributeDrillState="1"/>
    <pivotField axis="axisRow" compact="0" allDrilled="1" outline="0" subtotalTop="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 compact="0" allDrilled="1" outline="0" subtotalTop="0" showAll="0" dataSourceSort="1" defaultSubtotal="0" defaultAttributeDrillState="1"/>
    <pivotField compact="0" allDrilled="1" outline="0" subtotalTop="0" showAll="0" dataSourceSort="1" defaultSubtotal="0" defaultAttributeDrillState="1"/>
    <pivotField compact="0" allDrilled="1" outline="0" subtotalTop="0" showAll="0" dataSourceSort="1" defaultSubtotal="0" defaultAttributeDrillState="1"/>
  </pivotFields>
  <rowFields count="2">
    <field x="0"/>
    <field x="9"/>
  </rowFields>
  <rowItems count="14">
    <i>
      <x/>
      <x/>
    </i>
    <i>
      <x v="1"/>
      <x v="1"/>
    </i>
    <i r="1">
      <x v="2"/>
    </i>
    <i r="1">
      <x v="3"/>
    </i>
    <i r="1">
      <x v="4"/>
    </i>
    <i r="1">
      <x v="5"/>
    </i>
    <i r="1">
      <x v="6"/>
    </i>
    <i r="1">
      <x v="7"/>
    </i>
    <i r="1">
      <x v="8"/>
    </i>
    <i r="1">
      <x v="9"/>
    </i>
    <i r="1">
      <x v="10"/>
    </i>
    <i r="1">
      <x v="11"/>
    </i>
    <i r="1">
      <x/>
    </i>
    <i t="grand">
      <x/>
    </i>
  </rowItems>
  <colFields count="1">
    <field x="-2"/>
  </colFields>
  <colItems count="8">
    <i>
      <x/>
    </i>
    <i i="1">
      <x v="1"/>
    </i>
    <i i="2">
      <x v="2"/>
    </i>
    <i i="3">
      <x v="3"/>
    </i>
    <i i="4">
      <x v="4"/>
    </i>
    <i i="5">
      <x v="5"/>
    </i>
    <i i="6">
      <x v="6"/>
    </i>
    <i i="7">
      <x v="7"/>
    </i>
  </colItems>
  <pageFields count="1">
    <pageField fld="8" hier="7" name="[Clean_Data].[Country].[All]" cap="All"/>
  </pageFields>
  <dataFields count="8">
    <dataField fld="1" subtotal="count" baseField="0" baseItem="0"/>
    <dataField fld="2" subtotal="count" baseField="0" baseItem="0"/>
    <dataField fld="3" subtotal="count" baseField="0" baseItem="0"/>
    <dataField fld="4" subtotal="count" baseField="0" baseItem="0"/>
    <dataField fld="5" subtotal="count" baseField="0" baseItem="0"/>
    <dataField fld="6" subtotal="count" baseField="0" baseItem="0"/>
    <dataField name="Return" fld="7" subtotal="count" baseField="0" baseItem="0"/>
    <dataField fld="10" subtotal="count" baseField="0" baseItem="0" numFmtId="10"/>
  </dataFields>
  <formats count="1">
    <format dxfId="16">
      <pivotArea outline="0" fieldPosition="0">
        <references count="1">
          <reference field="4294967294" count="1" selected="0">
            <x v="7"/>
          </reference>
        </references>
      </pivotArea>
    </format>
  </formats>
  <pivotHierarchies count="57">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Retur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1" type="dateBetween" evalOrder="-1" id="17" name="[Clean_Data].[InvoiceDate]">
      <autoFilter ref="A1">
        <filterColumn colId="0">
          <customFilters and="1">
            <customFilter operator="greaterThanOrEqual" val="40179"/>
            <customFilter operator="lessThanOrEqual" val="40908"/>
          </customFilters>
        </filterColumn>
      </autoFilter>
      <extLst>
        <ext xmlns:x15="http://schemas.microsoft.com/office/spreadsheetml/2010/11/main" uri="{0605FD5F-26C8-4aeb-8148-2DB25E43C511}">
          <x15:pivotFilter useWholeDay="1"/>
        </ext>
      </extLst>
    </filter>
  </filters>
  <rowHierarchiesUsage count="2">
    <rowHierarchyUsage hierarchyUsage="16"/>
    <rowHierarchyUsage hierarchyUsage="1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0C693CB-AF53-4D17-A891-3138C06C47BC}" name="NetSales2" cacheId="5" applyNumberFormats="0" applyBorderFormats="0" applyFontFormats="0" applyPatternFormats="0" applyAlignmentFormats="0" applyWidthHeightFormats="1" dataCaption="Values" tag="560ac710-a249-4f81-9ad1-78c2c928ac2d" updatedVersion="8" minRefreshableVersion="3" useAutoFormatting="1" subtotalHiddenItems="1" itemPrintTitles="1" createdVersion="8" indent="0" compact="0" compactData="0" multipleFieldFilters="0">
  <location ref="A27:G4215" firstHeaderRow="0" firstDataRow="1" firstDataCol="1" rowPageCount="2" colPageCount="1"/>
  <pivotFields count="11">
    <pivotField axis="axisRow" compact="0" allDrilled="1" outline="0" subtotalTop="0" showAll="0" sortType="descending" defaultSubtotal="0" defaultAttributeDrillState="1">
      <items count="418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s>
      <autoSortScope>
        <pivotArea dataOnly="0" outline="0" fieldPosition="0">
          <references count="1">
            <reference field="4294967294" count="1" selected="0">
              <x v="1"/>
            </reference>
          </references>
        </pivotArea>
      </autoSortScope>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measureFilter="1" dataSourceSort="1" defaultSubtotal="0" defaultAttributeDrillState="1">
      <items count="15">
        <item x="0"/>
        <item x="1"/>
        <item x="2"/>
        <item x="3"/>
        <item x="4"/>
        <item x="5"/>
        <item x="6"/>
        <item x="7"/>
        <item x="8"/>
        <item x="9"/>
        <item x="10"/>
        <item x="11"/>
        <item x="12"/>
        <item x="13"/>
        <item x="14"/>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1">
    <field x="0"/>
  </rowFields>
  <rowItems count="4188">
    <i>
      <x v="2950"/>
    </i>
    <i>
      <x v="3989"/>
    </i>
    <i>
      <x v="2505"/>
    </i>
    <i>
      <x v="1887"/>
    </i>
    <i>
      <x v="2834"/>
    </i>
    <i>
      <x v="2474"/>
    </i>
    <i>
      <x v="245"/>
    </i>
    <i>
      <x v="771"/>
    </i>
    <i>
      <x v="3576"/>
    </i>
    <i>
      <x v="1885"/>
    </i>
    <i>
      <x v="410"/>
    </i>
    <i>
      <x v="2555"/>
    </i>
    <i>
      <x v="3236"/>
    </i>
    <i>
      <x v="1094"/>
    </i>
    <i>
      <x v="1853"/>
    </i>
    <i>
      <x v="4040"/>
    </i>
    <i>
      <x v="2079"/>
    </i>
    <i>
      <x v="2771"/>
    </i>
    <i>
      <x v="1788"/>
    </i>
    <i>
      <x v="3807"/>
    </i>
    <i>
      <x v="1891"/>
    </i>
    <i>
      <x v="778"/>
    </i>
    <i>
      <x v="2479"/>
    </i>
    <i>
      <x v="1726"/>
    </i>
    <i>
      <x v="3247"/>
    </i>
    <i>
      <x v="161"/>
    </i>
    <i>
      <x v="1900"/>
    </i>
    <i>
      <x v="1725"/>
    </i>
    <i>
      <x v="1877"/>
    </i>
    <i>
      <x v="724"/>
    </i>
    <i>
      <x v="1786"/>
    </i>
    <i>
      <x v="1898"/>
    </i>
    <i>
      <x v="2285"/>
    </i>
    <i>
      <x v="3050"/>
    </i>
    <i>
      <x v="1100"/>
    </i>
    <i>
      <x v="1878"/>
    </i>
    <i>
      <x v="157"/>
    </i>
    <i>
      <x v="1876"/>
    </i>
    <i>
      <x v="2881"/>
    </i>
    <i>
      <x v="3052"/>
    </i>
    <i>
      <x v="2846"/>
    </i>
    <i>
      <x v="3568"/>
    </i>
    <i>
      <x v="1104"/>
    </i>
    <i>
      <x v="1852"/>
    </i>
    <i>
      <x v="2751"/>
    </i>
    <i>
      <x v="2960"/>
    </i>
    <i>
      <x v="3309"/>
    </i>
    <i>
      <x v="3063"/>
    </i>
    <i>
      <x v="3890"/>
    </i>
    <i>
      <x v="1098"/>
    </i>
    <i>
      <x v="3113"/>
    </i>
    <i>
      <x v="299"/>
    </i>
    <i>
      <x v="2942"/>
    </i>
    <i>
      <x v="1895"/>
    </i>
    <i>
      <x v="916"/>
    </i>
    <i>
      <x v="1177"/>
    </i>
    <i>
      <x v="1875"/>
    </i>
    <i>
      <x v="2880"/>
    </i>
    <i>
      <x v="3893"/>
    </i>
    <i>
      <x v="3331"/>
    </i>
    <i>
      <x v="1886"/>
    </i>
    <i>
      <x v="2995"/>
    </i>
    <i>
      <x v="1882"/>
    </i>
    <i>
      <x v="2470"/>
    </i>
    <i>
      <x v="4056"/>
    </i>
    <i>
      <x v="1622"/>
    </i>
    <i>
      <x v="2083"/>
    </i>
    <i>
      <x v="922"/>
    </i>
    <i>
      <x v="2073"/>
    </i>
    <i>
      <x v="1091"/>
    </i>
    <i>
      <x v="1493"/>
    </i>
    <i>
      <x v="2946"/>
    </i>
    <i>
      <x v="1897"/>
    </i>
    <i>
      <x v="2905"/>
    </i>
    <i>
      <x v="1089"/>
    </i>
    <i>
      <x v="2074"/>
    </i>
    <i>
      <x v="1896"/>
    </i>
    <i>
      <x v="1069"/>
    </i>
    <i>
      <x v="2430"/>
    </i>
    <i>
      <x v="4052"/>
    </i>
    <i>
      <x v="2072"/>
    </i>
    <i>
      <x v="883"/>
    </i>
    <i>
      <x v="160"/>
    </i>
    <i>
      <x v="2088"/>
    </i>
    <i>
      <x v="4006"/>
    </i>
    <i>
      <x v="1088"/>
    </i>
    <i>
      <x v="224"/>
    </i>
    <i>
      <x v="2904"/>
    </i>
    <i>
      <x v="1777"/>
    </i>
    <i>
      <x v="1647"/>
    </i>
    <i>
      <x v="2556"/>
    </i>
    <i>
      <x v="2087"/>
    </i>
    <i>
      <x v="253"/>
    </i>
    <i>
      <x v="2082"/>
    </i>
    <i>
      <x v="1642"/>
    </i>
    <i>
      <x v="1664"/>
    </i>
    <i>
      <x v="2988"/>
    </i>
    <i>
      <x v="3061"/>
    </i>
    <i>
      <x v="3370"/>
    </i>
    <i>
      <x v="1880"/>
    </i>
    <i>
      <x v="2078"/>
    </i>
    <i>
      <x v="2696"/>
    </i>
    <i>
      <x v="112"/>
    </i>
    <i>
      <x v="3510"/>
    </i>
    <i>
      <x v="1763"/>
    </i>
    <i>
      <x v="1780"/>
    </i>
    <i>
      <x v="1890"/>
    </i>
    <i>
      <x v="749"/>
    </i>
    <i>
      <x v="2187"/>
    </i>
    <i>
      <x v="1888"/>
    </i>
    <i>
      <x v="4065"/>
    </i>
    <i>
      <x v="3283"/>
    </i>
    <i>
      <x v="1785"/>
    </i>
    <i>
      <x v="1823"/>
    </i>
    <i>
      <x v="1683"/>
    </i>
    <i>
      <x v="1176"/>
    </i>
    <i>
      <x v="1474"/>
    </i>
    <i>
      <x v="1930"/>
    </i>
    <i>
      <x v="1658"/>
    </i>
    <i>
      <x v="3833"/>
    </i>
    <i>
      <x v="2858"/>
    </i>
    <i>
      <x v="3369"/>
    </i>
    <i>
      <x v="2475"/>
    </i>
    <i>
      <x v="3175"/>
    </i>
    <i>
      <x v="1087"/>
    </i>
    <i>
      <x v="1668"/>
    </i>
    <i>
      <x v="2138"/>
    </i>
    <i>
      <x v="1899"/>
    </i>
    <i>
      <x v="4038"/>
    </i>
    <i>
      <x v="2477"/>
    </i>
    <i>
      <x v="1663"/>
    </i>
    <i>
      <x v="1884"/>
    </i>
    <i>
      <x v="2885"/>
    </i>
    <i>
      <x v="874"/>
    </i>
    <i>
      <x v="569"/>
    </i>
    <i>
      <x v="3608"/>
    </i>
    <i>
      <x v="1130"/>
    </i>
    <i>
      <x v="576"/>
    </i>
    <i>
      <x v="4081"/>
    </i>
    <i>
      <x v="2742"/>
    </i>
    <i>
      <x v="1102"/>
    </i>
    <i>
      <x v="3199"/>
    </i>
    <i>
      <x v="1893"/>
    </i>
    <i>
      <x v="2065"/>
    </i>
    <i>
      <x v="796"/>
    </i>
    <i>
      <x v="2745"/>
    </i>
    <i>
      <x v="862"/>
    </i>
    <i>
      <x v="3198"/>
    </i>
    <i>
      <x v="3203"/>
    </i>
    <i>
      <x v="53"/>
    </i>
    <i>
      <x v="4063"/>
    </i>
    <i>
      <x v="1640"/>
    </i>
    <i>
      <x v="2071"/>
    </i>
    <i>
      <x v="2909"/>
    </i>
    <i>
      <x v="750"/>
    </i>
    <i>
      <x v="248"/>
    </i>
    <i>
      <x v="2059"/>
    </i>
    <i>
      <x v="4058"/>
    </i>
    <i>
      <x v="3610"/>
    </i>
    <i>
      <x v="401"/>
    </i>
    <i>
      <x v="3888"/>
    </i>
    <i>
      <x v="1226"/>
    </i>
    <i>
      <x v="747"/>
    </i>
    <i>
      <x v="2428"/>
    </i>
    <i>
      <x v="2644"/>
    </i>
    <i>
      <x v="1108"/>
    </i>
    <i>
      <x v="1222"/>
    </i>
    <i>
      <x v="2953"/>
    </i>
    <i>
      <x v="51"/>
    </i>
    <i>
      <x v="3350"/>
    </i>
    <i>
      <x v="2868"/>
    </i>
    <i>
      <x v="4041"/>
    </i>
    <i>
      <x v="2473"/>
    </i>
    <i>
      <x v="1473"/>
    </i>
    <i>
      <x v="1110"/>
    </i>
    <i>
      <x v="2914"/>
    </i>
    <i>
      <x v="1254"/>
    </i>
    <i>
      <x v="2918"/>
    </i>
    <i>
      <x v="2557"/>
    </i>
    <i>
      <x v="1292"/>
    </i>
    <i>
      <x v="1883"/>
    </i>
    <i>
      <x v="3178"/>
    </i>
    <i>
      <x v="3341"/>
    </i>
    <i>
      <x v="158"/>
    </i>
    <i>
      <x v="2928"/>
    </i>
    <i>
      <x v="2849"/>
    </i>
    <i>
      <x v="1271"/>
    </i>
    <i>
      <x v="723"/>
    </i>
    <i>
      <x v="1287"/>
    </i>
    <i>
      <x v="4051"/>
    </i>
    <i>
      <x v="2076"/>
    </i>
    <i>
      <x v="2584"/>
    </i>
    <i>
      <x v="2152"/>
    </i>
    <i>
      <x v="849"/>
    </i>
    <i>
      <x v="1892"/>
    </i>
    <i>
      <x v="3553"/>
    </i>
    <i>
      <x v="2085"/>
    </i>
    <i>
      <x v="300"/>
    </i>
    <i>
      <x v="34"/>
    </i>
    <i>
      <x v="3306"/>
    </i>
    <i>
      <x v="2075"/>
    </i>
    <i>
      <x v="3856"/>
    </i>
    <i>
      <x v="873"/>
    </i>
    <i>
      <x v="3733"/>
    </i>
    <i>
      <x v="1293"/>
    </i>
    <i>
      <x v="2086"/>
    </i>
    <i>
      <x v="476"/>
    </i>
    <i>
      <x v="477"/>
    </i>
    <i>
      <x v="579"/>
    </i>
    <i>
      <x v="222"/>
    </i>
    <i>
      <x v="1085"/>
    </i>
    <i>
      <x v="2054"/>
    </i>
    <i>
      <x v="2309"/>
    </i>
    <i>
      <x v="1262"/>
    </i>
    <i>
      <x v="2957"/>
    </i>
    <i>
      <x v="3845"/>
    </i>
    <i>
      <x v="1669"/>
    </i>
    <i>
      <x v="3728"/>
    </i>
    <i>
      <x v="1179"/>
    </i>
    <i>
      <x v="2740"/>
    </i>
    <i>
      <x v="2937"/>
    </i>
    <i>
      <x v="1801"/>
    </i>
    <i>
      <x v="1092"/>
    </i>
    <i>
      <x v="3308"/>
    </i>
    <i>
      <x v="2955"/>
    </i>
    <i>
      <x v="2743"/>
    </i>
    <i>
      <x v="3699"/>
    </i>
    <i>
      <x v="3614"/>
    </i>
    <i>
      <x v="1019"/>
    </i>
    <i>
      <x v="2552"/>
    </i>
    <i>
      <x v="3271"/>
    </i>
    <i>
      <x v="3729"/>
    </i>
    <i>
      <x v="784"/>
    </i>
    <i>
      <x v="3489"/>
    </i>
    <i>
      <x v="1291"/>
    </i>
    <i>
      <x v="3843"/>
    </i>
    <i>
      <x v="4165"/>
    </i>
    <i>
      <x v="2787"/>
    </i>
    <i>
      <x v="3230"/>
    </i>
    <i>
      <x v="1936"/>
    </i>
    <i>
      <x v="2951"/>
    </i>
    <i>
      <x v="116"/>
    </i>
    <i>
      <x v="4059"/>
    </i>
    <i>
      <x v="1815"/>
    </i>
    <i>
      <x v="2465"/>
    </i>
    <i>
      <x v="1304"/>
    </i>
    <i>
      <x v="3672"/>
    </i>
    <i>
      <x v="2284"/>
    </i>
    <i>
      <x v="1496"/>
    </i>
    <i>
      <x v="3000"/>
    </i>
    <i>
      <x v="2602"/>
    </i>
    <i>
      <x v="118"/>
    </i>
    <i>
      <x v="2889"/>
    </i>
    <i>
      <x v="1096"/>
    </i>
    <i>
      <x v="3640"/>
    </i>
    <i>
      <x v="566"/>
    </i>
    <i>
      <x v="857"/>
    </i>
    <i>
      <x v="3244"/>
    </i>
    <i>
      <x v="159"/>
    </i>
    <i>
      <x v="1665"/>
    </i>
    <i>
      <x v="3174"/>
    </i>
    <i>
      <x v="4050"/>
    </i>
    <i>
      <x v="231"/>
    </i>
    <i>
      <x v="567"/>
    </i>
    <i>
      <x v="2913"/>
    </i>
    <i>
      <x v="1985"/>
    </i>
    <i>
      <x v="1667"/>
    </i>
    <i>
      <x v="2264"/>
    </i>
    <i>
      <x v="4048"/>
    </i>
    <i>
      <x v="3751"/>
    </i>
    <i>
      <x v="1296"/>
    </i>
    <i>
      <x v="3645"/>
    </i>
    <i>
      <x v="3846"/>
    </i>
    <i>
      <x v="1800"/>
    </i>
    <i>
      <x v="3196"/>
    </i>
    <i>
      <x v="1688"/>
    </i>
    <i>
      <x v="3242"/>
    </i>
    <i>
      <x v="3525"/>
    </i>
    <i>
      <x v="2431"/>
    </i>
    <i>
      <x v="740"/>
    </i>
    <i>
      <x v="3324"/>
    </i>
    <i>
      <x v="1581"/>
    </i>
    <i>
      <x v="751"/>
    </i>
    <i>
      <x v="1686"/>
    </i>
    <i>
      <x v="61"/>
    </i>
    <i>
      <x v="3235"/>
    </i>
    <i>
      <x v="454"/>
    </i>
    <i>
      <x v="3339"/>
    </i>
    <i>
      <x v="156"/>
    </i>
    <i>
      <x v="2396"/>
    </i>
    <i>
      <x v="3997"/>
    </i>
    <i>
      <x v="3336"/>
    </i>
    <i>
      <x v="1263"/>
    </i>
    <i>
      <x v="2350"/>
    </i>
    <i>
      <x v="3231"/>
    </i>
    <i>
      <x v="1290"/>
    </i>
    <i>
      <x v="2847"/>
    </i>
    <i>
      <x v="2090"/>
    </i>
    <i>
      <x v="2443"/>
    </i>
    <i>
      <x v="3274"/>
    </i>
    <i>
      <x v="2744"/>
    </i>
    <i>
      <x v="1083"/>
    </i>
    <i>
      <x v="779"/>
    </i>
    <i>
      <x v="4026"/>
    </i>
    <i>
      <x v="3039"/>
    </i>
    <i>
      <x v="3561"/>
    </i>
    <i>
      <x v="748"/>
    </i>
    <i>
      <x v="721"/>
    </i>
    <i>
      <x v="1105"/>
    </i>
    <i>
      <x v="1305"/>
    </i>
    <i>
      <x v="1289"/>
    </i>
    <i>
      <x v="2415"/>
    </i>
    <i>
      <x v="912"/>
    </i>
    <i>
      <x v="2140"/>
    </i>
    <i>
      <x v="743"/>
    </i>
    <i>
      <x v="3642"/>
    </i>
    <i>
      <x v="2201"/>
    </i>
    <i>
      <x v="2940"/>
    </i>
    <i>
      <x v="4175"/>
    </i>
    <i>
      <x v="3724"/>
    </i>
    <i>
      <x v="1455"/>
    </i>
    <i>
      <x v="1237"/>
    </i>
    <i>
      <x v="565"/>
    </i>
    <i>
      <x v="4160"/>
    </i>
    <i>
      <x v="3421"/>
    </i>
    <i>
      <x v="3270"/>
    </i>
    <i>
      <x v="832"/>
    </i>
    <i>
      <x v="3229"/>
    </i>
    <i>
      <x v="2137"/>
    </i>
    <i>
      <x v="3887"/>
    </i>
    <i>
      <x v="3197"/>
    </i>
    <i>
      <x v="2741"/>
    </i>
    <i>
      <x v="1485"/>
    </i>
    <i>
      <x v="1881"/>
    </i>
    <i>
      <x v="530"/>
    </i>
    <i>
      <x v="3811"/>
    </i>
    <i>
      <x v="3809"/>
    </i>
    <i>
      <x v="2564"/>
    </i>
    <i>
      <x v="3204"/>
    </i>
    <i>
      <x v="3798"/>
    </i>
    <i>
      <x v="3388"/>
    </i>
    <i>
      <x v="344"/>
    </i>
    <i>
      <x v="2992"/>
    </i>
    <i>
      <x v="148"/>
    </i>
    <i>
      <x v="424"/>
    </i>
    <i>
      <x v="2560"/>
    </i>
    <i>
      <x v="1719"/>
    </i>
    <i>
      <x v="1662"/>
    </i>
    <i>
      <x v="1869"/>
    </i>
    <i>
      <x v="3761"/>
    </i>
    <i>
      <x v="3810"/>
    </i>
    <i>
      <x v="3454"/>
    </i>
    <i>
      <x v="1454"/>
    </i>
    <i>
      <x v="4047"/>
    </i>
    <i>
      <x v="760"/>
    </i>
    <i>
      <x v="60"/>
    </i>
    <i>
      <x v="94"/>
    </i>
    <i>
      <x v="3057"/>
    </i>
    <i>
      <x v="3193"/>
    </i>
    <i>
      <x v="3917"/>
    </i>
    <i>
      <x v="2836"/>
    </i>
    <i>
      <x v="4009"/>
    </i>
    <i>
      <x v="2618"/>
    </i>
    <i>
      <x v="746"/>
    </i>
    <i>
      <x v="2186"/>
    </i>
    <i>
      <x v="3323"/>
    </i>
    <i>
      <x v="68"/>
    </i>
    <i>
      <x v="1064"/>
    </i>
    <i>
      <x v="1961"/>
    </i>
    <i>
      <x v="798"/>
    </i>
    <i>
      <x v="350"/>
    </i>
    <i>
      <x v="364"/>
    </i>
    <i>
      <x v="2919"/>
    </i>
    <i>
      <x v="2577"/>
    </i>
    <i>
      <x v="2990"/>
    </i>
    <i>
      <x v="146"/>
    </i>
    <i>
      <x v="3847"/>
    </i>
    <i>
      <x v="122"/>
    </i>
    <i>
      <x v="1113"/>
    </i>
    <i>
      <x v="1942"/>
    </i>
    <i>
      <x v="223"/>
    </i>
    <i>
      <x v="3838"/>
    </i>
    <i>
      <x v="785"/>
    </i>
    <i>
      <x v="3730"/>
    </i>
    <i>
      <x v="641"/>
    </i>
    <i>
      <x v="3335"/>
    </i>
    <i>
      <x v="1990"/>
    </i>
    <i>
      <x v="1870"/>
    </i>
    <i>
      <x v="1503"/>
    </i>
    <i>
      <x v="2902"/>
    </i>
    <i>
      <x v="3879"/>
    </i>
    <i>
      <x v="2859"/>
    </i>
    <i>
      <x v="3224"/>
    </i>
    <i>
      <x v="3320"/>
    </i>
    <i>
      <x v="4053"/>
    </i>
    <i>
      <x v="3625"/>
    </i>
    <i>
      <x v="2467"/>
    </i>
    <i>
      <x v="2875"/>
    </i>
    <i>
      <x v="2956"/>
    </i>
    <i>
      <x v="1947"/>
    </i>
    <i>
      <x v="49"/>
    </i>
    <i>
      <x v="866"/>
    </i>
    <i>
      <x v="597"/>
    </i>
    <i>
      <x v="2911"/>
    </i>
    <i>
      <x v="2426"/>
    </i>
    <i>
      <x v="527"/>
    </i>
    <i>
      <x v="3675"/>
    </i>
    <i>
      <x v="2985"/>
    </i>
    <i>
      <x v="2550"/>
    </i>
    <i>
      <x v="2737"/>
    </i>
    <i>
      <x v="3929"/>
    </i>
    <i>
      <x v="3912"/>
    </i>
    <i>
      <x v="3836"/>
    </i>
    <i>
      <x v="3180"/>
    </i>
    <i>
      <x v="3311"/>
    </i>
    <i>
      <x v="2856"/>
    </i>
    <i>
      <x v="3104"/>
    </i>
    <i>
      <x v="2921"/>
    </i>
    <i>
      <x v="4008"/>
    </i>
    <i>
      <x v="2501"/>
    </i>
    <i>
      <x v="59"/>
    </i>
    <i>
      <x v="2934"/>
    </i>
    <i>
      <x v="584"/>
    </i>
    <i>
      <x v="1103"/>
    </i>
    <i>
      <x v="1084"/>
    </i>
    <i>
      <x v="847"/>
    </i>
    <i>
      <x v="2831"/>
    </i>
    <i>
      <x v="1776"/>
    </i>
    <i>
      <x v="1306"/>
    </i>
    <i>
      <x v="2759"/>
    </i>
    <i>
      <x v="3269"/>
    </i>
    <i>
      <x v="1101"/>
    </i>
    <i>
      <x v="3554"/>
    </i>
    <i>
      <x v="4055"/>
    </i>
    <i>
      <x v="759"/>
    </i>
    <i>
      <x v="2068"/>
    </i>
    <i>
      <x v="701"/>
    </i>
    <i>
      <x v="2915"/>
    </i>
    <i>
      <x v="2411"/>
    </i>
    <i>
      <x v="3914"/>
    </i>
    <i>
      <x v="3461"/>
    </i>
    <i>
      <x v="1453"/>
    </i>
    <i>
      <x v="2286"/>
    </i>
    <i>
      <x v="1967"/>
    </i>
    <i>
      <x v="2468"/>
    </i>
    <i>
      <x v="2077"/>
    </i>
    <i>
      <x v="3754"/>
    </i>
    <i>
      <x v="632"/>
    </i>
    <i>
      <x v="1722"/>
    </i>
    <i>
      <x v="1783"/>
    </i>
    <i>
      <x v="54"/>
    </i>
    <i>
      <x v="16"/>
    </i>
    <i>
      <x v="554"/>
    </i>
    <i>
      <x v="209"/>
    </i>
    <i>
      <x v="2572"/>
    </i>
    <i>
      <x v="3529"/>
    </i>
    <i>
      <x v="1228"/>
    </i>
    <i>
      <x v="2420"/>
    </i>
    <i>
      <x v="3289"/>
    </i>
    <i>
      <x v="1050"/>
    </i>
    <i>
      <x v="1692"/>
    </i>
    <i>
      <x v="2519"/>
    </i>
    <i>
      <x v="3842"/>
    </i>
    <i>
      <x v="2551"/>
    </i>
    <i>
      <x v="1721"/>
    </i>
    <i>
      <x v="725"/>
    </i>
    <i>
      <x v="3740"/>
    </i>
    <i>
      <x v="2614"/>
    </i>
    <i>
      <x v="3496"/>
    </i>
    <i>
      <x v="741"/>
    </i>
    <i>
      <x v="570"/>
    </i>
    <i>
      <x v="3951"/>
    </i>
    <i>
      <x v="1775"/>
    </i>
    <i>
      <x v="2959"/>
    </i>
    <i>
      <x v="2845"/>
    </i>
    <i>
      <x v="3248"/>
    </i>
    <i>
      <x v="1498"/>
    </i>
    <i>
      <x v="2910"/>
    </i>
    <i>
      <x v="870"/>
    </i>
    <i>
      <x v="316"/>
    </i>
    <i>
      <x v="3207"/>
    </i>
    <i>
      <x v="812"/>
    </i>
    <i>
      <x v="578"/>
    </i>
    <i>
      <x v="365"/>
    </i>
    <i>
      <x v="1392"/>
    </i>
    <i>
      <x v="152"/>
    </i>
    <i>
      <x v="3391"/>
    </i>
    <i>
      <x v="1298"/>
    </i>
    <i>
      <x v="1806"/>
    </i>
    <i>
      <x v="3924"/>
    </i>
    <i>
      <x v="3072"/>
    </i>
    <i>
      <x v="1297"/>
    </i>
    <i>
      <x v="592"/>
    </i>
    <i>
      <x v="1959"/>
    </i>
    <i>
      <x v="3844"/>
    </i>
    <i>
      <x v="3900"/>
    </i>
    <i>
      <x v="2463"/>
    </i>
    <i>
      <x v="3839"/>
    </i>
    <i>
      <x v="868"/>
    </i>
    <i>
      <x v="1943"/>
    </i>
    <i>
      <x v="3177"/>
    </i>
    <i>
      <x v="3108"/>
    </i>
    <i>
      <x v="3731"/>
    </i>
    <i>
      <x v="2035"/>
    </i>
    <i>
      <x v="258"/>
    </i>
    <i>
      <x v="786"/>
    </i>
    <i>
      <x v="2719"/>
    </i>
    <i>
      <x v="354"/>
    </i>
    <i>
      <x v="2775"/>
    </i>
    <i>
      <x v="3387"/>
    </i>
    <i>
      <x v="2748"/>
    </i>
    <i>
      <x v="3615"/>
    </i>
    <i>
      <x v="1879"/>
    </i>
    <i>
      <x v="1313"/>
    </i>
    <i>
      <x v="1648"/>
    </i>
    <i>
      <x v="830"/>
    </i>
    <i>
      <x v="1946"/>
    </i>
    <i>
      <x v="1095"/>
    </i>
    <i>
      <x v="1945"/>
    </i>
    <i>
      <x v="2432"/>
    </i>
    <i>
      <x v="3333"/>
    </i>
    <i>
      <x v="2559"/>
    </i>
    <i>
      <x v="3027"/>
    </i>
    <i>
      <x v="2788"/>
    </i>
    <i>
      <x v="758"/>
    </i>
    <i>
      <x v="577"/>
    </i>
    <i>
      <x v="2687"/>
    </i>
    <i>
      <x v="3734"/>
    </i>
    <i>
      <x v="1944"/>
    </i>
    <i>
      <x v="2650"/>
    </i>
    <i>
      <x v="98"/>
    </i>
    <i>
      <x v="3302"/>
    </i>
    <i>
      <x v="1178"/>
    </i>
    <i>
      <x v="3291"/>
    </i>
    <i>
      <x v="3569"/>
    </i>
    <i>
      <x v="541"/>
    </i>
    <i>
      <x v="595"/>
    </i>
    <i>
      <x v="697"/>
    </i>
    <i>
      <x v="3756"/>
    </i>
    <i>
      <x v="3011"/>
    </i>
    <i>
      <x v="3939"/>
    </i>
    <i>
      <x v="695"/>
    </i>
    <i>
      <x v="3237"/>
    </i>
    <i>
      <x v="2774"/>
    </i>
    <i>
      <x v="2903"/>
    </i>
    <i>
      <x v="3727"/>
    </i>
    <i>
      <x v="2684"/>
    </i>
    <i>
      <x v="1718"/>
    </i>
    <i>
      <x v="129"/>
    </i>
    <i>
      <x v="2808"/>
    </i>
    <i>
      <x v="2720"/>
    </i>
    <i>
      <x v="4060"/>
    </i>
    <i>
      <x v="637"/>
    </i>
    <i>
      <x v="614"/>
    </i>
    <i>
      <x v="2429"/>
    </i>
    <i>
      <x v="1992"/>
    </i>
    <i>
      <x v="72"/>
    </i>
    <i>
      <x v="2558"/>
    </i>
    <i>
      <x v="434"/>
    </i>
    <i>
      <x v="3319"/>
    </i>
    <i>
      <x v="3462"/>
    </i>
    <i>
      <x v="3241"/>
    </i>
    <i>
      <x v="2471"/>
    </i>
    <i>
      <x v="3260"/>
    </i>
    <i>
      <x v="3927"/>
    </i>
    <i>
      <x v="1629"/>
    </i>
    <i>
      <x v="1769"/>
    </i>
    <i>
      <x v="2954"/>
    </i>
    <i>
      <x v="952"/>
    </i>
    <i>
      <x v="2548"/>
    </i>
    <i>
      <x v="402"/>
    </i>
    <i>
      <x v="3482"/>
    </i>
    <i>
      <x v="3029"/>
    </i>
    <i>
      <x v="742"/>
    </i>
    <i>
      <x v="563"/>
    </i>
    <i>
      <x v="24"/>
    </i>
    <i>
      <x v="3732"/>
    </i>
    <i>
      <x v="2930"/>
    </i>
    <i>
      <x v="3062"/>
    </i>
    <i>
      <x v="2852"/>
    </i>
    <i>
      <x v="2500"/>
    </i>
    <i>
      <x v="3299"/>
    </i>
    <i>
      <x v="839"/>
    </i>
    <i>
      <x v="2628"/>
    </i>
    <i>
      <x v="2130"/>
    </i>
    <i>
      <x v="722"/>
    </i>
    <i>
      <x v="1527"/>
    </i>
    <i>
      <x v="2381"/>
    </i>
    <i>
      <x v="1514"/>
    </i>
    <i>
      <x v="1761"/>
    </i>
    <i>
      <x v="25"/>
    </i>
    <i>
      <x v="4182"/>
    </i>
    <i>
      <x v="3266"/>
    </i>
    <i>
      <x v="4030"/>
    </i>
    <i>
      <x v="211"/>
    </i>
    <i>
      <x v="3841"/>
    </i>
    <i>
      <x v="3109"/>
    </i>
    <i>
      <x v="2906"/>
    </i>
    <i>
      <x v="1495"/>
    </i>
    <i>
      <x v="809"/>
    </i>
    <i>
      <x v="3481"/>
    </i>
    <i>
      <x v="1793"/>
    </i>
    <i>
      <x v="1954"/>
    </i>
    <i>
      <x v="2406"/>
    </i>
    <i>
      <x v="1106"/>
    </i>
    <i>
      <x v="745"/>
    </i>
    <i>
      <x v="3834"/>
    </i>
    <i>
      <x v="593"/>
    </i>
    <i>
      <x v="2376"/>
    </i>
    <i>
      <x v="286"/>
    </i>
    <i>
      <x v="2069"/>
    </i>
    <i>
      <x v="3056"/>
    </i>
    <i>
      <x v="3383"/>
    </i>
    <i>
      <x v="1728"/>
    </i>
    <i>
      <x v="4054"/>
    </i>
    <i>
      <x v="3942"/>
    </i>
    <i>
      <x v="3253"/>
    </i>
    <i>
      <x v="503"/>
    </i>
    <i>
      <x v="318"/>
    </i>
    <i>
      <x v="1294"/>
    </i>
    <i>
      <x v="3612"/>
    </i>
    <i>
      <x v="1388"/>
    </i>
    <i>
      <x v="213"/>
    </i>
    <i>
      <x v="115"/>
    </i>
    <i>
      <x v="1941"/>
    </i>
    <i>
      <x v="1889"/>
    </i>
    <i>
      <x v="2912"/>
    </i>
    <i>
      <x v="1155"/>
    </i>
    <i>
      <x v="2149"/>
    </i>
    <i>
      <x v="575"/>
    </i>
    <i>
      <x v="345"/>
    </i>
    <i>
      <x v="617"/>
    </i>
    <i>
      <x v="2855"/>
    </i>
    <i>
      <x v="2502"/>
    </i>
    <i>
      <x v="1610"/>
    </i>
    <i>
      <x v="797"/>
    </i>
    <i>
      <x v="1234"/>
    </i>
    <i>
      <x v="1977"/>
    </i>
    <i>
      <x v="3919"/>
    </i>
    <i>
      <x v="1805"/>
    </i>
    <i>
      <x v="2969"/>
    </i>
    <i>
      <x v="2692"/>
    </i>
    <i>
      <x v="1956"/>
    </i>
    <i>
      <x v="2539"/>
    </i>
    <i>
      <x v="2466"/>
    </i>
    <i>
      <x v="3161"/>
    </i>
    <i>
      <x v="4061"/>
    </i>
    <i>
      <x v="511"/>
    </i>
    <i>
      <x v="36"/>
    </i>
    <i>
      <x v="3514"/>
    </i>
    <i>
      <x v="877"/>
    </i>
    <i>
      <x v="1390"/>
    </i>
    <i>
      <x v="1650"/>
    </i>
    <i>
      <x v="3314"/>
    </i>
    <i>
      <x v="2313"/>
    </i>
    <i>
      <x v="1966"/>
    </i>
    <i>
      <x v="69"/>
    </i>
    <i>
      <x v="3716"/>
    </i>
    <i>
      <x v="1948"/>
    </i>
    <i>
      <x v="368"/>
    </i>
    <i>
      <x v="919"/>
    </i>
    <i>
      <x v="3096"/>
    </i>
    <i>
      <x v="3604"/>
    </i>
    <i>
      <x v="3009"/>
    </i>
    <i>
      <x v="1400"/>
    </i>
    <i>
      <x v="2923"/>
    </i>
    <i>
      <x v="1515"/>
    </i>
    <i>
      <x v="3937"/>
    </i>
    <i>
      <x v="2228"/>
    </i>
    <i>
      <x v="3307"/>
    </i>
    <i>
      <x v="1261"/>
    </i>
    <i>
      <x v="282"/>
    </i>
    <i>
      <x v="1421"/>
    </i>
    <i>
      <x v="1214"/>
    </i>
    <i>
      <x v="1526"/>
    </i>
    <i>
      <x v="2437"/>
    </i>
    <i>
      <x v="1818"/>
    </i>
    <i>
      <x v="1323"/>
    </i>
    <i>
      <x v="713"/>
    </i>
    <i>
      <x v="3051"/>
    </i>
    <i>
      <x v="3661"/>
    </i>
    <i>
      <x v="2412"/>
    </i>
    <i>
      <x v="3003"/>
    </i>
    <i>
      <x v="1839"/>
    </i>
    <i>
      <x v="840"/>
    </i>
    <i>
      <x v="2503"/>
    </i>
    <i>
      <x v="599"/>
    </i>
    <i>
      <x v="4174"/>
    </i>
    <i>
      <x v="3617"/>
    </i>
    <i>
      <x v="3214"/>
    </i>
    <i>
      <x v="1139"/>
    </i>
    <i>
      <x v="3872"/>
    </i>
    <i>
      <x v="225"/>
    </i>
    <i>
      <x v="1099"/>
    </i>
    <i>
      <x v="1506"/>
    </i>
    <i>
      <x v="220"/>
    </i>
    <i>
      <x v="3205"/>
    </i>
    <i>
      <x v="109"/>
    </i>
    <i>
      <x v="2927"/>
    </i>
    <i>
      <x v="285"/>
    </i>
    <i>
      <x v="1465"/>
    </i>
    <i>
      <x v="3257"/>
    </i>
    <i>
      <x v="804"/>
    </i>
    <i>
      <x v="2987"/>
    </i>
    <i>
      <x v="1822"/>
    </i>
    <i>
      <x v="634"/>
    </i>
    <i>
      <x v="2907"/>
    </i>
    <i>
      <x v="3327"/>
    </i>
    <i>
      <x v="2147"/>
    </i>
    <i>
      <x v="2862"/>
    </i>
    <i>
      <x v="1266"/>
    </i>
    <i>
      <x v="4071"/>
    </i>
    <i>
      <x v="3030"/>
    </i>
    <i>
      <x v="3752"/>
    </i>
    <i>
      <x v="869"/>
    </i>
    <i>
      <x v="3670"/>
    </i>
    <i>
      <x v="3181"/>
    </i>
    <i>
      <x v="4000"/>
    </i>
    <i>
      <x v="2341"/>
    </i>
    <i>
      <x v="3563"/>
    </i>
    <i>
      <x v="1513"/>
    </i>
    <i>
      <x v="3290"/>
    </i>
    <i>
      <x v="875"/>
    </i>
    <i>
      <x v="108"/>
    </i>
    <i>
      <x v="3815"/>
    </i>
    <i>
      <x v="2253"/>
    </i>
    <i>
      <x v="2989"/>
    </i>
    <i>
      <x v="1299"/>
    </i>
    <i>
      <x v="1707"/>
    </i>
    <i>
      <x v="1086"/>
    </i>
    <i>
      <x v="1338"/>
    </i>
    <i>
      <x v="2383"/>
    </i>
    <i>
      <x v="2877"/>
    </i>
    <i>
      <x v="3945"/>
    </i>
    <i>
      <x v="611"/>
    </i>
    <i>
      <x v="1030"/>
    </i>
    <i>
      <x v="717"/>
    </i>
    <i>
      <x v="1963"/>
    </i>
    <i>
      <x v="3005"/>
    </i>
    <i>
      <x v="1315"/>
    </i>
    <i>
      <x v="3275"/>
    </i>
    <i>
      <x v="342"/>
    </i>
    <i>
      <x v="3321"/>
    </i>
    <i>
      <x v="1200"/>
    </i>
    <i>
      <x v="3158"/>
    </i>
    <i>
      <x v="2854"/>
    </i>
    <i>
      <x v="42"/>
    </i>
    <i>
      <x v="52"/>
    </i>
    <i>
      <x v="1587"/>
    </i>
    <i>
      <x v="2210"/>
    </i>
    <i>
      <x v="1851"/>
    </i>
    <i>
      <x v="2776"/>
    </i>
    <i>
      <x v="23"/>
    </i>
    <i>
      <x v="3179"/>
    </i>
    <i>
      <x v="2851"/>
    </i>
    <i>
      <x v="4090"/>
    </i>
    <i>
      <x v="2392"/>
    </i>
    <i>
      <x v="3037"/>
    </i>
    <i>
      <x v="2199"/>
    </i>
    <i>
      <x v="1233"/>
    </i>
    <i>
      <x v="2793"/>
    </i>
    <i>
      <x v="1135"/>
    </i>
    <i>
      <x v="1771"/>
    </i>
    <i>
      <x v="3638"/>
    </i>
    <i>
      <x v="4021"/>
    </i>
    <i>
      <x v="3216"/>
    </i>
    <i>
      <x v="1040"/>
    </i>
    <i>
      <x v="619"/>
    </i>
    <i>
      <x v="1694"/>
    </i>
    <i>
      <x v="1583"/>
    </i>
    <i>
      <x v="3562"/>
    </i>
    <i>
      <x v="2194"/>
    </i>
    <i>
      <x v="2993"/>
    </i>
    <i>
      <x v="505"/>
    </i>
    <i>
      <x v="1546"/>
    </i>
    <i>
      <x v="3808"/>
    </i>
    <i>
      <x v="3639"/>
    </i>
    <i>
      <x v="3814"/>
    </i>
    <i>
      <x v="1014"/>
    </i>
    <i>
      <x v="3278"/>
    </i>
    <i>
      <x v="3657"/>
    </i>
    <i>
      <x v="675"/>
    </i>
    <i>
      <x v="1070"/>
    </i>
    <i>
      <x v="834"/>
    </i>
    <i>
      <x v="1056"/>
    </i>
    <i>
      <x v="696"/>
    </i>
    <i>
      <x v="3765"/>
    </i>
    <i>
      <x v="3755"/>
    </i>
    <i>
      <x v="4104"/>
    </i>
    <i>
      <x v="756"/>
    </i>
    <i>
      <x v="4073"/>
    </i>
    <i>
      <x v="3272"/>
    </i>
    <i>
      <x v="3889"/>
    </i>
    <i>
      <x v="22"/>
    </i>
    <i>
      <x v="1499"/>
    </i>
    <i>
      <x v="794"/>
    </i>
    <i>
      <x v="3006"/>
    </i>
    <i>
      <x v="3169"/>
    </i>
    <i>
      <x v="3089"/>
    </i>
    <i>
      <x v="1538"/>
    </i>
    <i>
      <x v="1504"/>
    </i>
    <i>
      <x v="3329"/>
    </i>
    <i>
      <x v="1534"/>
    </i>
    <i>
      <x v="3315"/>
    </i>
    <i>
      <x v="2931"/>
    </i>
    <i>
      <x v="3671"/>
    </i>
    <i>
      <x v="1533"/>
    </i>
    <i>
      <x v="3564"/>
    </i>
    <i>
      <x v="3829"/>
    </i>
    <i>
      <x v="1535"/>
    </i>
    <i>
      <x v="1065"/>
    </i>
    <i>
      <x v="2870"/>
    </i>
    <i>
      <x v="1107"/>
    </i>
    <i>
      <x v="2427"/>
    </i>
    <i>
      <x v="2234"/>
    </i>
    <i>
      <x v="2747"/>
    </i>
    <i>
      <x v="2991"/>
    </i>
    <i>
      <x v="3600"/>
    </i>
    <i>
      <x v="366"/>
    </i>
    <i>
      <x v="800"/>
    </i>
    <i>
      <x v="1232"/>
    </i>
    <i>
      <x v="1217"/>
    </i>
    <i>
      <x v="2883"/>
    </i>
    <i>
      <x v="3234"/>
    </i>
    <i>
      <x v="1736"/>
    </i>
    <i>
      <x v="2925"/>
    </i>
    <i>
      <x v="600"/>
    </i>
    <i>
      <x v="3996"/>
    </i>
    <i>
      <x v="1591"/>
    </i>
    <i>
      <x v="2608"/>
    </i>
    <i>
      <x v="3725"/>
    </i>
    <i>
      <x v="3648"/>
    </i>
    <i>
      <x v="738"/>
    </i>
    <i>
      <x v="3250"/>
    </i>
    <i>
      <x v="3406"/>
    </i>
    <i>
      <x v="2395"/>
    </i>
    <i>
      <x v="515"/>
    </i>
    <i>
      <x v="3495"/>
    </i>
    <i>
      <x v="3453"/>
    </i>
    <i>
      <x v="470"/>
    </i>
    <i>
      <x v="2949"/>
    </i>
    <i>
      <x v="500"/>
    </i>
    <i>
      <x v="752"/>
    </i>
    <i>
      <x v="107"/>
    </i>
    <i>
      <x v="3910"/>
    </i>
    <i>
      <x v="1840"/>
    </i>
    <i>
      <x v="4184"/>
    </i>
    <i>
      <x v="3249"/>
    </i>
    <i>
      <x v="2689"/>
    </i>
    <i>
      <x v="371"/>
    </i>
    <i>
      <x v="2375"/>
    </i>
    <i>
      <x v="1093"/>
    </i>
    <i>
      <x v="1850"/>
    </i>
    <i>
      <x v="3353"/>
    </i>
    <i>
      <x v="3228"/>
    </i>
    <i>
      <x v="1955"/>
    </i>
    <i>
      <x v="1109"/>
    </i>
    <i>
      <x v="3944"/>
    </i>
    <i>
      <x v="3567"/>
    </i>
    <i>
      <x v="294"/>
    </i>
    <i>
      <x v="1386"/>
    </i>
    <i>
      <x v="2281"/>
    </i>
    <i>
      <x v="1479"/>
    </i>
    <i>
      <x v="3058"/>
    </i>
    <i>
      <x v="1362"/>
    </i>
    <i>
      <x v="3002"/>
    </i>
    <i>
      <x v="1602"/>
    </i>
    <i>
      <x v="2425"/>
    </i>
    <i>
      <x v="739"/>
    </i>
    <i>
      <x v="2853"/>
    </i>
    <i>
      <x v="206"/>
    </i>
    <i>
      <x v="3801"/>
    </i>
    <i>
      <x v="1655"/>
    </i>
    <i>
      <x v="3721"/>
    </i>
    <i>
      <x v="164"/>
    </i>
    <i>
      <x v="2677"/>
    </i>
    <i>
      <x v="2693"/>
    </i>
    <i>
      <x v="3389"/>
    </i>
    <i>
      <x v="3868"/>
    </i>
    <i>
      <x v="3486"/>
    </i>
    <i>
      <x v="2543"/>
    </i>
    <i>
      <x v="457"/>
    </i>
    <i>
      <x v="926"/>
    </i>
    <i>
      <x v="372"/>
    </i>
    <i>
      <x v="3601"/>
    </i>
    <i>
      <x v="1536"/>
    </i>
    <i>
      <x v="2507"/>
    </i>
    <i>
      <x v="951"/>
    </i>
    <i>
      <x v="3342"/>
    </i>
    <i>
      <x v="1922"/>
    </i>
    <i>
      <x v="3565"/>
    </i>
    <i>
      <x v="63"/>
    </i>
    <i>
      <x v="2081"/>
    </i>
    <i>
      <x v="1501"/>
    </i>
    <i>
      <x v="1551"/>
    </i>
    <i>
      <x v="2227"/>
    </i>
    <i>
      <x v="703"/>
    </i>
    <i>
      <x v="1437"/>
    </i>
    <i>
      <x v="2898"/>
    </i>
    <i>
      <x v="918"/>
    </i>
    <i>
      <x v="3812"/>
    </i>
    <i>
      <x v="2613"/>
    </i>
    <i>
      <x v="3760"/>
    </i>
    <i>
      <x v="3166"/>
    </i>
    <i>
      <x v="1404"/>
    </i>
    <i>
      <x v="110"/>
    </i>
    <i>
      <x v="290"/>
    </i>
    <i>
      <x v="2119"/>
    </i>
    <i>
      <x v="3709"/>
    </i>
    <i>
      <x v="626"/>
    </i>
    <i>
      <x v="1544"/>
    </i>
    <i>
      <x v="3028"/>
    </i>
    <i>
      <x v="3824"/>
    </i>
    <i>
      <x v="3094"/>
    </i>
    <i>
      <x v="2535"/>
    </i>
    <i>
      <x v="3316"/>
    </i>
    <i>
      <x v="3593"/>
    </i>
    <i>
      <x v="150"/>
    </i>
    <i>
      <x v="304"/>
    </i>
    <i>
      <x v="3312"/>
    </i>
    <i>
      <x v="3326"/>
    </i>
    <i>
      <x v="1774"/>
    </i>
    <i>
      <x v="3251"/>
    </i>
    <i>
      <x v="2116"/>
    </i>
    <i>
      <x v="3394"/>
    </i>
    <i>
      <x v="1921"/>
    </i>
    <i>
      <x v="2093"/>
    </i>
    <i>
      <x v="523"/>
    </i>
    <i>
      <x v="897"/>
    </i>
    <i>
      <x v="564"/>
    </i>
    <i>
      <x v="303"/>
    </i>
    <i>
      <x v="73"/>
    </i>
    <i>
      <x v="838"/>
    </i>
    <i>
      <x v="27"/>
    </i>
    <i>
      <x v="346"/>
    </i>
    <i>
      <x v="19"/>
    </i>
    <i>
      <x v="2492"/>
    </i>
    <i>
      <x v="3176"/>
    </i>
    <i>
      <x v="1685"/>
    </i>
    <i>
      <x v="2004"/>
    </i>
    <i>
      <x v="1711"/>
    </i>
    <i>
      <x v="2373"/>
    </i>
    <i>
      <x v="3463"/>
    </i>
    <i>
      <x v="104"/>
    </i>
    <i>
      <x v="1724"/>
    </i>
    <i>
      <x v="3071"/>
    </i>
    <i>
      <x v="3676"/>
    </i>
    <i>
      <x v="4115"/>
    </i>
    <i>
      <x v="1223"/>
    </i>
    <i>
      <x v="3185"/>
    </i>
    <i>
      <x v="2878"/>
    </i>
    <i>
      <x v="347"/>
    </i>
    <i>
      <x v="2405"/>
    </i>
    <i>
      <x v="251"/>
    </i>
    <i>
      <x v="711"/>
    </i>
    <i>
      <x v="1689"/>
    </i>
    <i>
      <x v="1643"/>
    </i>
    <i>
      <x v="3007"/>
    </i>
    <i>
      <x v="1015"/>
    </i>
    <i>
      <x v="3475"/>
    </i>
    <i>
      <x v="729"/>
    </i>
    <i>
      <x v="2794"/>
    </i>
    <i>
      <x v="776"/>
    </i>
    <i>
      <x v="615"/>
    </i>
    <i>
      <x v="292"/>
    </i>
    <i>
      <x v="3202"/>
    </i>
    <i>
      <x v="3635"/>
    </i>
    <i>
      <x v="1478"/>
    </i>
    <i>
      <x v="447"/>
    </i>
    <i>
      <x v="1138"/>
    </i>
    <i>
      <x v="3458"/>
    </i>
    <i>
      <x v="1695"/>
    </i>
    <i>
      <x v="74"/>
    </i>
    <i>
      <x v="3502"/>
    </i>
    <i>
      <x v="2413"/>
    </i>
    <i>
      <x v="3649"/>
    </i>
    <i>
      <x v="1914"/>
    </i>
    <i>
      <x v="805"/>
    </i>
    <i>
      <x v="358"/>
    </i>
    <i>
      <x v="3616"/>
    </i>
    <i>
      <x v="828"/>
    </i>
    <i>
      <x v="846"/>
    </i>
    <i>
      <x v="1912"/>
    </i>
    <i>
      <x v="2032"/>
    </i>
    <i>
      <x v="3790"/>
    </i>
    <i>
      <x v="656"/>
    </i>
    <i>
      <x v="2762"/>
    </i>
    <i>
      <x v="106"/>
    </i>
    <i>
      <x v="2900"/>
    </i>
    <i>
      <x v="2986"/>
    </i>
    <i>
      <x v="3835"/>
    </i>
    <i>
      <x v="81"/>
    </i>
    <i>
      <x v="2421"/>
    </i>
    <i>
      <x v="1798"/>
    </i>
    <i>
      <x v="4067"/>
    </i>
    <i>
      <x v="2311"/>
    </i>
    <i>
      <x v="561"/>
    </i>
    <i>
      <x v="278"/>
    </i>
    <i>
      <x v="3386"/>
    </i>
    <i>
      <x v="4118"/>
    </i>
    <i>
      <x v="3739"/>
    </i>
    <i>
      <x v="693"/>
    </i>
    <i>
      <x v="3715"/>
    </i>
    <i>
      <x v="1927"/>
    </i>
    <i>
      <x v="1137"/>
    </i>
    <i>
      <x v="1908"/>
    </i>
    <i>
      <x v="772"/>
    </i>
    <i>
      <x v="2948"/>
    </i>
    <i>
      <x v="4125"/>
    </i>
    <i>
      <x v="1140"/>
    </i>
    <i>
      <x v="3594"/>
    </i>
    <i>
      <x v="2767"/>
    </i>
    <i>
      <x v="3876"/>
    </i>
    <i>
      <x v="4057"/>
    </i>
    <i>
      <x v="3804"/>
    </i>
    <i>
      <x v="1542"/>
    </i>
    <i>
      <x v="3708"/>
    </i>
    <i>
      <x v="2888"/>
    </i>
    <i>
      <x v="2487"/>
    </i>
    <i>
      <x v="3024"/>
    </i>
    <i>
      <x v="744"/>
    </i>
    <i>
      <x v="2935"/>
    </i>
    <i>
      <x v="1460"/>
    </i>
    <i>
      <x v="3609"/>
    </i>
    <i>
      <x v="1919"/>
    </i>
    <i>
      <x v="1265"/>
    </i>
    <i>
      <x v="80"/>
    </i>
    <i>
      <x v="4117"/>
    </i>
    <i>
      <x v="3171"/>
    </i>
    <i>
      <x v="3750"/>
    </i>
    <i>
      <x v="2401"/>
    </i>
    <i>
      <x v="2736"/>
    </i>
    <i>
      <x v="1052"/>
    </i>
    <i>
      <x v="3201"/>
    </i>
    <i>
      <x v="3187"/>
    </i>
    <i>
      <x v="2773"/>
    </i>
    <i>
      <x v="3813"/>
    </i>
    <i>
      <x v="3972"/>
    </i>
    <i>
      <x v="70"/>
    </i>
    <i>
      <x v="1838"/>
    </i>
    <i>
      <x v="2117"/>
    </i>
    <i>
      <x v="1735"/>
    </i>
    <i>
      <x v="1311"/>
    </i>
    <i>
      <x v="702"/>
    </i>
    <i>
      <x v="2508"/>
    </i>
    <i>
      <x v="2170"/>
    </i>
    <i>
      <x v="1067"/>
    </i>
    <i>
      <x v="1913"/>
    </i>
    <i>
      <x v="3701"/>
    </i>
    <i>
      <x v="1236"/>
    </i>
    <i>
      <x v="3542"/>
    </i>
    <i>
      <x v="1816"/>
    </i>
    <i>
      <x v="692"/>
    </i>
    <i>
      <x v="1717"/>
    </i>
    <i>
      <x v="1619"/>
    </i>
    <i>
      <x v="1097"/>
    </i>
    <i>
      <x v="3513"/>
    </i>
    <i>
      <x v="2148"/>
    </i>
    <i>
      <x v="3877"/>
    </i>
    <i>
      <x v="1904"/>
    </i>
    <i>
      <x v="3008"/>
    </i>
    <i>
      <x v="3592"/>
    </i>
    <i>
      <x v="3218"/>
    </i>
    <i>
      <x v="3795"/>
    </i>
    <i>
      <x v="1066"/>
    </i>
    <i>
      <x v="3664"/>
    </i>
    <i>
      <x v="3485"/>
    </i>
    <i>
      <x v="1831"/>
    </i>
    <i>
      <x v="1787"/>
    </i>
    <i>
      <x v="3500"/>
    </i>
    <i>
      <x v="790"/>
    </i>
    <i>
      <x v="3943"/>
    </i>
    <i>
      <x v="4022"/>
    </i>
    <i>
      <x v="3605"/>
    </i>
    <i>
      <x v="585"/>
    </i>
    <i>
      <x v="295"/>
    </i>
    <i>
      <x v="1861"/>
    </i>
    <i>
      <x v="3172"/>
    </i>
    <i>
      <x v="1162"/>
    </i>
    <i>
      <x v="4151"/>
    </i>
    <i>
      <x v="1274"/>
    </i>
    <i>
      <x v="3101"/>
    </i>
    <i>
      <x v="2374"/>
    </i>
    <i>
      <x v="1260"/>
    </i>
    <i>
      <x v="2936"/>
    </i>
    <i>
      <x v="4180"/>
    </i>
    <i>
      <x v="718"/>
    </i>
    <i>
      <x v="3279"/>
    </i>
    <i>
      <x v="2151"/>
    </i>
    <i>
      <x v="891"/>
    </i>
    <i>
      <x v="3217"/>
    </i>
    <i>
      <x v="4102"/>
    </i>
    <i>
      <x v="2209"/>
    </i>
    <i>
      <x v="3969"/>
    </i>
    <i>
      <x v="3891"/>
    </i>
    <i>
      <x v="3653"/>
    </i>
    <i>
      <x v="227"/>
    </i>
    <i>
      <x v="1674"/>
    </i>
    <i>
      <x v="4062"/>
    </i>
    <i>
      <x v="624"/>
    </i>
    <i>
      <x v="791"/>
    </i>
    <i>
      <x v="62"/>
    </i>
    <i>
      <x v="166"/>
    </i>
    <i>
      <x v="2003"/>
    </i>
    <i>
      <x v="2172"/>
    </i>
    <i>
      <x v="3392"/>
    </i>
    <i>
      <x v="3995"/>
    </i>
    <i>
      <x v="1452"/>
    </i>
    <i>
      <x v="3857"/>
    </i>
    <i>
      <x v="2785"/>
    </i>
    <i>
      <x v="4098"/>
    </i>
    <i>
      <x v="1782"/>
    </i>
    <i>
      <x v="2344"/>
    </i>
    <i>
      <x v="56"/>
    </i>
    <i>
      <x v="28"/>
    </i>
    <i>
      <x v="3351"/>
    </i>
    <i>
      <x v="1288"/>
    </i>
    <i>
      <x v="2105"/>
    </i>
    <i>
      <x v="296"/>
    </i>
    <i>
      <x v="2062"/>
    </i>
    <i>
      <x v="2938"/>
    </i>
    <i>
      <x v="3854"/>
    </i>
    <i>
      <x v="2423"/>
    </i>
    <i>
      <x v="2996"/>
    </i>
    <i>
      <x v="3346"/>
    </i>
    <i>
      <x v="1165"/>
    </i>
    <i>
      <x v="2690"/>
    </i>
    <i>
      <x v="3826"/>
    </i>
    <i>
      <x v="967"/>
    </i>
    <i>
      <x v="3295"/>
    </i>
    <i>
      <x v="2388"/>
    </i>
    <i>
      <x v="4088"/>
    </i>
    <i>
      <x v="799"/>
    </i>
    <i>
      <x v="1483"/>
    </i>
    <i>
      <x v="1225"/>
    </i>
    <i>
      <x v="662"/>
    </i>
    <i>
      <x v="2006"/>
    </i>
    <i>
      <x v="1792"/>
    </i>
    <i>
      <x v="1253"/>
    </i>
    <i>
      <x v="2127"/>
    </i>
    <i>
      <x v="1537"/>
    </i>
    <i>
      <x v="2651"/>
    </i>
    <i>
      <x v="3001"/>
    </i>
    <i>
      <x v="3665"/>
    </i>
    <i>
      <x v="616"/>
    </i>
    <i>
      <x v="2890"/>
    </i>
    <i>
      <x v="1310"/>
    </i>
    <i>
      <x v="3267"/>
    </i>
    <i>
      <x v="833"/>
    </i>
    <i>
      <x v="2958"/>
    </i>
    <i>
      <x v="1974"/>
    </i>
    <i>
      <x v="2000"/>
    </i>
    <i>
      <x v="1450"/>
    </i>
    <i>
      <x v="1620"/>
    </i>
    <i>
      <x v="3036"/>
    </i>
    <i>
      <x v="518"/>
    </i>
    <i>
      <x v="1928"/>
    </i>
    <i>
      <x v="2243"/>
    </i>
    <i>
      <x v="3673"/>
    </i>
    <i>
      <x v="2196"/>
    </i>
    <i>
      <x v="3265"/>
    </i>
    <i>
      <x v="2547"/>
    </i>
    <i>
      <x v="2530"/>
    </i>
    <i>
      <x v="777"/>
    </i>
    <i>
      <x v="2104"/>
    </i>
    <i>
      <x v="2342"/>
    </i>
    <i>
      <x v="4110"/>
    </i>
    <i>
      <x v="3210"/>
    </i>
    <i>
      <x v="2994"/>
    </i>
    <i>
      <x v="1772"/>
    </i>
    <i>
      <x v="2504"/>
    </i>
    <i>
      <x v="1048"/>
    </i>
    <i>
      <x v="3441"/>
    </i>
    <i>
      <x v="298"/>
    </i>
    <i>
      <x v="1804"/>
    </i>
    <i>
      <x v="664"/>
    </i>
    <i>
      <x v="1051"/>
    </i>
    <i>
      <x v="3183"/>
    </i>
    <i>
      <x v="58"/>
    </i>
    <i>
      <x v="3718"/>
    </i>
    <i>
      <x v="1042"/>
    </i>
    <i>
      <x v="29"/>
    </i>
    <i>
      <x v="2506"/>
    </i>
    <i>
      <x v="3215"/>
    </i>
    <i>
      <x v="3212"/>
    </i>
    <i>
      <x v="3211"/>
    </i>
    <i>
      <x v="3238"/>
    </i>
    <i>
      <x v="3021"/>
    </i>
    <i>
      <x v="668"/>
    </i>
    <i>
      <x v="1684"/>
    </i>
    <i>
      <x v="586"/>
    </i>
    <i>
      <x v="1484"/>
    </i>
    <i>
      <x v="596"/>
    </i>
    <i>
      <x v="293"/>
    </i>
    <i>
      <x v="3170"/>
    </i>
    <i>
      <x v="2183"/>
    </i>
    <i>
      <x v="2273"/>
    </i>
    <i>
      <x v="3473"/>
    </i>
    <i>
      <x v="1920"/>
    </i>
    <i>
      <x v="3093"/>
    </i>
    <i>
      <x v="3607"/>
    </i>
    <i>
      <x v="3459"/>
    </i>
    <i>
      <x v="3705"/>
    </i>
    <i>
      <x v="147"/>
    </i>
    <i>
      <x v="1477"/>
    </i>
    <i>
      <x v="1436"/>
    </i>
    <i>
      <x v="1868"/>
    </i>
    <i>
      <x v="3164"/>
    </i>
    <i>
      <x v="4121"/>
    </i>
    <i>
      <x v="2049"/>
    </i>
    <i>
      <x v="1715"/>
    </i>
    <i>
      <x v="111"/>
    </i>
    <i>
      <x v="2746"/>
    </i>
    <i>
      <x v="4066"/>
    </i>
    <i>
      <x v="974"/>
    </i>
    <i>
      <x v="622"/>
    </i>
    <i>
      <x v="3631"/>
    </i>
    <i>
      <x v="710"/>
    </i>
    <i>
      <x v="2865"/>
    </i>
    <i>
      <x v="2410"/>
    </i>
    <i>
      <x v="3654"/>
    </i>
    <i>
      <x v="3220"/>
    </i>
    <i>
      <x v="3437"/>
    </i>
    <i>
      <x v="3103"/>
    </i>
    <i>
      <x v="969"/>
    </i>
    <i>
      <x v="3961"/>
    </i>
    <i>
      <x v="1716"/>
    </i>
    <i>
      <x v="1732"/>
    </i>
    <i>
      <x v="65"/>
    </i>
    <i>
      <x v="3467"/>
    </i>
    <i>
      <x v="149"/>
    </i>
    <i>
      <x v="3168"/>
    </i>
    <i>
      <x v="685"/>
    </i>
    <i>
      <x v="191"/>
    </i>
    <i>
      <x v="3647"/>
    </i>
    <i>
      <x v="507"/>
    </i>
    <i>
      <x v="1795"/>
    </i>
    <i>
      <x v="1673"/>
    </i>
    <i>
      <x v="2540"/>
    </i>
    <i>
      <x v="3566"/>
    </i>
    <i>
      <x v="3789"/>
    </i>
    <i>
      <x v="1376"/>
    </i>
    <i>
      <x v="1743"/>
    </i>
    <i>
      <x v="1994"/>
    </i>
    <i>
      <x v="1429"/>
    </i>
    <i>
      <x v="1676"/>
    </i>
    <i>
      <x v="3613"/>
    </i>
    <i>
      <x v="3460"/>
    </i>
    <i>
      <x v="1385"/>
    </i>
    <i>
      <x v="871"/>
    </i>
    <i>
      <x v="1939"/>
    </i>
    <i>
      <x v="2893"/>
    </i>
    <i>
      <x v="757"/>
    </i>
    <i>
      <x v="2142"/>
    </i>
    <i>
      <x v="3936"/>
    </i>
    <i>
      <x v="2402"/>
    </i>
    <i>
      <x v="3184"/>
    </i>
    <i>
      <x v="2764"/>
    </i>
    <i>
      <x v="3064"/>
    </i>
    <i>
      <x v="900"/>
    </i>
    <i>
      <x v="914"/>
    </i>
    <i>
      <x v="2944"/>
    </i>
    <i>
      <x v="2417"/>
    </i>
    <i>
      <x v="3401"/>
    </i>
    <i>
      <x v="1406"/>
    </i>
    <i>
      <x v="2478"/>
    </i>
    <i>
      <x v="4045"/>
    </i>
    <i>
      <x v="3540"/>
    </i>
    <i>
      <x v="3494"/>
    </i>
    <i>
      <x v="3885"/>
    </i>
    <i>
      <x v="613"/>
    </i>
    <i>
      <x v="2917"/>
    </i>
    <i>
      <x v="302"/>
    </i>
    <i>
      <x v="3894"/>
    </i>
    <i>
      <x v="2790"/>
    </i>
    <i>
      <x v="1312"/>
    </i>
    <i>
      <x v="491"/>
    </i>
    <i>
      <x v="2270"/>
    </i>
    <i>
      <x v="2952"/>
    </i>
    <i>
      <x v="3788"/>
    </i>
    <i>
      <x v="1714"/>
    </i>
    <i>
      <x v="1427"/>
    </i>
    <i>
      <x v="1212"/>
    </i>
    <i>
      <x v="807"/>
    </i>
    <i>
      <x v="1328"/>
    </i>
    <i>
      <x v="3034"/>
    </i>
    <i>
      <x v="659"/>
    </i>
    <i>
      <x v="75"/>
    </i>
    <i>
      <x v="205"/>
    </i>
    <i>
      <x v="2464"/>
    </i>
    <i>
      <x v="1043"/>
    </i>
    <i>
      <x v="3828"/>
    </i>
    <i>
      <x v="2101"/>
    </i>
    <i>
      <x v="631"/>
    </i>
    <i>
      <x v="3787"/>
    </i>
    <i>
      <x v="3572"/>
    </i>
    <i>
      <x v="1269"/>
    </i>
    <i>
      <x v="1364"/>
    </i>
    <i>
      <x v="1841"/>
    </i>
    <i>
      <x v="4064"/>
    </i>
    <i>
      <x v="2259"/>
    </i>
    <i>
      <x v="811"/>
    </i>
    <i>
      <x v="971"/>
    </i>
    <i>
      <x v="2112"/>
    </i>
    <i>
      <x v="3474"/>
    </i>
    <i>
      <x v="95"/>
    </i>
    <i>
      <x v="21"/>
    </i>
    <i>
      <x v="2169"/>
    </i>
    <i>
      <x v="3288"/>
    </i>
    <i>
      <x v="3165"/>
    </i>
    <i>
      <x v="1039"/>
    </i>
    <i>
      <x v="667"/>
    </i>
    <i>
      <x v="1356"/>
    </i>
    <i>
      <x v="1134"/>
    </i>
    <i>
      <x v="4031"/>
    </i>
    <i>
      <x v="2202"/>
    </i>
    <i>
      <x v="2066"/>
    </i>
    <i>
      <x v="2873"/>
    </i>
    <i>
      <x v="2683"/>
    </i>
    <i>
      <x v="3287"/>
    </i>
    <i>
      <x v="1986"/>
    </i>
    <i>
      <x v="1251"/>
    </i>
    <i>
      <x v="3723"/>
    </i>
    <i>
      <x v="2757"/>
    </i>
    <i>
      <x v="1509"/>
    </i>
    <i>
      <x v="845"/>
    </i>
    <i>
      <x v="1252"/>
    </i>
    <i>
      <x v="3571"/>
    </i>
    <i>
      <x v="4177"/>
    </i>
    <i>
      <x v="287"/>
    </i>
    <i>
      <x v="1799"/>
    </i>
    <i>
      <x v="1422"/>
    </i>
    <i>
      <x v="682"/>
    </i>
    <i>
      <x v="1687"/>
    </i>
    <i>
      <x v="588"/>
    </i>
    <i>
      <x v="715"/>
    </i>
    <i>
      <x v="625"/>
    </i>
    <i>
      <x v="2099"/>
    </i>
    <i>
      <x v="154"/>
    </i>
    <i>
      <x v="657"/>
    </i>
    <i>
      <x v="3634"/>
    </i>
    <i>
      <x v="1240"/>
    </i>
    <i>
      <x v="3433"/>
    </i>
    <i>
      <x v="17"/>
    </i>
    <i>
      <x v="3264"/>
    </i>
    <i>
      <x v="665"/>
    </i>
    <i>
      <x v="3010"/>
    </i>
    <i>
      <x v="228"/>
    </i>
    <i>
      <x v="4078"/>
    </i>
    <i>
      <x v="1215"/>
    </i>
    <i>
      <x v="1645"/>
    </i>
    <i>
      <x v="3368"/>
    </i>
    <i>
      <x v="1813"/>
    </i>
    <i>
      <x v="2407"/>
    </i>
    <i>
      <x v="2418"/>
    </i>
    <i>
      <x v="3825"/>
    </i>
    <i>
      <x v="3048"/>
    </i>
    <i>
      <x v="4114"/>
    </i>
    <i>
      <x v="1407"/>
    </i>
    <i>
      <x v="2544"/>
    </i>
    <i>
      <x v="1492"/>
    </i>
    <i>
      <x v="831"/>
    </i>
    <i>
      <x v="691"/>
    </i>
    <i>
      <x v="3292"/>
    </i>
    <i>
      <x v="241"/>
    </i>
    <i>
      <x v="867"/>
    </i>
    <i>
      <x v="660"/>
    </i>
    <i>
      <x v="994"/>
    </i>
    <i>
      <x v="3882"/>
    </i>
    <i>
      <x v="673"/>
    </i>
    <i>
      <x v="3334"/>
    </i>
    <i>
      <x v="3746"/>
    </i>
    <i>
      <x v="3512"/>
    </i>
    <i>
      <x v="86"/>
    </i>
    <i>
      <x v="67"/>
    </i>
    <i>
      <x v="2048"/>
    </i>
    <i>
      <x v="3932"/>
    </i>
    <i>
      <x v="1765"/>
    </i>
    <i>
      <x v="2476"/>
    </i>
    <i>
      <x v="1675"/>
    </i>
    <i>
      <x v="4163"/>
    </i>
    <i>
      <x v="666"/>
    </i>
    <i>
      <x v="3878"/>
    </i>
    <i>
      <x v="2422"/>
    </i>
    <i>
      <x v="1754"/>
    </i>
    <i>
      <x v="1273"/>
    </i>
    <i>
      <x v="315"/>
    </i>
    <i>
      <x v="3933"/>
    </i>
    <i>
      <x v="2338"/>
    </i>
    <i>
      <x v="699"/>
    </i>
    <i>
      <x v="4126"/>
    </i>
    <i>
      <x v="2118"/>
    </i>
    <i>
      <x v="2901"/>
    </i>
    <i>
      <x v="709"/>
    </i>
    <i>
      <x v="2920"/>
    </i>
    <i>
      <x v="2562"/>
    </i>
    <i>
      <x v="2109"/>
    </i>
    <i>
      <x v="1767"/>
    </i>
    <i>
      <x v="2962"/>
    </i>
    <i>
      <x v="1750"/>
    </i>
    <i>
      <x v="3837"/>
    </i>
    <i>
      <x v="4146"/>
    </i>
    <i>
      <x v="2129"/>
    </i>
    <i>
      <x v="1902"/>
    </i>
    <i>
      <x v="1035"/>
    </i>
    <i>
      <x v="2308"/>
    </i>
    <i>
      <x v="2655"/>
    </i>
    <i>
      <x v="1755"/>
    </i>
    <i>
      <x v="3892"/>
    </i>
    <i>
      <x v="2541"/>
    </i>
    <i>
      <x v="551"/>
    </i>
    <i>
      <x v="1196"/>
    </i>
    <i>
      <x v="2922"/>
    </i>
    <i>
      <x v="844"/>
    </i>
    <i>
      <x v="1824"/>
    </i>
    <i>
      <x v="3794"/>
    </i>
    <i>
      <x v="3493"/>
    </i>
    <i>
      <x v="2781"/>
    </i>
    <i>
      <x v="694"/>
    </i>
    <i>
      <x v="88"/>
    </i>
    <i>
      <x v="3577"/>
    </i>
    <i>
      <x v="153"/>
    </i>
    <i>
      <x v="3105"/>
    </i>
    <i>
      <x v="1415"/>
    </i>
    <i>
      <x v="1696"/>
    </i>
    <i>
      <x v="3848"/>
    </i>
    <i>
      <x v="1909"/>
    </i>
    <i>
      <x v="3325"/>
    </i>
    <i>
      <x v="1753"/>
    </i>
    <i>
      <x v="2789"/>
    </i>
    <i>
      <x v="1553"/>
    </i>
    <i>
      <x v="392"/>
    </i>
    <i>
      <x v="1910"/>
    </i>
    <i>
      <x v="3375"/>
    </i>
    <i>
      <x v="3023"/>
    </i>
    <i>
      <x v="114"/>
    </i>
    <i>
      <x v="1068"/>
    </i>
    <i>
      <x v="1424"/>
    </i>
    <i>
      <x v="1678"/>
    </i>
    <i>
      <x v="1204"/>
    </i>
    <i>
      <x v="2643"/>
    </i>
    <i>
      <x v="3273"/>
    </i>
    <i>
      <x v="1442"/>
    </i>
    <i>
      <x v="239"/>
    </i>
    <i>
      <x v="1494"/>
    </i>
    <i>
      <x v="1541"/>
    </i>
    <i>
      <x v="714"/>
    </i>
    <i>
      <x v="808"/>
    </i>
    <i>
      <x v="3588"/>
    </i>
    <i>
      <x v="113"/>
    </i>
    <i>
      <x v="44"/>
    </i>
    <i>
      <x v="3455"/>
    </i>
    <i>
      <x v="2472"/>
    </i>
    <i>
      <x v="1267"/>
    </i>
    <i>
      <x v="3988"/>
    </i>
    <i>
      <x v="3026"/>
    </i>
    <i>
      <x v="1752"/>
    </i>
    <i>
      <x v="2414"/>
    </i>
    <i>
      <x v="85"/>
    </i>
    <i>
      <x v="674"/>
    </i>
    <i>
      <x v="1924"/>
    </i>
    <i>
      <x v="2144"/>
    </i>
    <i>
      <x v="3526"/>
    </i>
    <i>
      <x v="3221"/>
    </i>
    <i>
      <x v="1842"/>
    </i>
    <i>
      <x v="2399"/>
    </i>
    <i>
      <x v="4099"/>
    </i>
    <i>
      <x v="3511"/>
    </i>
    <i>
      <x v="2126"/>
    </i>
    <i>
      <x v="3827"/>
    </i>
    <i>
      <x v="3985"/>
    </i>
    <i>
      <x v="2304"/>
    </i>
    <i>
      <x v="2916"/>
    </i>
    <i>
      <x v="2619"/>
    </i>
    <i>
      <x v="2107"/>
    </i>
    <i>
      <x v="1679"/>
    </i>
    <i>
      <x v="3925"/>
    </i>
    <i>
      <x v="3004"/>
    </i>
    <i>
      <x v="1751"/>
    </i>
    <i>
      <x v="3092"/>
    </i>
    <i>
      <x v="1979"/>
    </i>
    <i>
      <x v="552"/>
    </i>
    <i>
      <x v="1143"/>
    </i>
    <i>
      <x v="2001"/>
    </i>
    <i>
      <x v="1976"/>
    </i>
    <i>
      <x v="26"/>
    </i>
    <i>
      <x v="2357"/>
    </i>
    <i>
      <x v="1911"/>
    </i>
    <i>
      <x v="1203"/>
    </i>
    <i>
      <x v="2190"/>
    </i>
    <i>
      <x v="3219"/>
    </i>
    <i>
      <x v="2283"/>
    </i>
    <i>
      <x v="1041"/>
    </i>
    <i>
      <x v="2189"/>
    </i>
    <i>
      <x v="1183"/>
    </i>
    <i>
      <x v="1012"/>
    </i>
    <i>
      <x v="1644"/>
    </i>
    <i>
      <x v="1008"/>
    </i>
    <i>
      <x v="2279"/>
    </i>
    <i>
      <x v="4103"/>
    </i>
    <i>
      <x v="2607"/>
    </i>
    <i>
      <x v="960"/>
    </i>
    <i>
      <x v="3759"/>
    </i>
    <i>
      <x v="3227"/>
    </i>
    <i>
      <x v="3366"/>
    </i>
    <i>
      <x v="229"/>
    </i>
    <i>
      <x v="3491"/>
    </i>
    <i>
      <x v="2782"/>
    </i>
    <i>
      <x v="3298"/>
    </i>
    <i>
      <x v="151"/>
    </i>
    <i>
      <x v="2193"/>
    </i>
    <i>
      <x v="1408"/>
    </i>
    <i>
      <x v="502"/>
    </i>
    <i>
      <x v="4046"/>
    </i>
    <i>
      <x v="1623"/>
    </i>
    <i>
      <x v="3254"/>
    </i>
    <i>
      <x v="2566"/>
    </i>
    <i>
      <x v="1973"/>
    </i>
    <i>
      <x v="2179"/>
    </i>
    <i>
      <x v="645"/>
    </i>
    <i>
      <x v="670"/>
    </i>
    <i>
      <x v="1410"/>
    </i>
    <i>
      <x v="2542"/>
    </i>
    <i>
      <x v="795"/>
    </i>
    <i>
      <x v="2192"/>
    </i>
    <i>
      <x v="2876"/>
    </i>
    <i>
      <x v="671"/>
    </i>
    <i>
      <x v="3589"/>
    </i>
    <i>
      <x v="3758"/>
    </i>
    <i>
      <x v="1975"/>
    </i>
    <i>
      <x v="105"/>
    </i>
    <i>
      <x v="736"/>
    </i>
    <i>
      <x v="254"/>
    </i>
    <i>
      <x v="663"/>
    </i>
    <i>
      <x v="193"/>
    </i>
    <i>
      <x v="362"/>
    </i>
    <i>
      <x v="1211"/>
    </i>
    <i>
      <x v="3436"/>
    </i>
    <i>
      <x v="2398"/>
    </i>
    <i>
      <x v="2926"/>
    </i>
    <i>
      <x v="2361"/>
    </i>
    <i>
      <x v="359"/>
    </i>
    <i>
      <x v="3663"/>
    </i>
    <i>
      <x v="3669"/>
    </i>
    <i>
      <x v="2795"/>
    </i>
    <i>
      <x v="1552"/>
    </i>
    <i>
      <x v="2232"/>
    </i>
    <i>
      <x v="3422"/>
    </i>
    <i>
      <x v="621"/>
    </i>
    <i>
      <x v="3747"/>
    </i>
    <i>
      <x v="3521"/>
    </i>
    <i>
      <x v="4152"/>
    </i>
    <i>
      <x v="2756"/>
    </i>
    <i>
      <x v="3895"/>
    </i>
    <i>
      <x v="4172"/>
    </i>
    <i>
      <x v="1764"/>
    </i>
    <i>
      <x v="1697"/>
    </i>
    <i>
      <x v="2568"/>
    </i>
    <i>
      <x v="2444"/>
    </i>
    <i>
      <x v="1646"/>
    </i>
    <i>
      <x v="1548"/>
    </i>
    <i>
      <x v="1136"/>
    </i>
    <i>
      <x v="775"/>
    </i>
    <i>
      <x v="1778"/>
    </i>
    <i>
      <x v="550"/>
    </i>
    <i>
      <x v="2458"/>
    </i>
    <i>
      <x v="3367"/>
    </i>
    <i>
      <x v="1210"/>
    </i>
    <i>
      <x v="1016"/>
    </i>
    <i>
      <x v="301"/>
    </i>
    <i>
      <x v="1430"/>
    </i>
    <i>
      <x v="2052"/>
    </i>
    <i>
      <x v="1768"/>
    </i>
    <i>
      <x v="1072"/>
    </i>
    <i>
      <x v="4043"/>
    </i>
    <i>
      <x v="3310"/>
    </i>
    <i>
      <x v="1960"/>
    </i>
    <i>
      <x v="2738"/>
    </i>
    <i>
      <x v="2064"/>
    </i>
    <i>
      <x v="1540"/>
    </i>
    <i>
      <x v="4015"/>
    </i>
    <i>
      <x v="2153"/>
    </i>
    <i>
      <x v="3821"/>
    </i>
    <i>
      <x v="1677"/>
    </i>
    <i>
      <x v="376"/>
    </i>
    <i>
      <x v="1770"/>
    </i>
    <i>
      <x v="120"/>
    </i>
    <i>
      <x v="3862"/>
    </i>
    <i>
      <x v="3745"/>
    </i>
    <i>
      <x v="4124"/>
    </i>
    <i>
      <x v="1357"/>
    </i>
    <i>
      <x v="233"/>
    </i>
    <i>
      <x v="3476"/>
    </i>
    <i>
      <x v="1794"/>
    </i>
    <i>
      <x v="4166"/>
    </i>
    <i>
      <x v="1953"/>
    </i>
    <i>
      <x v="1639"/>
    </i>
    <i>
      <x v="818"/>
    </i>
    <i>
      <x v="4014"/>
    </i>
    <i>
      <x v="2838"/>
    </i>
    <i>
      <x v="3469"/>
    </i>
    <i>
      <x v="3301"/>
    </i>
    <i>
      <x v="76"/>
    </i>
    <i>
      <x v="1216"/>
    </i>
    <i>
      <x v="1730"/>
    </i>
    <i>
      <x v="3102"/>
    </i>
    <i>
      <x v="77"/>
    </i>
    <i>
      <x v="2113"/>
    </i>
    <i>
      <x v="1723"/>
    </i>
    <i>
      <x v="1817"/>
    </i>
    <i>
      <x v="683"/>
    </i>
    <i>
      <x v="2822"/>
    </i>
    <i>
      <x v="1044"/>
    </i>
    <i>
      <x v="516"/>
    </i>
    <i>
      <x v="2884"/>
    </i>
    <i>
      <x v="1917"/>
    </i>
    <i>
      <x v="1275"/>
    </i>
    <i>
      <x v="87"/>
    </i>
    <i>
      <x v="1409"/>
    </i>
    <i>
      <x v="2403"/>
    </i>
    <i>
      <x v="3710"/>
    </i>
    <i>
      <x v="3623"/>
    </i>
    <i>
      <x v="1164"/>
    </i>
    <i>
      <x v="3926"/>
    </i>
    <i>
      <x v="1441"/>
    </i>
    <i>
      <x v="2752"/>
    </i>
    <i>
      <x v="4179"/>
    </i>
    <i>
      <x v="1426"/>
    </i>
    <i>
      <x v="3112"/>
    </i>
    <i>
      <x v="2416"/>
    </i>
    <i>
      <x v="4032"/>
    </i>
    <i>
      <x v="3714"/>
    </i>
    <i>
      <x v="3921"/>
    </i>
    <i>
      <x v="734"/>
    </i>
    <i>
      <x v="590"/>
    </i>
    <i>
      <x v="1206"/>
    </i>
    <i>
      <x v="2223"/>
    </i>
    <i>
      <x v="2173"/>
    </i>
    <i>
      <x v="3915"/>
    </i>
    <i>
      <x v="1555"/>
    </i>
    <i>
      <x v="274"/>
    </i>
    <i>
      <x v="1366"/>
    </i>
    <i>
      <x v="3313"/>
    </i>
    <i>
      <x v="3344"/>
    </i>
    <i>
      <x v="3233"/>
    </i>
    <i>
      <x v="3226"/>
    </i>
    <i>
      <x v="3293"/>
    </i>
    <i>
      <x v="256"/>
    </i>
    <i>
      <x v="1207"/>
    </i>
    <i>
      <x v="568"/>
    </i>
    <i>
      <x v="3343"/>
    </i>
    <i>
      <x v="562"/>
    </i>
    <i>
      <x v="1431"/>
    </i>
    <i>
      <x v="3655"/>
    </i>
    <i>
      <x v="2668"/>
    </i>
    <i>
      <x v="920"/>
    </i>
    <i>
      <x v="3822"/>
    </i>
    <i>
      <x v="1205"/>
    </i>
    <i>
      <x v="1820"/>
    </i>
    <i>
      <x v="1209"/>
    </i>
    <i>
      <x v="3490"/>
    </i>
    <i>
      <x v="4007"/>
    </i>
    <i>
      <x v="3992"/>
    </i>
    <i>
      <x v="2177"/>
    </i>
    <i>
      <x v="4042"/>
    </i>
    <i>
      <x v="1244"/>
    </i>
    <i>
      <x v="4170"/>
    </i>
    <i>
      <x v="4044"/>
    </i>
    <i>
      <x v="1411"/>
    </i>
    <i>
      <x v="2518"/>
    </i>
    <i>
      <x v="3646"/>
    </i>
    <i>
      <x v="3483"/>
    </i>
    <i>
      <x v="3920"/>
    </i>
    <i>
      <x v="3543"/>
    </i>
    <i>
      <x v="3114"/>
    </i>
    <i>
      <x v="145"/>
    </i>
    <i>
      <x v="1277"/>
    </i>
    <i>
      <x v="3990"/>
    </i>
    <i>
      <x v="2132"/>
    </i>
    <i>
      <x v="802"/>
    </i>
    <i>
      <x v="1161"/>
    </i>
    <i>
      <x v="3743"/>
    </i>
    <i>
      <x v="499"/>
    </i>
    <i>
      <x v="1756"/>
    </i>
    <i>
      <x v="2408"/>
    </i>
    <i>
      <x v="1198"/>
    </i>
    <i>
      <x v="97"/>
    </i>
    <i>
      <x v="3818"/>
    </i>
    <i>
      <x v="2254"/>
    </i>
    <i>
      <x v="1166"/>
    </i>
    <i>
      <x v="995"/>
    </i>
    <i>
      <x v="1866"/>
    </i>
    <i>
      <x v="4107"/>
    </i>
    <i>
      <x v="3930"/>
    </i>
    <i>
      <x v="1074"/>
    </i>
    <i>
      <x v="2336"/>
    </i>
    <i>
      <x v="514"/>
    </i>
    <i>
      <x v="861"/>
    </i>
    <i>
      <x v="1440"/>
    </i>
    <i>
      <x v="1848"/>
    </i>
    <i>
      <x v="2887"/>
    </i>
    <i>
      <x v="2343"/>
    </i>
    <i>
      <x v="196"/>
    </i>
    <i>
      <x v="1570"/>
    </i>
    <i>
      <x v="2171"/>
    </i>
    <i>
      <x v="2778"/>
    </i>
    <i>
      <x v="3803"/>
    </i>
    <i>
      <x v="1706"/>
    </i>
    <i>
      <x v="816"/>
    </i>
    <i>
      <x v="50"/>
    </i>
    <i>
      <x v="1969"/>
    </i>
    <i>
      <x v="2106"/>
    </i>
    <i>
      <x v="3666"/>
    </i>
    <i>
      <x v="4086"/>
    </i>
    <i>
      <x v="2305"/>
    </i>
    <i>
      <x v="2760"/>
    </i>
    <i>
      <x v="2791"/>
    </i>
    <i>
      <x v="762"/>
    </i>
    <i>
      <x v="3717"/>
    </i>
    <i>
      <x v="1191"/>
    </i>
    <i>
      <x v="1830"/>
    </i>
    <i>
      <x v="3934"/>
    </i>
    <i>
      <x v="1874"/>
    </i>
    <i>
      <x v="2629"/>
    </i>
    <i>
      <x v="890"/>
    </i>
    <i>
      <x v="1759"/>
    </i>
    <i>
      <x v="669"/>
    </i>
    <i>
      <x v="3674"/>
    </i>
    <i>
      <x v="993"/>
    </i>
    <i>
      <x v="339"/>
    </i>
    <i>
      <x v="2123"/>
    </i>
    <i>
      <x v="3993"/>
    </i>
    <i>
      <x v="3573"/>
    </i>
    <i>
      <x v="1649"/>
    </i>
    <i>
      <x v="753"/>
    </i>
    <i>
      <x v="1412"/>
    </i>
    <i>
      <x v="3629"/>
    </i>
    <i>
      <x v="1327"/>
    </i>
    <i>
      <x v="353"/>
    </i>
    <i>
      <x v="4035"/>
    </i>
    <i>
      <x v="2750"/>
    </i>
    <i>
      <x v="2610"/>
    </i>
    <i>
      <x v="3393"/>
    </i>
    <i>
      <x v="2269"/>
    </i>
    <i>
      <x v="3662"/>
    </i>
    <i>
      <x v="3517"/>
    </i>
    <i>
      <x v="1303"/>
    </i>
    <i>
      <x v="3035"/>
    </i>
    <i>
      <x v="1416"/>
    </i>
    <i>
      <x v="1257"/>
    </i>
    <i>
      <x v="357"/>
    </i>
    <i>
      <x v="3744"/>
    </i>
    <i>
      <x v="3800"/>
    </i>
    <i>
      <x v="972"/>
    </i>
    <i>
      <x v="2646"/>
    </i>
    <i>
      <x v="4120"/>
    </i>
    <i>
      <x v="3590"/>
    </i>
    <i>
      <x v="1374"/>
    </i>
    <i>
      <x v="2961"/>
    </i>
    <i>
      <x v="2523"/>
    </i>
    <i>
      <x v="2456"/>
    </i>
    <i>
      <x v="1413"/>
    </i>
    <i>
      <x v="2442"/>
    </i>
    <i>
      <x v="594"/>
    </i>
    <i>
      <x v="2963"/>
    </i>
    <i>
      <x v="737"/>
    </i>
    <i>
      <x v="2924"/>
    </i>
    <i>
      <x v="708"/>
    </i>
    <i>
      <x v="2108"/>
    </i>
    <i>
      <x v="2869"/>
    </i>
    <i>
      <x v="2061"/>
    </i>
    <i>
      <x v="3966"/>
    </i>
    <i>
      <x v="409"/>
    </i>
    <i>
      <x v="1185"/>
    </i>
    <i>
      <x v="2397"/>
    </i>
    <i>
      <x v="3515"/>
    </i>
    <i>
      <x v="280"/>
    </i>
    <i>
      <x v="4100"/>
    </i>
    <i>
      <x v="1285"/>
    </i>
    <i>
      <x v="439"/>
    </i>
    <i>
      <x v="3753"/>
    </i>
    <i>
      <x v="1302"/>
    </i>
    <i>
      <x v="3195"/>
    </i>
    <i>
      <x v="504"/>
    </i>
    <i>
      <x v="3976"/>
    </i>
    <i>
      <x v="3741"/>
    </i>
    <i>
      <x v="2710"/>
    </i>
    <i>
      <x v="2060"/>
    </i>
    <i>
      <x v="1249"/>
    </i>
    <i>
      <x v="3286"/>
    </i>
    <i>
      <x v="2100"/>
    </i>
    <i>
      <x v="2249"/>
    </i>
    <i>
      <x v="1005"/>
    </i>
    <i>
      <x v="1781"/>
    </i>
    <i>
      <x v="3938"/>
    </i>
    <i>
      <x v="3507"/>
    </i>
    <i>
      <x v="226"/>
    </i>
    <i>
      <x v="1434"/>
    </i>
    <i>
      <x v="2255"/>
    </i>
    <i>
      <x v="1720"/>
    </i>
    <i>
      <x v="4012"/>
    </i>
    <i>
      <x v="2122"/>
    </i>
    <i>
      <x v="2128"/>
    </i>
    <i>
      <x v="2182"/>
    </i>
    <i>
      <x v="1699"/>
    </i>
    <i>
      <x v="327"/>
    </i>
    <i>
      <x v="1825"/>
    </i>
    <i>
      <x v="1779"/>
    </i>
    <i>
      <x v="2657"/>
    </i>
    <i>
      <x v="787"/>
    </i>
    <i>
      <x v="1301"/>
    </i>
    <i>
      <x v="3722"/>
    </i>
    <i>
      <x v="655"/>
    </i>
    <i>
      <x v="1202"/>
    </i>
    <i>
      <x v="4108"/>
    </i>
    <i>
      <x v="1918"/>
    </i>
    <i>
      <x v="3382"/>
    </i>
    <i>
      <x v="3466"/>
    </i>
    <i>
      <x v="1256"/>
    </i>
    <i>
      <x v="1476"/>
    </i>
    <i>
      <x v="4077"/>
    </i>
    <i>
      <x v="1181"/>
    </i>
    <i>
      <x v="1727"/>
    </i>
    <i>
      <x v="2861"/>
    </i>
    <i>
      <x v="272"/>
    </i>
    <i>
      <x v="761"/>
    </i>
    <i>
      <x v="3700"/>
    </i>
    <i>
      <x v="3377"/>
    </i>
    <i>
      <x v="3098"/>
    </i>
    <i>
      <x v="3402"/>
    </i>
    <i>
      <x v="3031"/>
    </i>
    <i>
      <x v="604"/>
    </i>
    <i>
      <x v="3719"/>
    </i>
    <i>
      <x v="2553"/>
    </i>
    <i>
      <x v="2310"/>
    </i>
    <i>
      <x v="1475"/>
    </i>
    <i>
      <x v="680"/>
    </i>
    <i>
      <x v="2247"/>
    </i>
    <i>
      <x v="827"/>
    </i>
    <i>
      <x v="374"/>
    </i>
    <i>
      <x v="96"/>
    </i>
    <i>
      <x v="2666"/>
    </i>
    <i>
      <x v="2389"/>
    </i>
    <i>
      <x v="3516"/>
    </i>
    <i>
      <x v="4093"/>
    </i>
    <i>
      <x v="3374"/>
    </i>
    <i>
      <x v="1405"/>
    </i>
    <i>
      <x v="1502"/>
    </i>
    <i>
      <x v="1188"/>
    </i>
    <i>
      <x v="959"/>
    </i>
    <i>
      <x v="1425"/>
    </i>
    <i>
      <x v="763"/>
    </i>
    <i>
      <x v="1372"/>
    </i>
    <i>
      <x v="4091"/>
    </i>
    <i>
      <x v="356"/>
    </i>
    <i>
      <x v="2188"/>
    </i>
    <i>
      <x v="3018"/>
    </i>
    <i>
      <x v="331"/>
    </i>
    <i>
      <x v="259"/>
    </i>
    <i>
      <x v="3111"/>
    </i>
    <i>
      <x v="1812"/>
    </i>
    <i>
      <x v="3528"/>
    </i>
    <i>
      <x v="4173"/>
    </i>
    <i>
      <x v="2941"/>
    </i>
    <i>
      <x v="864"/>
    </i>
    <i>
      <x v="1550"/>
    </i>
    <i>
      <x v="2404"/>
    </i>
    <i>
      <x v="2200"/>
    </i>
    <i>
      <x v="3660"/>
    </i>
    <i>
      <x v="37"/>
    </i>
    <i>
      <x v="1907"/>
    </i>
    <i>
      <x v="3296"/>
    </i>
    <i>
      <x v="415"/>
    </i>
    <i>
      <x v="4164"/>
    </i>
    <i>
      <x v="1141"/>
    </i>
    <i>
      <x v="417"/>
    </i>
    <i>
      <x v="430"/>
    </i>
    <i>
      <x v="3479"/>
    </i>
    <i>
      <x v="1827"/>
    </i>
    <i>
      <x v="1365"/>
    </i>
    <i>
      <x v="43"/>
    </i>
    <i>
      <x v="1569"/>
    </i>
    <i>
      <x v="815"/>
    </i>
    <i>
      <x v="2206"/>
    </i>
    <i>
      <x v="764"/>
    </i>
    <i>
      <x v="1131"/>
    </i>
    <i>
      <x v="1284"/>
    </i>
    <i>
      <x v="3922"/>
    </i>
    <i>
      <x v="352"/>
    </i>
    <i>
      <x v="3633"/>
    </i>
    <i>
      <x v="1282"/>
    </i>
    <i>
      <x v="57"/>
    </i>
    <i>
      <x v="3371"/>
    </i>
    <i>
      <x v="3222"/>
    </i>
    <i>
      <x v="1300"/>
    </i>
    <i>
      <x v="3738"/>
    </i>
    <i>
      <x v="3678"/>
    </i>
    <i>
      <x v="2498"/>
    </i>
    <i>
      <x v="2493"/>
    </i>
    <i>
      <x v="2110"/>
    </i>
    <i>
      <x v="4128"/>
    </i>
    <i>
      <x v="3305"/>
    </i>
    <i>
      <x v="2894"/>
    </i>
    <i>
      <x v="2714"/>
    </i>
    <i>
      <x v="1001"/>
    </i>
    <i>
      <x v="270"/>
    </i>
    <i>
      <x v="1738"/>
    </i>
    <i>
      <x v="1860"/>
    </i>
    <i>
      <x v="2208"/>
    </i>
    <i>
      <x v="335"/>
    </i>
    <i>
      <x v="3596"/>
    </i>
    <i>
      <x v="3867"/>
    </i>
    <i>
      <x v="1491"/>
    </i>
    <i>
      <x v="3049"/>
    </i>
    <i>
      <x v="545"/>
    </i>
    <i>
      <x v="970"/>
    </i>
    <i>
      <x v="3632"/>
    </i>
    <i>
      <x v="889"/>
    </i>
    <i>
      <x v="3041"/>
    </i>
    <i>
      <x v="658"/>
    </i>
    <i>
      <x v="1053"/>
    </i>
    <i>
      <x v="3762"/>
    </i>
    <i>
      <x v="1009"/>
    </i>
    <i>
      <x v="1414"/>
    </i>
    <i>
      <x v="307"/>
    </i>
    <i>
      <x v="956"/>
    </i>
    <i>
      <x v="1814"/>
    </i>
    <i>
      <x v="2095"/>
    </i>
    <i>
      <x v="1175"/>
    </i>
    <i>
      <x v="2645"/>
    </i>
    <i>
      <x v="1334"/>
    </i>
    <i>
      <x v="894"/>
    </i>
    <i>
      <x v="1449"/>
    </i>
    <i>
      <x v="2972"/>
    </i>
    <i>
      <x v="767"/>
    </i>
    <i>
      <x v="3636"/>
    </i>
    <i>
      <x v="210"/>
    </i>
    <i>
      <x v="3712"/>
    </i>
    <i>
      <x v="3443"/>
    </i>
    <i>
      <x v="255"/>
    </i>
    <i>
      <x v="2857"/>
    </i>
    <i>
      <x v="917"/>
    </i>
    <i>
      <x v="583"/>
    </i>
    <i>
      <x v="418"/>
    </i>
    <i>
      <x v="3597"/>
    </i>
    <i>
      <x v="814"/>
    </i>
    <i>
      <x v="297"/>
    </i>
    <i>
      <x v="2457"/>
    </i>
    <i>
      <x v="3107"/>
    </i>
    <i>
      <x v="3424"/>
    </i>
    <i>
      <x v="423"/>
    </i>
    <i>
      <x v="2841"/>
    </i>
    <i>
      <x v="642"/>
    </i>
    <i>
      <x v="508"/>
    </i>
    <i>
      <x v="265"/>
    </i>
    <i>
      <x v="3580"/>
    </i>
    <i>
      <x v="1063"/>
    </i>
    <i>
      <x v="3859"/>
    </i>
    <i>
      <x v="1543"/>
    </i>
    <i>
      <x v="4082"/>
    </i>
    <i>
      <x v="1981"/>
    </i>
    <i>
      <x v="1047"/>
    </i>
    <i>
      <x v="2864"/>
    </i>
    <i>
      <x v="431"/>
    </i>
    <i>
      <x v="2527"/>
    </i>
    <i>
      <x v="1657"/>
    </i>
    <i>
      <x v="3880"/>
    </i>
    <i>
      <x v="2063"/>
    </i>
    <i>
      <x v="1433"/>
    </i>
    <i>
      <x v="2978"/>
    </i>
    <i>
      <x v="3317"/>
    </i>
    <i>
      <x v="690"/>
    </i>
    <i>
      <x v="2114"/>
    </i>
    <i>
      <x v="3742"/>
    </i>
    <i>
      <x v="4017"/>
    </i>
    <i>
      <x v="1157"/>
    </i>
    <i>
      <x v="4083"/>
    </i>
    <i>
      <x v="1604"/>
    </i>
    <i>
      <x v="3362"/>
    </i>
    <i>
      <x v="2590"/>
    </i>
    <i>
      <x v="2261"/>
    </i>
    <i>
      <x v="2469"/>
    </i>
    <i>
      <x v="817"/>
    </i>
    <i>
      <x v="2424"/>
    </i>
    <i>
      <x v="1241"/>
    </i>
    <i>
      <x v="494"/>
    </i>
    <i>
      <x v="1952"/>
    </i>
    <i>
      <x v="3081"/>
    </i>
    <i>
      <x v="4105"/>
    </i>
    <i>
      <x v="2536"/>
    </i>
    <i>
      <x v="1832"/>
    </i>
    <i>
      <x v="3400"/>
    </i>
    <i>
      <x v="1988"/>
    </i>
    <i>
      <x v="2567"/>
    </i>
    <i>
      <x v="2391"/>
    </i>
    <i>
      <x v="1964"/>
    </i>
    <i>
      <x v="3518"/>
    </i>
    <i>
      <x v="3074"/>
    </i>
    <i>
      <x v="3970"/>
    </i>
    <i>
      <x v="2098"/>
    </i>
    <i>
      <x v="2167"/>
    </i>
    <i>
      <x v="754"/>
    </i>
    <i>
      <x v="672"/>
    </i>
    <i>
      <x v="2486"/>
    </i>
    <i>
      <x v="1235"/>
    </i>
    <i>
      <x v="314"/>
    </i>
    <i>
      <x v="266"/>
    </i>
    <i>
      <x v="2282"/>
    </i>
    <i>
      <x v="788"/>
    </i>
    <i>
      <x v="32"/>
    </i>
    <i>
      <x v="1230"/>
    </i>
    <i>
      <x v="2908"/>
    </i>
    <i>
      <x v="735"/>
    </i>
    <i>
      <x v="2097"/>
    </i>
    <i>
      <x v="773"/>
    </i>
    <i>
      <x v="3858"/>
    </i>
    <i>
      <x v="606"/>
    </i>
    <i>
      <x v="2337"/>
    </i>
    <i>
      <x v="2729"/>
    </i>
    <i>
      <x v="991"/>
    </i>
    <i>
      <x v="369"/>
    </i>
    <i>
      <x v="2372"/>
    </i>
    <i>
      <x v="1993"/>
    </i>
    <i>
      <x v="3520"/>
    </i>
    <i>
      <x v="1307"/>
    </i>
    <i>
      <x v="3477"/>
    </i>
    <i>
      <x v="1142"/>
    </i>
    <i>
      <x v="863"/>
    </i>
    <i>
      <x v="3457"/>
    </i>
    <i>
      <x v="3117"/>
    </i>
    <i>
      <x v="2266"/>
    </i>
    <i>
      <x v="406"/>
    </i>
    <i>
      <x v="826"/>
    </i>
    <i>
      <x v="2718"/>
    </i>
    <i>
      <x v="1186"/>
    </i>
    <i>
      <x v="3688"/>
    </i>
    <i>
      <x v="3832"/>
    </i>
    <i>
      <x v="3501"/>
    </i>
    <i>
      <x v="769"/>
    </i>
    <i>
      <x v="2509"/>
    </i>
    <i>
      <x v="377"/>
    </i>
    <i>
      <x v="2205"/>
    </i>
    <i>
      <x v="1923"/>
    </i>
    <i>
      <x v="2111"/>
    </i>
    <i>
      <x v="3643"/>
    </i>
    <i>
      <x v="1468"/>
    </i>
    <i>
      <x v="3928"/>
    </i>
    <i>
      <x v="1693"/>
    </i>
    <i>
      <x v="363"/>
    </i>
    <i>
      <x v="4079"/>
    </i>
    <i>
      <x v="2275"/>
    </i>
    <i>
      <x v="2554"/>
    </i>
    <i>
      <x v="3395"/>
    </i>
    <i>
      <x v="1949"/>
    </i>
    <i>
      <x v="2047"/>
    </i>
    <i>
      <x v="132"/>
    </i>
    <i>
      <x v="461"/>
    </i>
    <i>
      <x v="2150"/>
    </i>
    <i>
      <x v="2510"/>
    </i>
    <i>
      <x v="387"/>
    </i>
    <i>
      <x v="3376"/>
    </i>
    <i>
      <x v="3875"/>
    </i>
    <i>
      <x v="1373"/>
    </i>
    <i>
      <x v="3338"/>
    </i>
    <i>
      <x v="768"/>
    </i>
    <i>
      <x v="3748"/>
    </i>
    <i>
      <x v="1208"/>
    </i>
    <i>
      <x v="3602"/>
    </i>
    <i>
      <x v="1286"/>
    </i>
    <i>
      <x v="2246"/>
    </i>
    <i>
      <x v="18"/>
    </i>
    <i>
      <x v="3579"/>
    </i>
    <i>
      <x v="1539"/>
    </i>
    <i>
      <x v="2695"/>
    </i>
    <i>
      <x v="3652"/>
    </i>
    <i>
      <x v="1987"/>
    </i>
    <i>
      <x v="1158"/>
    </i>
    <i>
      <x v="700"/>
    </i>
    <i>
      <x v="3282"/>
    </i>
    <i>
      <x v="2363"/>
    </i>
    <i>
      <x v="1856"/>
    </i>
    <i>
      <x v="3522"/>
    </i>
    <i>
      <x v="3328"/>
    </i>
    <i>
      <x v="601"/>
    </i>
    <i>
      <x v="774"/>
    </i>
    <i>
      <x v="2394"/>
    </i>
    <i>
      <x v="1245"/>
    </i>
    <i>
      <x v="998"/>
    </i>
    <i>
      <x v="3173"/>
    </i>
    <i>
      <x v="2653"/>
    </i>
    <i>
      <x v="1381"/>
    </i>
    <i>
      <x v="2007"/>
    </i>
    <i>
      <x v="2682"/>
    </i>
    <i>
      <x v="1654"/>
    </i>
    <i>
      <x v="520"/>
    </i>
    <i>
      <x v="2593"/>
    </i>
    <i>
      <x v="2674"/>
    </i>
    <i>
      <x v="3584"/>
    </i>
    <i>
      <x v="2874"/>
    </i>
    <i>
      <x v="3379"/>
    </i>
    <i>
      <x v="4155"/>
    </i>
    <i>
      <x v="1184"/>
    </i>
    <i>
      <x v="3046"/>
    </i>
    <i>
      <x v="1855"/>
    </i>
    <i>
      <x v="2678"/>
    </i>
    <i>
      <x v="119"/>
    </i>
    <i>
      <x v="192"/>
    </i>
    <i>
      <x v="1864"/>
    </i>
    <i>
      <x v="1487"/>
    </i>
    <i>
      <x v="1276"/>
    </i>
    <i>
      <x v="3082"/>
    </i>
    <i>
      <x v="608"/>
    </i>
    <i>
      <x v="1011"/>
    </i>
    <i>
      <x v="334"/>
    </i>
    <i>
      <x v="1038"/>
    </i>
    <i>
      <x v="1180"/>
    </i>
    <i>
      <x v="133"/>
    </i>
    <i>
      <x v="1996"/>
    </i>
    <i>
      <x v="2409"/>
    </i>
    <i>
      <x v="1466"/>
    </i>
    <i>
      <x v="3192"/>
    </i>
    <i>
      <x v="2945"/>
    </i>
    <i>
      <x v="534"/>
    </i>
    <i>
      <x v="3032"/>
    </i>
    <i>
      <x v="3464"/>
    </i>
    <i>
      <x v="607"/>
    </i>
    <i>
      <x v="3757"/>
    </i>
    <i>
      <x v="1295"/>
    </i>
    <i>
      <x v="2387"/>
    </i>
    <i>
      <x v="3355"/>
    </i>
    <i>
      <x v="1000"/>
    </i>
    <i>
      <x v="2700"/>
    </i>
    <i>
      <x v="3318"/>
    </i>
    <i>
      <x v="3986"/>
    </i>
    <i>
      <x v="3967"/>
    </i>
    <i>
      <x v="3413"/>
    </i>
    <i>
      <x v="3582"/>
    </i>
    <i>
      <x v="2661"/>
    </i>
    <i>
      <x v="3852"/>
    </i>
    <i>
      <x v="1168"/>
    </i>
    <i>
      <x v="3080"/>
    </i>
    <i>
      <x v="1545"/>
    </i>
    <i>
      <x v="3262"/>
    </i>
    <i>
      <x v="4161"/>
    </i>
    <i>
      <x v="3770"/>
    </i>
    <i>
      <x v="2576"/>
    </i>
    <i>
      <x v="4076"/>
    </i>
    <i>
      <x v="473"/>
    </i>
    <i>
      <x v="271"/>
    </i>
    <i>
      <x v="2656"/>
    </i>
    <i>
      <x v="380"/>
    </i>
    <i>
      <x v="2207"/>
    </i>
    <i>
      <x v="2367"/>
    </i>
    <i>
      <x v="630"/>
    </i>
    <i>
      <x v="506"/>
    </i>
    <i>
      <x v="1865"/>
    </i>
    <i>
      <x v="1791"/>
    </i>
    <i>
      <x v="4094"/>
    </i>
    <i>
      <x v="2971"/>
    </i>
    <i>
      <x v="1563"/>
    </i>
    <i>
      <x v="2637"/>
    </i>
    <i>
      <x v="961"/>
    </i>
    <i>
      <x v="1279"/>
    </i>
    <i>
      <x v="676"/>
    </i>
    <i>
      <x v="1111"/>
    </i>
    <i>
      <x v="1201"/>
    </i>
    <i>
      <x v="2134"/>
    </i>
    <i>
      <x v="1213"/>
    </i>
    <i>
      <x v="1682"/>
    </i>
    <i>
      <x v="1671"/>
    </i>
    <i>
      <x v="661"/>
    </i>
    <i>
      <x v="3284"/>
    </i>
    <i>
      <x v="770"/>
    </i>
    <i>
      <x v="1384"/>
    </i>
    <i>
      <x v="2175"/>
    </i>
    <i>
      <x v="648"/>
    </i>
    <i>
      <x v="2368"/>
    </i>
    <i>
      <x v="1218"/>
    </i>
    <i>
      <x v="207"/>
    </i>
    <i>
      <x v="2154"/>
    </i>
    <i>
      <x v="4127"/>
    </i>
    <i>
      <x v="1712"/>
    </i>
    <i>
      <x v="4113"/>
    </i>
    <i>
      <x v="3950"/>
    </i>
    <i>
      <x v="1432"/>
    </i>
    <i>
      <x v="2146"/>
    </i>
    <i>
      <x v="3223"/>
    </i>
    <i>
      <x v="1231"/>
    </i>
    <i>
      <x v="1462"/>
    </i>
    <i>
      <x v="1163"/>
    </i>
    <i>
      <x v="3923"/>
    </i>
    <i>
      <x v="1190"/>
    </i>
    <i>
      <x v="332"/>
    </i>
    <i>
      <x v="2652"/>
    </i>
    <i>
      <x v="539"/>
    </i>
    <i>
      <x v="2514"/>
    </i>
    <i>
      <x v="497"/>
    </i>
    <i>
      <x v="1428"/>
    </i>
    <i>
      <x v="3419"/>
    </i>
    <i>
      <x v="456"/>
    </i>
    <i>
      <x v="3840"/>
    </i>
    <i>
      <x v="813"/>
    </i>
    <i>
      <x v="1377"/>
    </i>
    <i>
      <x v="2419"/>
    </i>
    <i>
      <x v="3706"/>
    </i>
    <i>
      <x v="3456"/>
    </i>
    <i>
      <x v="1843"/>
    </i>
    <i>
      <x v="2753"/>
    </i>
    <i>
      <x v="3073"/>
    </i>
    <i>
      <x v="3412"/>
    </i>
    <i>
      <x v="3014"/>
    </i>
    <i>
      <x v="953"/>
    </i>
    <i>
      <x v="1003"/>
    </i>
    <i>
      <x v="2379"/>
    </i>
    <i>
      <x v="1749"/>
    </i>
    <i>
      <x v="3583"/>
    </i>
    <i>
      <x v="2490"/>
    </i>
    <i>
      <x v="2447"/>
    </i>
    <i>
      <x v="3043"/>
    </i>
    <i>
      <x v="1528"/>
    </i>
    <i>
      <x v="2511"/>
    </i>
    <i>
      <x v="1007"/>
    </i>
    <i>
      <x v="2356"/>
    </i>
    <i>
      <x v="789"/>
    </i>
    <i>
      <x v="3303"/>
    </i>
    <i>
      <x v="1375"/>
    </i>
    <i>
      <x v="1471"/>
    </i>
    <i>
      <x v="2688"/>
    </i>
    <i>
      <x v="2164"/>
    </i>
    <i>
      <x v="884"/>
    </i>
    <i>
      <x v="765"/>
    </i>
    <i>
      <x v="2772"/>
    </i>
    <i>
      <x v="3797"/>
    </i>
    <i>
      <x v="3252"/>
    </i>
    <i>
      <x v="879"/>
    </i>
    <i>
      <x v="488"/>
    </i>
    <i>
      <x v="3713"/>
    </i>
    <i>
      <x v="1402"/>
    </i>
    <i>
      <x v="4085"/>
    </i>
    <i>
      <x v="2947"/>
    </i>
    <i>
      <x v="2732"/>
    </i>
    <i>
      <x v="2981"/>
    </i>
    <i>
      <x v="3874"/>
    </i>
    <i>
      <x v="2681"/>
    </i>
    <i>
      <x v="1073"/>
    </i>
    <i>
      <x v="2717"/>
    </i>
    <i>
      <x v="2445"/>
    </i>
    <i>
      <x v="573"/>
    </i>
    <i>
      <x v="2364"/>
    </i>
    <i>
      <x v="1995"/>
    </i>
    <i>
      <x v="3911"/>
    </i>
    <i>
      <x v="261"/>
    </i>
    <i>
      <x v="892"/>
    </i>
    <i>
      <x v="326"/>
    </i>
    <i>
      <x v="893"/>
    </i>
    <i>
      <x v="848"/>
    </i>
    <i>
      <x v="3277"/>
    </i>
    <i>
      <x v="3541"/>
    </i>
    <i>
      <x v="2459"/>
    </i>
    <i>
      <x v="283"/>
    </i>
    <i>
      <x v="3881"/>
    </i>
    <i>
      <x v="1259"/>
    </i>
    <i>
      <x v="1940"/>
    </i>
    <i>
      <x v="3304"/>
    </i>
    <i>
      <x v="646"/>
    </i>
    <i>
      <x v="1195"/>
    </i>
    <i>
      <x v="2617"/>
    </i>
    <i>
      <x v="1700"/>
    </i>
    <i>
      <x v="2215"/>
    </i>
    <i>
      <x v="3916"/>
    </i>
    <i>
      <x v="2512"/>
    </i>
    <i>
      <x v="279"/>
    </i>
    <i>
      <x v="1867"/>
    </i>
    <i>
      <x v="908"/>
    </i>
    <i>
      <x v="510"/>
    </i>
    <i>
      <x v="1571"/>
    </i>
    <i>
      <x v="3987"/>
    </i>
    <i>
      <x v="2400"/>
    </i>
    <i>
      <x v="2217"/>
    </i>
    <i>
      <x v="3504"/>
    </i>
    <i>
      <x v="766"/>
    </i>
    <i>
      <x v="996"/>
    </i>
    <i>
      <x v="381"/>
    </i>
    <i>
      <x v="4111"/>
    </i>
    <i>
      <x v="2522"/>
    </i>
    <i>
      <x v="2516"/>
    </i>
    <i>
      <x v="2517"/>
    </i>
    <i>
      <x v="1363"/>
    </i>
    <i>
      <x v="3358"/>
    </i>
    <i>
      <x v="260"/>
    </i>
    <i>
      <x v="2040"/>
    </i>
    <i>
      <x v="623"/>
    </i>
    <i>
      <x v="837"/>
    </i>
    <i>
      <x v="3013"/>
    </i>
    <i>
      <x v="2630"/>
    </i>
    <i>
      <x v="1160"/>
    </i>
    <i>
      <x v="1660"/>
    </i>
    <i>
      <x v="2191"/>
    </i>
    <i>
      <x v="2380"/>
    </i>
    <i>
      <x v="2515"/>
    </i>
    <i>
      <x v="268"/>
    </i>
    <i>
      <x v="4112"/>
    </i>
    <i>
      <x v="1090"/>
    </i>
    <i>
      <x v="3240"/>
    </i>
    <i>
      <x v="3505"/>
    </i>
    <i>
      <x v="130"/>
    </i>
    <i>
      <x v="3276"/>
    </i>
    <i>
      <x v="698"/>
    </i>
    <i>
      <x v="2882"/>
    </i>
    <i>
      <x v="2220"/>
    </i>
    <i>
      <x v="2494"/>
    </i>
    <i>
      <x v="3281"/>
    </i>
    <i>
      <x v="3015"/>
    </i>
    <i>
      <x v="2832"/>
    </i>
    <i>
      <x v="803"/>
    </i>
    <i>
      <x v="3861"/>
    </i>
    <i>
      <x v="1597"/>
    </i>
    <i>
      <x v="3420"/>
    </i>
    <i>
      <x v="1836"/>
    </i>
    <i>
      <x v="3767"/>
    </i>
    <i>
      <x v="1194"/>
    </i>
    <i>
      <x v="2299"/>
    </i>
    <i>
      <x v="328"/>
    </i>
    <i>
      <x v="1167"/>
    </i>
    <i>
      <x v="3499"/>
    </i>
    <i>
      <x v="2176"/>
    </i>
    <i>
      <x v="2850"/>
    </i>
    <i>
      <x v="3656"/>
    </i>
    <i>
      <x v="3817"/>
    </i>
    <i>
      <x v="373"/>
    </i>
    <i>
      <x v="1972"/>
    </i>
    <i>
      <x v="2497"/>
    </i>
    <i>
      <x v="793"/>
    </i>
    <i>
      <x v="605"/>
    </i>
    <i>
      <x v="3042"/>
    </i>
    <i>
      <x v="3793"/>
    </i>
    <i>
      <x v="719"/>
    </i>
    <i>
      <x v="3886"/>
    </i>
    <i>
      <x v="2262"/>
    </i>
    <i>
      <x v="4011"/>
    </i>
    <i>
      <x v="3378"/>
    </i>
    <i>
      <x v="1049"/>
    </i>
    <i>
      <x v="525"/>
    </i>
    <i>
      <x v="1829"/>
    </i>
    <i>
      <x v="79"/>
    </i>
    <i>
      <x v="823"/>
    </i>
    <i>
      <x v="1627"/>
    </i>
    <i>
      <x v="2002"/>
    </i>
    <i>
      <x v="2933"/>
    </i>
    <i>
      <x v="1600"/>
    </i>
    <i>
      <x v="524"/>
    </i>
    <i>
      <x v="3337"/>
    </i>
    <i>
      <x v="3627"/>
    </i>
    <i>
      <x v="2242"/>
    </i>
    <i>
      <x v="640"/>
    </i>
    <i>
      <x v="1871"/>
    </i>
    <i>
      <x v="2569"/>
    </i>
    <i>
      <x v="1549"/>
    </i>
    <i>
      <x v="3438"/>
    </i>
    <i>
      <x v="627"/>
    </i>
    <i>
      <x v="197"/>
    </i>
    <i>
      <x v="3973"/>
    </i>
    <i>
      <x v="2565"/>
    </i>
    <i>
      <x v="2979"/>
    </i>
    <i>
      <x v="1701"/>
    </i>
    <i>
      <x v="1530"/>
    </i>
    <i>
      <x v="3435"/>
    </i>
    <i>
      <x v="992"/>
    </i>
    <i>
      <x v="1497"/>
    </i>
    <i>
      <x v="3417"/>
    </i>
    <i>
      <x v="1383"/>
    </i>
    <i>
      <x v="1187"/>
    </i>
    <i>
      <x v="1789"/>
    </i>
    <i>
      <x v="1773"/>
    </i>
    <i>
      <x v="2241"/>
    </i>
    <i>
      <x v="2185"/>
    </i>
    <i>
      <x v="999"/>
    </i>
    <i>
      <x v="3539"/>
    </i>
    <i>
      <x v="2899"/>
    </i>
    <i>
      <x v="881"/>
    </i>
    <i>
      <x v="2983"/>
    </i>
    <i>
      <x v="1574"/>
    </i>
    <i>
      <x v="3084"/>
    </i>
    <i>
      <x v="1248"/>
    </i>
    <i>
      <x v="1733"/>
    </i>
    <i>
      <x v="246"/>
    </i>
    <i>
      <x v="1280"/>
    </i>
    <i>
      <x v="2699"/>
    </i>
    <i>
      <x v="3805"/>
    </i>
    <i>
      <x v="2053"/>
    </i>
    <i>
      <x v="3785"/>
    </i>
    <i>
      <x v="1189"/>
    </i>
    <i>
      <x v="416"/>
    </i>
    <i>
      <x v="540"/>
    </i>
    <i>
      <x v="1837"/>
    </i>
    <i>
      <x v="3702"/>
    </i>
    <i>
      <x v="341"/>
    </i>
    <i>
      <x v="1737"/>
    </i>
    <i>
      <x v="3998"/>
    </i>
    <i>
      <x v="2520"/>
    </i>
    <i>
      <x v="1585"/>
    </i>
    <i>
      <x v="963"/>
    </i>
    <i>
      <x v="361"/>
    </i>
    <i>
      <x v="450"/>
    </i>
    <i>
      <x v="2521"/>
    </i>
    <i>
      <x v="1709"/>
    </i>
    <i>
      <x v="2218"/>
    </i>
    <i>
      <x v="2770"/>
    </i>
    <i>
      <x v="1931"/>
    </i>
    <i>
      <x v="4087"/>
    </i>
    <i>
      <x v="200"/>
    </i>
    <i>
      <x v="3012"/>
    </i>
    <i>
      <x v="3776"/>
    </i>
    <i>
      <x v="2451"/>
    </i>
    <i>
      <x v="2371"/>
    </i>
    <i>
      <x v="1062"/>
    </i>
    <i>
      <x v="2094"/>
    </i>
    <i>
      <x v="3347"/>
    </i>
    <i>
      <x v="1058"/>
    </i>
    <i>
      <x v="636"/>
    </i>
    <i>
      <x v="2482"/>
    </i>
    <i>
      <x v="3606"/>
    </i>
    <i>
      <x v="195"/>
    </i>
    <i>
      <x v="1661"/>
    </i>
    <i>
      <x v="1169"/>
    </i>
    <i>
      <x v="2739"/>
    </i>
    <i>
      <x v="3444"/>
    </i>
    <i>
      <x v="2570"/>
    </i>
    <i>
      <x v="3537"/>
    </i>
    <i>
      <x v="2103"/>
    </i>
    <i>
      <x v="1159"/>
    </i>
    <i>
      <x v="3040"/>
    </i>
    <i>
      <x v="1582"/>
    </i>
    <i>
      <x v="501"/>
    </i>
    <i>
      <x v="3536"/>
    </i>
    <i>
      <x v="2982"/>
    </i>
    <i>
      <x v="2708"/>
    </i>
    <i>
      <x v="2491"/>
    </i>
    <i>
      <x v="3487"/>
    </i>
    <i>
      <x v="2166"/>
    </i>
    <i>
      <x v="3488"/>
    </i>
    <i>
      <x v="2513"/>
    </i>
    <i>
      <x v="433"/>
    </i>
    <i>
      <x v="1596"/>
    </i>
    <i>
      <x v="3468"/>
    </i>
    <i>
      <x v="1713"/>
    </i>
    <i>
      <x v="403"/>
    </i>
    <i>
      <x v="2385"/>
    </i>
    <i>
      <x v="2455"/>
    </i>
    <i>
      <x v="2665"/>
    </i>
    <i>
      <x v="3044"/>
    </i>
    <i>
      <x v="950"/>
    </i>
    <i>
      <x v="3508"/>
    </i>
    <i>
      <x v="3016"/>
    </i>
    <i>
      <x v="163"/>
    </i>
    <i>
      <x v="2461"/>
    </i>
    <i>
      <x v="2460"/>
    </i>
    <i>
      <x v="3356"/>
    </i>
    <i>
      <x v="1605"/>
    </i>
    <i>
      <x v="2943"/>
    </i>
    <i>
      <x v="509"/>
    </i>
    <i>
      <x v="704"/>
    </i>
    <i>
      <x v="2102"/>
    </i>
    <i>
      <x v="1531"/>
    </i>
    <i>
      <x v="3348"/>
    </i>
    <i>
      <x v="3115"/>
    </i>
    <i>
      <x v="3904"/>
    </i>
    <i>
      <x v="2780"/>
    </i>
    <i>
      <x v="2267"/>
    </i>
    <i>
      <x v="1482"/>
    </i>
    <i>
      <x v="2984"/>
    </i>
    <i>
      <x v="1586"/>
    </i>
    <i>
      <x v="336"/>
    </i>
    <i>
      <x v="2204"/>
    </i>
    <i>
      <x v="3531"/>
    </i>
    <i>
      <x v="3418"/>
    </i>
    <i>
      <x v="1004"/>
    </i>
    <i>
      <x v="276"/>
    </i>
    <i>
      <x v="1020"/>
    </i>
    <i>
      <x v="3357"/>
    </i>
    <i>
      <x v="453"/>
    </i>
    <i>
      <x v="2549"/>
    </i>
    <i>
      <x v="2178"/>
    </i>
    <i>
      <x v="872"/>
    </i>
    <i>
      <x v="1061"/>
    </i>
    <i>
      <x v="1360"/>
    </i>
    <i>
      <x v="829"/>
    </i>
    <i>
      <x v="2195"/>
    </i>
    <i>
      <x v="1281"/>
    </i>
    <i>
      <x v="3498"/>
    </i>
    <i>
      <x v="1077"/>
    </i>
    <i>
      <x v="2823"/>
    </i>
    <i>
      <x v="1055"/>
    </i>
    <i>
      <x v="4004"/>
    </i>
    <i>
      <x v="1702"/>
    </i>
    <i>
      <x v="639"/>
    </i>
    <i>
      <x v="1448"/>
    </i>
    <i>
      <x v="4069"/>
    </i>
    <i>
      <x v="684"/>
    </i>
    <i>
      <x v="1057"/>
    </i>
    <i>
      <x v="2623"/>
    </i>
    <i>
      <x v="2705"/>
    </i>
    <i>
      <x v="460"/>
    </i>
    <i>
      <x v="498"/>
    </i>
    <i>
      <x v="2525"/>
    </i>
    <i>
      <x v="404"/>
    </i>
    <i>
      <x v="720"/>
    </i>
    <i>
      <x v="3470"/>
    </i>
    <i>
      <x v="1926"/>
    </i>
    <i>
      <x v="2216"/>
    </i>
    <i>
      <x v="3560"/>
    </i>
    <i>
      <x v="198"/>
    </i>
    <i>
      <x v="1606"/>
    </i>
    <i>
      <x v="390"/>
    </i>
    <i>
      <x v="2561"/>
    </i>
    <i>
      <x v="3931"/>
    </i>
    <i>
      <x v="1742"/>
    </i>
    <i>
      <x v="1457"/>
    </i>
    <i>
      <x v="2303"/>
    </i>
    <i>
      <x v="1394"/>
    </i>
    <i>
      <x v="2531"/>
    </i>
    <i>
      <x v="3884"/>
    </i>
    <i>
      <x v="2168"/>
    </i>
    <i>
      <x v="1958"/>
    </i>
    <i>
      <x v="1703"/>
    </i>
    <i>
      <x v="3373"/>
    </i>
    <i>
      <x v="2636"/>
    </i>
    <i>
      <x v="284"/>
    </i>
    <i>
      <x v="1006"/>
    </i>
    <i>
      <x v="1258"/>
    </i>
    <i>
      <x v="2222"/>
    </i>
    <i>
      <x v="1335"/>
    </i>
    <i>
      <x v="3285"/>
    </i>
    <i>
      <x v="792"/>
    </i>
    <i>
      <x v="1584"/>
    </i>
    <i>
      <x v="1925"/>
    </i>
    <i>
      <x v="3372"/>
    </i>
    <i>
      <x v="3225"/>
    </i>
    <i>
      <x v="2070"/>
    </i>
    <i>
      <x v="3116"/>
    </i>
    <i>
      <x v="3245"/>
    </i>
    <i>
      <x v="414"/>
    </i>
    <i>
      <x v="2224"/>
    </i>
    <i>
      <x v="559"/>
    </i>
    <i>
      <x v="780"/>
    </i>
    <i>
      <x v="64"/>
    </i>
    <i>
      <x v="825"/>
    </i>
    <i>
      <x v="3280"/>
    </i>
    <i>
      <x v="3297"/>
    </i>
    <i>
      <x v="3439"/>
    </i>
    <i>
      <x v="3465"/>
    </i>
    <i>
      <x v="519"/>
    </i>
    <i>
      <x v="878"/>
    </i>
    <i>
      <x v="3918"/>
    </i>
    <i>
      <x v="4027"/>
    </i>
    <i>
      <x v="1010"/>
    </i>
    <i>
      <x v="4039"/>
    </i>
    <i>
      <x v="2438"/>
    </i>
    <i>
      <x v="2236"/>
    </i>
    <i>
      <x v="186"/>
    </i>
    <i>
      <x v="93"/>
    </i>
    <i>
      <x v="2184"/>
    </i>
    <i>
      <x v="2230"/>
    </i>
    <i>
      <x v="1060"/>
    </i>
    <i>
      <x v="1151"/>
    </i>
    <i>
      <x v="4084"/>
    </i>
    <i>
      <x v="2828"/>
    </i>
    <i>
      <x v="2272"/>
    </i>
    <i>
      <x v="435"/>
    </i>
    <i>
      <x v="1013"/>
    </i>
    <i>
      <x v="91"/>
    </i>
    <i>
      <x v="1182"/>
    </i>
    <i>
      <x v="1821"/>
    </i>
    <i>
      <x v="2080"/>
    </i>
    <i>
      <x v="2131"/>
    </i>
    <i>
      <x v="3726"/>
    </i>
    <i>
      <x v="2481"/>
    </i>
    <i>
      <x v="2730"/>
    </i>
    <i>
      <x v="2830"/>
    </i>
    <i>
      <x v="4097"/>
    </i>
    <i>
      <x v="1802"/>
    </i>
    <i>
      <x v="3964"/>
    </i>
    <i>
      <x v="3017"/>
    </i>
    <i>
      <x v="681"/>
    </i>
    <i>
      <x v="821"/>
    </i>
    <i>
      <x v="3506"/>
    </i>
    <i>
      <x v="955"/>
    </i>
    <i>
      <x v="2537"/>
    </i>
    <i>
      <x v="1283"/>
    </i>
    <i>
      <x v="3587"/>
    </i>
    <i>
      <x v="990"/>
    </i>
    <i>
      <x v="3650"/>
    </i>
    <i>
      <x v="4101"/>
    </i>
    <i>
      <x v="2211"/>
    </i>
    <i>
      <x v="92"/>
    </i>
    <i>
      <x v="1932"/>
    </i>
    <i>
      <x v="1612"/>
    </i>
    <i>
      <x v="4186"/>
    </i>
    <i>
      <x v="3330"/>
    </i>
    <i>
      <x v="3611"/>
    </i>
    <i>
      <x v="1112"/>
    </i>
    <i>
      <x v="3414"/>
    </i>
    <i>
      <x v="3763"/>
    </i>
    <i>
      <x v="1894"/>
    </i>
    <i>
      <x v="2335"/>
    </i>
    <i>
      <x v="496"/>
    </i>
    <i>
      <x v="3591"/>
    </i>
    <i>
      <x v="3432"/>
    </i>
    <i>
      <x v="3768"/>
    </i>
    <i>
      <x v="4074"/>
    </i>
    <i>
      <x v="820"/>
    </i>
    <i>
      <x v="2835"/>
    </i>
    <i>
      <x v="1081"/>
    </i>
    <i>
      <x v="3769"/>
    </i>
    <i>
      <x v="2252"/>
    </i>
    <i>
      <x v="2366"/>
    </i>
    <i>
      <x v="1346"/>
    </i>
    <i>
      <x v="3618"/>
    </i>
    <i>
      <x v="2640"/>
    </i>
    <i>
      <x v="1656"/>
    </i>
    <i>
      <x v="2260"/>
    </i>
    <i>
      <x v="1481"/>
    </i>
    <i>
      <x v="89"/>
    </i>
    <i>
      <x v="4070"/>
    </i>
    <i>
      <x v="2585"/>
    </i>
    <i>
      <x v="858"/>
    </i>
    <i>
      <x v="3088"/>
    </i>
    <i>
      <x v="3870"/>
    </i>
    <i>
      <x v="31"/>
    </i>
    <i>
      <x v="1608"/>
    </i>
    <i>
      <x v="1651"/>
    </i>
    <i>
      <x v="2698"/>
    </i>
    <i>
      <x v="1391"/>
    </i>
    <i>
      <x v="262"/>
    </i>
    <i>
      <x v="603"/>
    </i>
    <i>
      <x v="536"/>
    </i>
    <i>
      <x v="1690"/>
    </i>
    <i>
      <x v="3863"/>
    </i>
    <i>
      <x v="2096"/>
    </i>
    <i>
      <x v="465"/>
    </i>
    <i>
      <x v="482"/>
    </i>
    <i>
      <x v="39"/>
    </i>
    <i>
      <x v="2203"/>
    </i>
    <i>
      <x v="208"/>
    </i>
    <i>
      <x v="638"/>
    </i>
    <i>
      <x v="689"/>
    </i>
    <i>
      <x v="3472"/>
    </i>
    <i>
      <x v="1380"/>
    </i>
    <i>
      <x v="78"/>
    </i>
    <i>
      <x v="3831"/>
    </i>
    <i>
      <x v="3620"/>
    </i>
    <i>
      <x v="3471"/>
    </i>
    <i>
      <x v="716"/>
    </i>
    <i>
      <x v="480"/>
    </i>
    <i>
      <x v="1173"/>
    </i>
    <i>
      <x v="2240"/>
    </i>
    <i>
      <x v="850"/>
    </i>
    <i>
      <x v="1748"/>
    </i>
    <i>
      <x v="1731"/>
    </i>
    <i>
      <x v="269"/>
    </i>
    <i>
      <x v="3984"/>
    </i>
    <i>
      <x v="2495"/>
    </i>
    <i>
      <x v="1359"/>
    </i>
    <i>
      <x v="3442"/>
    </i>
    <i>
      <x v="2315"/>
    </i>
    <i>
      <x v="731"/>
    </i>
    <i>
      <x v="3687"/>
    </i>
    <i>
      <x v="2358"/>
    </i>
    <i>
      <x v="647"/>
    </i>
    <i>
      <x v="2316"/>
    </i>
    <i>
      <x v="4075"/>
    </i>
    <i>
      <x v="853"/>
    </i>
    <i>
      <x v="931"/>
    </i>
    <i>
      <x v="4185"/>
    </i>
    <i>
      <x v="887"/>
    </i>
    <i>
      <x v="2306"/>
    </i>
    <i>
      <x v="3075"/>
    </i>
    <i>
      <x v="1079"/>
    </i>
    <i>
      <x v="322"/>
    </i>
    <i>
      <x v="267"/>
    </i>
    <i>
      <x v="3410"/>
    </i>
    <i>
      <x v="3535"/>
    </i>
    <i>
      <x v="2382"/>
    </i>
    <i>
      <x v="1873"/>
    </i>
    <i>
      <x v="978"/>
    </i>
    <i>
      <x v="2033"/>
    </i>
    <i>
      <x v="3703"/>
    </i>
    <i>
      <x v="3559"/>
    </i>
    <i>
      <x v="1547"/>
    </i>
    <i>
      <x v="391"/>
    </i>
    <i>
      <x v="2588"/>
    </i>
    <i>
      <x v="1905"/>
    </i>
    <i>
      <x v="1340"/>
    </i>
    <i>
      <x v="2670"/>
    </i>
    <i>
      <x v="438"/>
    </i>
    <i>
      <x v="940"/>
    </i>
    <i>
      <x v="82"/>
    </i>
    <i>
      <x v="3256"/>
    </i>
    <i>
      <x v="602"/>
    </i>
    <i>
      <x v="184"/>
    </i>
    <i>
      <x v="2929"/>
    </i>
    <i>
      <x v="3749"/>
    </i>
    <i>
      <x v="1595"/>
    </i>
    <i>
      <x v="264"/>
    </i>
    <i>
      <x v="2724"/>
    </i>
    <i>
      <x v="1666"/>
    </i>
    <i>
      <x v="3586"/>
    </i>
    <i>
      <x v="214"/>
    </i>
    <i>
      <x v="2165"/>
    </i>
    <i>
      <x v="571"/>
    </i>
    <i>
      <x v="3360"/>
    </i>
    <i>
      <x v="2390"/>
    </i>
    <i>
      <x v="3434"/>
    </i>
    <i>
      <x v="478"/>
    </i>
    <i>
      <x v="40"/>
    </i>
    <i>
      <x v="555"/>
    </i>
    <i>
      <x v="2499"/>
    </i>
    <i>
      <x v="957"/>
    </i>
    <i>
      <x v="2597"/>
    </i>
    <i>
      <x v="3416"/>
    </i>
    <i>
      <x v="946"/>
    </i>
    <i>
      <x v="275"/>
    </i>
    <i>
      <x v="3524"/>
    </i>
    <i>
      <x v="4168"/>
    </i>
    <i>
      <x v="977"/>
    </i>
    <i>
      <x v="3440"/>
    </i>
    <i>
      <x v="3509"/>
    </i>
    <i>
      <x v="2589"/>
    </i>
    <i>
      <x v="3200"/>
    </i>
    <i>
      <x v="2805"/>
    </i>
    <i>
      <x v="2529"/>
    </i>
    <i>
      <x v="1561"/>
    </i>
    <i>
      <x v="237"/>
    </i>
    <i>
      <x v="3480"/>
    </i>
    <i>
      <x v="2496"/>
    </i>
    <i>
      <x v="1613"/>
    </i>
    <i>
      <x v="3484"/>
    </i>
    <i>
      <x v="553"/>
    </i>
    <i>
      <x v="3903"/>
    </i>
    <i>
      <x v="2328"/>
    </i>
    <i>
      <x v="532"/>
    </i>
    <i>
      <x v="1624"/>
    </i>
    <i>
      <x v="2660"/>
    </i>
    <i>
      <x v="3905"/>
    </i>
    <i>
      <x v="3695"/>
    </i>
    <i>
      <x v="2538"/>
    </i>
    <i>
      <x v="2863"/>
    </i>
    <i>
      <x v="1980"/>
    </i>
    <i>
      <x v="1680"/>
    </i>
    <i>
      <x v="2155"/>
    </i>
    <i>
      <x v="3533"/>
    </i>
    <i>
      <x v="3682"/>
    </i>
    <i>
      <x v="979"/>
    </i>
    <i>
      <x v="2265"/>
    </i>
    <i>
      <x v="1625"/>
    </i>
    <i>
      <x v="2351"/>
    </i>
    <i>
      <x v="1243"/>
    </i>
    <i>
      <x v="2181"/>
    </i>
    <i>
      <x v="2324"/>
    </i>
    <i>
      <x v="2583"/>
    </i>
    <i>
      <x v="2326"/>
    </i>
    <i>
      <x v="1901"/>
    </i>
    <i>
      <x v="382"/>
    </i>
    <i>
      <x v="556"/>
    </i>
    <i>
      <x v="2213"/>
    </i>
    <i>
      <x v="1846"/>
    </i>
    <i>
      <x v="1691"/>
    </i>
    <i>
      <x v="1983"/>
    </i>
    <i>
      <x v="2327"/>
    </i>
    <i>
      <x v="3429"/>
    </i>
    <i>
      <x v="782"/>
    </i>
    <i>
      <x v="1326"/>
    </i>
    <i>
      <x v="126"/>
    </i>
    <i>
      <x v="2330"/>
    </i>
    <i>
      <x v="1325"/>
    </i>
    <i>
      <x v="4183"/>
    </i>
    <i>
      <x v="1022"/>
    </i>
    <i>
      <x v="2680"/>
    </i>
    <i>
      <x v="2837"/>
    </i>
    <i>
      <x v="2886"/>
    </i>
    <i>
      <x v="2811"/>
    </i>
    <i>
      <x v="2307"/>
    </i>
    <i>
      <x v="3595"/>
    </i>
    <i>
      <x v="3065"/>
    </i>
    <i>
      <x v="1076"/>
    </i>
    <i>
      <x v="2329"/>
    </i>
    <i>
      <x v="3977"/>
    </i>
    <i>
      <x v="3430"/>
    </i>
    <i>
      <x v="3059"/>
    </i>
    <i>
      <x v="452"/>
    </i>
    <i>
      <x v="2798"/>
    </i>
    <i>
      <x v="1339"/>
    </i>
    <i>
      <x v="2676"/>
    </i>
    <i>
      <x v="1239"/>
    </i>
    <i>
      <x v="125"/>
    </i>
    <i>
      <x v="3363"/>
    </i>
    <i>
      <x v="2871"/>
    </i>
    <i>
      <x v="2135"/>
    </i>
    <i>
      <x v="1490"/>
    </i>
    <i>
      <x v="706"/>
    </i>
    <i>
      <x v="1579"/>
    </i>
    <i>
      <x v="1423"/>
    </i>
    <i>
      <x v="3263"/>
    </i>
    <i>
      <x v="1467"/>
    </i>
    <i>
      <x v="3772"/>
    </i>
    <i>
      <x v="677"/>
    </i>
    <i>
      <x v="3409"/>
    </i>
    <i>
      <x v="558"/>
    </i>
    <i>
      <x v="2976"/>
    </i>
    <i>
      <x v="1193"/>
    </i>
    <i>
      <x v="3359"/>
    </i>
    <i>
      <x v="2799"/>
    </i>
    <i>
      <x v="2722"/>
    </i>
    <i>
      <x v="243"/>
    </i>
    <i>
      <x v="913"/>
    </i>
    <i>
      <x v="2609"/>
    </i>
    <i>
      <x v="194"/>
    </i>
    <i>
      <x v="643"/>
    </i>
    <i>
      <x v="1590"/>
    </i>
    <i>
      <x v="329"/>
    </i>
    <i>
      <x v="3651"/>
    </i>
    <i>
      <x v="915"/>
    </i>
    <i>
      <x v="1059"/>
    </i>
    <i>
      <x v="2318"/>
    </i>
    <i>
      <x v="1124"/>
    </i>
    <i>
      <x v="398"/>
    </i>
    <i>
      <x v="2378"/>
    </i>
    <i>
      <x v="1532"/>
    </i>
    <i>
      <x v="3090"/>
    </i>
    <i>
      <x v="324"/>
    </i>
    <i>
      <x v="234"/>
    </i>
    <i>
      <x v="1458"/>
    </i>
    <i>
      <x v="4010"/>
    </i>
    <i>
      <x v="2654"/>
    </i>
    <i>
      <x v="103"/>
    </i>
    <i>
      <x v="3557"/>
    </i>
    <i>
      <x v="319"/>
    </i>
    <i>
      <x v="2679"/>
    </i>
    <i>
      <x v="2697"/>
    </i>
    <i>
      <x v="1023"/>
    </i>
    <i>
      <x v="1588"/>
    </i>
    <i>
      <x v="1858"/>
    </i>
    <i>
      <x v="2331"/>
    </i>
    <i>
      <x v="3896"/>
    </i>
    <i>
      <x v="2136"/>
    </i>
    <i>
      <x v="333"/>
    </i>
    <i>
      <x v="781"/>
    </i>
    <i>
      <x v="851"/>
    </i>
    <i>
      <x v="3423"/>
    </i>
    <i>
      <x v="2872"/>
    </i>
    <i>
      <x v="1857"/>
    </i>
    <i>
      <x v="1126"/>
    </i>
    <i>
      <x v="1331"/>
    </i>
    <i>
      <x v="2161"/>
    </i>
    <i>
      <x v="1123"/>
    </i>
    <i>
      <x v="41"/>
    </i>
    <i>
      <x v="3866"/>
    </i>
    <i>
      <x v="2251"/>
    </i>
    <i>
      <x v="1999"/>
    </i>
    <i>
      <x v="2163"/>
    </i>
    <i>
      <x v="2452"/>
    </i>
    <i>
      <x v="2180"/>
    </i>
    <i>
      <x v="1278"/>
    </i>
    <i>
      <x v="2233"/>
    </i>
    <i>
      <x v="485"/>
    </i>
    <i>
      <x v="3425"/>
    </i>
    <i>
      <x v="2237"/>
    </i>
    <i>
      <x v="2317"/>
    </i>
    <i>
      <x v="1219"/>
    </i>
    <i>
      <x v="2712"/>
    </i>
    <i>
      <x v="3450"/>
    </i>
    <i>
      <x v="712"/>
    </i>
    <i>
      <x v="852"/>
    </i>
    <i>
      <x v="2219"/>
    </i>
    <i>
      <x v="3189"/>
    </i>
    <i>
      <x v="4119"/>
    </i>
    <i>
      <x v="1017"/>
    </i>
    <i>
      <x v="1628"/>
    </i>
    <i>
      <x v="2777"/>
    </i>
    <i>
      <x v="444"/>
    </i>
    <i>
      <x v="445"/>
    </i>
    <i>
      <x v="317"/>
    </i>
    <i>
      <x v="4096"/>
    </i>
    <i>
      <x v="2346"/>
    </i>
    <i>
      <x v="1630"/>
    </i>
    <i>
      <x v="3816"/>
    </i>
    <i>
      <x v="3783"/>
    </i>
    <i>
      <x v="467"/>
    </i>
    <i>
      <x v="2089"/>
    </i>
    <i>
      <x v="2970"/>
    </i>
    <i>
      <x v="244"/>
    </i>
    <i>
      <x v="2462"/>
    </i>
    <i>
      <x v="238"/>
    </i>
    <i>
      <x v="2977"/>
    </i>
    <i>
      <x v="3208"/>
    </i>
    <i>
      <x v="1343"/>
    </i>
    <i>
      <x v="1565"/>
    </i>
    <i>
      <x v="212"/>
    </i>
    <i>
      <x v="3883"/>
    </i>
    <i>
      <x v="1734"/>
    </i>
    <i>
      <x v="522"/>
    </i>
    <i>
      <x v="2298"/>
    </i>
    <i>
      <x v="1984"/>
    </i>
    <i>
      <x v="2812"/>
    </i>
    <i>
      <x v="517"/>
    </i>
    <i>
      <x v="4016"/>
    </i>
    <i>
      <x v="4147"/>
    </i>
    <i>
      <x v="2320"/>
    </i>
    <i>
      <x v="1418"/>
    </i>
    <i>
      <x v="895"/>
    </i>
    <i>
      <x v="493"/>
    </i>
    <i>
      <x v="3077"/>
    </i>
    <i>
      <x v="422"/>
    </i>
    <i>
      <x v="1916"/>
    </i>
    <i>
      <x v="1915"/>
    </i>
    <i>
      <x v="2763"/>
    </i>
    <i>
      <x v="429"/>
    </i>
    <i>
      <x v="2321"/>
    </i>
    <i>
      <x v="3782"/>
    </i>
    <i>
      <x v="939"/>
    </i>
    <i>
      <x v="440"/>
    </i>
    <i>
      <x v="2647"/>
    </i>
    <i>
      <x v="323"/>
    </i>
    <i>
      <x v="949"/>
    </i>
    <i>
      <x v="320"/>
    </i>
    <i>
      <x v="2314"/>
    </i>
    <i>
      <x v="2332"/>
    </i>
    <i>
      <x v="1601"/>
    </i>
    <i>
      <x v="3555"/>
    </i>
    <i>
      <x v="1447"/>
    </i>
    <i>
      <x v="2319"/>
    </i>
    <i>
      <x v="1461"/>
    </i>
    <i>
      <x v="3962"/>
    </i>
    <i>
      <x v="2867"/>
    </i>
    <i>
      <x v="2214"/>
    </i>
    <i>
      <x v="247"/>
    </i>
    <i>
      <x v="3340"/>
    </i>
    <i>
      <x v="469"/>
    </i>
    <i>
      <x v="560"/>
    </i>
    <i>
      <x v="1598"/>
    </i>
    <i>
      <x v="705"/>
    </i>
    <i>
      <x v="513"/>
    </i>
    <i>
      <x v="4002"/>
    </i>
    <i>
      <x v="3095"/>
    </i>
    <i>
      <x v="3796"/>
    </i>
    <i>
      <x v="3258"/>
    </i>
    <i>
      <x v="2143"/>
    </i>
    <i>
      <x v="3898"/>
    </i>
    <i>
      <x v="2322"/>
    </i>
    <i>
      <x v="451"/>
    </i>
    <i>
      <x v="1154"/>
    </i>
    <i>
      <x v="3190"/>
    </i>
    <i>
      <x v="131"/>
    </i>
    <i>
      <x v="189"/>
    </i>
    <i>
      <x v="806"/>
    </i>
    <i>
      <x v="263"/>
    </i>
    <i>
      <x v="2323"/>
    </i>
    <i>
      <x v="1573"/>
    </i>
    <i>
      <x v="441"/>
    </i>
    <i>
      <x v="4148"/>
    </i>
    <i>
      <x v="3849"/>
    </i>
    <i>
      <x v="3626"/>
    </i>
    <i>
      <x v="628"/>
    </i>
    <i>
      <x v="1803"/>
    </i>
    <i>
      <x v="2300"/>
    </i>
    <i>
      <x v="2761"/>
    </i>
    <i>
      <x v="1577"/>
    </i>
    <i>
      <x v="2735"/>
    </i>
    <i>
      <x v="305"/>
    </i>
    <i>
      <x v="2801"/>
    </i>
    <i>
      <x v="3497"/>
    </i>
    <i>
      <x v="1611"/>
    </i>
    <i>
      <x v="1152"/>
    </i>
    <i>
      <x v="2702"/>
    </i>
    <i>
      <x v="2860"/>
    </i>
    <i>
      <x v="2563"/>
    </i>
    <i>
      <x v="2250"/>
    </i>
    <i>
      <x v="3622"/>
    </i>
    <i>
      <x v="886"/>
    </i>
    <i>
      <x v="3865"/>
    </i>
    <i>
      <x v="2686"/>
    </i>
    <i>
      <x v="2896"/>
    </i>
    <i>
      <x v="1844"/>
    </i>
    <i>
      <x v="3405"/>
    </i>
    <i>
      <x v="2725"/>
    </i>
    <i>
      <x v="3110"/>
    </i>
    <i>
      <x v="2769"/>
    </i>
    <i>
      <x v="426"/>
    </i>
    <i>
      <x v="338"/>
    </i>
    <i>
      <x v="2658"/>
    </i>
    <i>
      <x v="2333"/>
    </i>
    <i>
      <x v="3191"/>
    </i>
    <i>
      <x v="925"/>
    </i>
    <i>
      <x v="3538"/>
    </i>
    <i>
      <x v="3578"/>
    </i>
    <i>
      <x v="3527"/>
    </i>
    <i>
      <x v="1968"/>
    </i>
    <i>
      <x v="2334"/>
    </i>
    <i>
      <x v="2377"/>
    </i>
    <i>
      <x v="4068"/>
    </i>
    <i>
      <x v="2758"/>
    </i>
    <i>
      <x v="3243"/>
    </i>
    <i>
      <x v="1971"/>
    </i>
    <i>
      <x v="2817"/>
    </i>
    <i>
      <x v="649"/>
    </i>
    <i>
      <x v="3780"/>
    </i>
    <i>
      <x v="2967"/>
    </i>
    <i>
      <x v="4167"/>
    </i>
    <i>
      <x v="975"/>
    </i>
    <i>
      <x v="2448"/>
    </i>
    <i>
      <x v="3897"/>
    </i>
    <i>
      <x v="1489"/>
    </i>
    <i>
      <x v="973"/>
    </i>
    <i>
      <x v="199"/>
    </i>
    <i>
      <x v="486"/>
    </i>
    <i>
      <x v="2384"/>
    </i>
    <i>
      <x v="1446"/>
    </i>
    <i>
      <x v="2084"/>
    </i>
    <i>
      <x v="3779"/>
    </i>
    <i>
      <x v="1641"/>
    </i>
    <i>
      <x v="3558"/>
    </i>
    <i>
      <x v="2675"/>
    </i>
    <i>
      <x v="3209"/>
    </i>
    <i>
      <x v="1368"/>
    </i>
    <i>
      <x v="3385"/>
    </i>
    <i>
      <x v="3621"/>
    </i>
    <i>
      <x v="1745"/>
    </i>
    <i>
      <x v="176"/>
    </i>
    <i>
      <x v="2450"/>
    </i>
    <i>
      <x v="835"/>
    </i>
    <i>
      <x v="4178"/>
    </i>
    <i>
      <x v="411"/>
    </i>
    <i>
      <x v="1435"/>
    </i>
    <i>
      <x v="1989"/>
    </i>
    <i>
      <x v="3628"/>
    </i>
    <i>
      <x v="3681"/>
    </i>
    <i>
      <x v="3913"/>
    </i>
    <i>
      <x v="3775"/>
    </i>
    <i>
      <x v="102"/>
    </i>
    <i>
      <x v="3349"/>
    </i>
    <i>
      <x v="880"/>
    </i>
    <i>
      <x v="240"/>
    </i>
    <i>
      <x v="2800"/>
    </i>
    <i>
      <x v="2288"/>
    </i>
    <i>
      <x v="542"/>
    </i>
    <i>
      <x v="2453"/>
    </i>
    <i>
      <x v="2008"/>
    </i>
    <i>
      <x v="3979"/>
    </i>
    <i>
      <x v="1351"/>
    </i>
    <i>
      <x v="2804"/>
    </i>
    <i>
      <x v="2786"/>
    </i>
    <i>
      <x v="400"/>
    </i>
    <i>
      <x v="3864"/>
    </i>
    <i>
      <x v="1614"/>
    </i>
    <i>
      <x v="2605"/>
    </i>
    <i>
      <x v="947"/>
    </i>
    <i>
      <x v="1758"/>
    </i>
    <i>
      <x v="1670"/>
    </i>
    <i>
      <x v="2485"/>
    </i>
    <i>
      <x v="2221"/>
    </i>
    <i>
      <x v="2624"/>
    </i>
    <i>
      <x v="1997"/>
    </i>
    <i>
      <x v="330"/>
    </i>
    <i>
      <x v="1790"/>
    </i>
    <i>
      <x v="3133"/>
    </i>
    <i>
      <x v="3503"/>
    </i>
    <i>
      <x v="138"/>
    </i>
    <i>
      <x v="134"/>
    </i>
    <i>
      <x v="2580"/>
    </i>
    <i>
      <x v="3766"/>
    </i>
    <i>
      <x v="3449"/>
    </i>
    <i>
      <x v="179"/>
    </i>
    <i>
      <x v="2709"/>
    </i>
    <i>
      <x v="1401"/>
    </i>
    <i>
      <x v="2162"/>
    </i>
    <i>
      <x v="3067"/>
    </i>
    <i>
      <x v="1133"/>
    </i>
    <i>
      <x v="3478"/>
    </i>
    <i>
      <x v="2441"/>
    </i>
    <i>
      <x v="2434"/>
    </i>
    <i>
      <x v="3232"/>
    </i>
    <i>
      <x v="1835"/>
    </i>
    <i>
      <x v="124"/>
    </i>
    <i>
      <x v="2325"/>
    </i>
    <i>
      <x v="4018"/>
    </i>
    <i>
      <x v="2818"/>
    </i>
    <i>
      <x v="1957"/>
    </i>
    <i>
      <x v="2594"/>
    </i>
    <i>
      <x v="2713"/>
    </i>
    <i>
      <x v="2174"/>
    </i>
    <i>
      <x v="2726"/>
    </i>
    <i>
      <x v="1125"/>
    </i>
    <i>
      <x v="2212"/>
    </i>
    <i>
      <x v="1951"/>
    </i>
    <i>
      <x v="425"/>
    </i>
    <i>
      <x v="2045"/>
    </i>
    <i>
      <x v="3145"/>
    </i>
    <i>
      <x v="180"/>
    </i>
    <i>
      <x v="1998"/>
    </i>
    <i>
      <x v="3899"/>
    </i>
    <i>
      <x v="3786"/>
    </i>
    <i>
      <x v="3784"/>
    </i>
    <i>
      <x v="598"/>
    </i>
    <i>
      <x v="4150"/>
    </i>
    <i>
      <x v="2440"/>
    </i>
    <i>
      <x v="728"/>
    </i>
    <i>
      <x v="943"/>
    </i>
    <i>
      <x v="474"/>
    </i>
    <i>
      <x v="2592"/>
    </i>
    <i>
      <x v="2659"/>
    </i>
    <i>
      <x v="1566"/>
    </i>
    <i>
      <x v="1348"/>
    </i>
    <i>
      <x v="1314"/>
    </i>
    <i>
      <x v="177"/>
    </i>
    <i>
      <x v="730"/>
    </i>
    <i>
      <x v="1332"/>
    </i>
    <i>
      <x v="3637"/>
    </i>
    <i>
      <x v="557"/>
    </i>
    <i>
      <x v="3677"/>
    </i>
    <i>
      <x v="3902"/>
    </i>
    <i>
      <x v="1766"/>
    </i>
    <i>
      <x v="2641"/>
    </i>
    <i>
      <x v="495"/>
    </i>
    <i>
      <x v="1567"/>
    </i>
    <i>
      <x v="2711"/>
    </i>
    <i>
      <x v="2667"/>
    </i>
    <i>
      <x v="589"/>
    </i>
    <i>
      <x v="2638"/>
    </i>
    <i>
      <x v="1129"/>
    </i>
    <i>
      <x v="1324"/>
    </i>
    <i>
      <x v="1859"/>
    </i>
    <i>
      <x v="2701"/>
    </i>
    <i>
      <x v="3411"/>
    </i>
    <i>
      <x v="2435"/>
    </i>
    <i>
      <x v="288"/>
    </i>
    <i>
      <x v="90"/>
    </i>
    <i>
      <x v="30"/>
    </i>
    <i>
      <x v="3352"/>
    </i>
    <i>
      <x v="2648"/>
    </i>
    <i>
      <x v="2055"/>
    </i>
    <i>
      <x v="1618"/>
    </i>
    <i>
      <x v="3085"/>
    </i>
    <i>
      <x v="2571"/>
    </i>
    <i>
      <x v="3871"/>
    </i>
    <i>
      <x v="2879"/>
    </i>
    <i>
      <x v="481"/>
    </i>
    <i>
      <x v="20"/>
    </i>
    <i>
      <x v="1562"/>
    </i>
    <i>
      <x v="3124"/>
    </i>
    <i>
      <x v="3534"/>
    </i>
    <i>
      <x v="2446"/>
    </i>
    <i>
      <x v="2133"/>
    </i>
    <i>
      <x v="3771"/>
    </i>
    <i>
      <x v="4106"/>
    </i>
    <i>
      <x v="2449"/>
    </i>
    <i>
      <x v="3066"/>
    </i>
    <i>
      <x v="1122"/>
    </i>
    <i>
      <x v="1607"/>
    </i>
    <i>
      <x v="2639"/>
    </i>
    <i>
      <x v="3983"/>
    </i>
    <i>
      <x v="1379"/>
    </i>
    <i>
      <x v="2575"/>
    </i>
    <i>
      <x v="3679"/>
    </i>
    <i>
      <x v="2755"/>
    </i>
    <i>
      <x v="3764"/>
    </i>
    <i>
      <x v="1443"/>
    </i>
    <i>
      <x v="127"/>
    </i>
    <i>
      <x v="3365"/>
    </i>
    <i>
      <x v="472"/>
    </i>
    <i>
      <x v="1637"/>
    </i>
    <i>
      <x v="3182"/>
    </i>
    <i>
      <x v="1603"/>
    </i>
    <i>
      <x v="2672"/>
    </i>
    <i>
      <x v="2891"/>
    </i>
    <i>
      <x v="3530"/>
    </i>
    <i>
      <x v="3860"/>
    </i>
    <i>
      <x v="1336"/>
    </i>
    <i>
      <x v="1317"/>
    </i>
    <i>
      <x v="2582"/>
    </i>
    <i>
      <x v="948"/>
    </i>
    <i>
      <x v="2839"/>
    </i>
    <i>
      <x v="941"/>
    </i>
    <i>
      <x v="841"/>
    </i>
    <i>
      <x v="2819"/>
    </i>
    <i>
      <x v="202"/>
    </i>
    <i>
      <x v="2662"/>
    </i>
    <i>
      <x v="2766"/>
    </i>
    <i>
      <x v="2289"/>
    </i>
    <i>
      <x v="420"/>
    </i>
    <i>
      <x v="544"/>
    </i>
    <i>
      <x v="2649"/>
    </i>
    <i>
      <x v="1361"/>
    </i>
    <i>
      <x v="2524"/>
    </i>
    <i>
      <x v="1174"/>
    </i>
    <i>
      <x v="2545"/>
    </i>
    <i>
      <x v="3851"/>
    </i>
    <i>
      <x v="1121"/>
    </i>
    <i>
      <x v="1634"/>
    </i>
    <i>
      <x v="2488"/>
    </i>
    <i>
      <x v="165"/>
    </i>
    <i>
      <x v="2365"/>
    </i>
    <i>
      <x v="257"/>
    </i>
    <i>
      <x v="3384"/>
    </i>
    <i>
      <x v="1002"/>
    </i>
    <i>
      <x v="2044"/>
    </i>
    <i>
      <x v="3206"/>
    </i>
    <i>
      <x v="2010"/>
    </i>
    <i>
      <x v="2816"/>
    </i>
    <i>
      <x v="1153"/>
    </i>
    <i>
      <x v="3947"/>
    </i>
    <i>
      <x v="83"/>
    </i>
    <i>
      <x v="2091"/>
    </i>
    <i>
      <x v="3575"/>
    </i>
    <i>
      <x v="436"/>
    </i>
    <i>
      <x v="1349"/>
    </i>
    <i>
      <x v="2370"/>
    </i>
    <i>
      <x v="1615"/>
    </i>
    <i>
      <x v="1018"/>
    </i>
    <i>
      <x v="4154"/>
    </i>
    <i>
      <x v="2025"/>
    </i>
    <i>
      <x v="1036"/>
    </i>
    <i>
      <x v="882"/>
    </i>
    <i>
      <x v="3624"/>
    </i>
    <i>
      <x v="1170"/>
    </i>
    <i>
      <x v="907"/>
    </i>
    <i>
      <x v="3906"/>
    </i>
    <i>
      <x v="4092"/>
    </i>
    <i>
      <x v="860"/>
    </i>
    <i>
      <x v="3777"/>
    </i>
    <i>
      <x v="1199"/>
    </i>
    <i>
      <x v="3261"/>
    </i>
    <i>
      <x v="3060"/>
    </i>
    <i>
      <x v="101"/>
    </i>
    <i>
      <x v="932"/>
    </i>
    <i>
      <x v="859"/>
    </i>
    <i>
      <x v="3407"/>
    </i>
    <i>
      <x v="2669"/>
    </i>
    <i>
      <x v="1635"/>
    </i>
    <i>
      <x v="3452"/>
    </i>
    <i>
      <x v="801"/>
    </i>
    <i>
      <x v="3426"/>
    </i>
    <i>
      <x v="2158"/>
    </i>
    <i>
      <x v="2965"/>
    </i>
    <i>
      <x v="538"/>
    </i>
    <i>
      <x v="321"/>
    </i>
    <i>
      <x v="4149"/>
    </i>
    <i>
      <x v="3415"/>
    </i>
    <i>
      <x v="4145"/>
    </i>
    <i>
      <x v="455"/>
    </i>
    <i>
      <x v="3255"/>
    </i>
    <i>
      <x v="3259"/>
    </i>
    <i>
      <x v="2276"/>
    </i>
    <i>
      <x v="135"/>
    </i>
    <i>
      <x v="325"/>
    </i>
    <i>
      <x v="2369"/>
    </i>
    <i>
      <x v="2829"/>
    </i>
    <i>
      <x v="3239"/>
    </i>
    <i>
      <x v="71"/>
    </i>
    <i>
      <x v="3556"/>
    </i>
    <i>
      <x v="2019"/>
    </i>
    <i>
      <x v="2433"/>
    </i>
    <i>
      <x v="610"/>
    </i>
    <i>
      <x v="1025"/>
    </i>
    <i>
      <x v="942"/>
    </i>
    <i>
      <x v="367"/>
    </i>
    <i>
      <x v="1021"/>
    </i>
    <i>
      <x v="1352"/>
    </i>
    <i>
      <x v="183"/>
    </i>
    <i>
      <x v="35"/>
    </i>
    <i>
      <x v="3427"/>
    </i>
    <i>
      <x v="2238"/>
    </i>
    <i>
      <x v="528"/>
    </i>
    <i>
      <x v="2633"/>
    </i>
    <i>
      <x v="397"/>
    </i>
    <i>
      <x v="139"/>
    </i>
    <i>
      <x v="3773"/>
    </i>
    <i>
      <x v="1617"/>
    </i>
    <i>
      <x v="783"/>
    </i>
    <i>
      <x v="2866"/>
    </i>
    <i>
      <x v="3492"/>
    </i>
    <i>
      <x v="1270"/>
    </i>
    <i>
      <x v="4169"/>
    </i>
    <i>
      <x v="855"/>
    </i>
    <i>
      <x v="375"/>
    </i>
    <i>
      <x v="944"/>
    </i>
    <i>
      <x v="1358"/>
    </i>
    <i>
      <x v="3909"/>
    </i>
    <i>
      <x v="188"/>
    </i>
    <i>
      <x v="688"/>
    </i>
    <i>
      <x v="4019"/>
    </i>
    <i>
      <x v="2018"/>
    </i>
    <i>
      <x v="2362"/>
    </i>
    <i>
      <x v="911"/>
    </i>
    <i>
      <x v="349"/>
    </i>
    <i>
      <x v="1560"/>
    </i>
    <i>
      <x v="581"/>
    </i>
    <i>
      <x v="580"/>
    </i>
    <i>
      <x v="3134"/>
    </i>
    <i>
      <x v="2145"/>
    </i>
    <i>
      <x v="3641"/>
    </i>
    <i>
      <x v="3076"/>
    </i>
    <i>
      <x v="1797"/>
    </i>
    <i>
      <x v="3948"/>
    </i>
    <i>
      <x v="2606"/>
    </i>
    <i>
      <x v="1238"/>
    </i>
    <i>
      <x v="187"/>
    </i>
    <i>
      <x v="1470"/>
    </i>
    <i>
      <x v="2287"/>
    </i>
    <i>
      <x v="1145"/>
    </i>
    <i>
      <x v="3445"/>
    </i>
    <i>
      <x v="2704"/>
    </i>
    <i>
      <x v="407"/>
    </i>
    <i>
      <x v="3680"/>
    </i>
    <i>
      <x v="1638"/>
    </i>
    <i>
      <x v="3720"/>
    </i>
    <i>
      <x v="2975"/>
    </i>
    <i>
      <x v="3188"/>
    </i>
    <i>
      <x v="2017"/>
    </i>
    <i>
      <x v="1593"/>
    </i>
    <i>
      <x v="100"/>
    </i>
    <i>
      <x v="2728"/>
    </i>
    <i>
      <x v="533"/>
    </i>
    <i>
      <x v="1512"/>
    </i>
    <i>
      <x v="1147"/>
    </i>
    <i>
      <x v="854"/>
    </i>
    <i>
      <x v="2848"/>
    </i>
    <i>
      <x v="1309"/>
    </i>
    <i>
      <x v="3431"/>
    </i>
    <i>
      <x v="3068"/>
    </i>
    <i>
      <x v="413"/>
    </i>
    <i>
      <x v="1576"/>
    </i>
    <i>
      <x v="2277"/>
    </i>
    <i>
      <x v="822"/>
    </i>
    <i>
      <x v="2278"/>
    </i>
    <i>
      <x v="1255"/>
    </i>
    <i>
      <x v="3570"/>
    </i>
    <i>
      <x v="1636"/>
    </i>
    <i>
      <x v="2160"/>
    </i>
    <i>
      <x v="3322"/>
    </i>
    <i>
      <x v="2532"/>
    </i>
    <i>
      <x v="4171"/>
    </i>
    <i>
      <x v="1599"/>
    </i>
    <i>
      <x v="2050"/>
    </i>
    <i>
      <x v="3781"/>
    </i>
    <i>
      <x v="2012"/>
    </i>
    <i>
      <x v="4001"/>
    </i>
    <i>
      <x v="1741"/>
    </i>
    <i>
      <x v="446"/>
    </i>
    <i>
      <x v="4029"/>
    </i>
    <i>
      <x v="3774"/>
    </i>
    <i>
      <x v="876"/>
    </i>
    <i>
      <x v="1078"/>
    </i>
    <i>
      <x v="2966"/>
    </i>
    <i>
      <x v="1420"/>
    </i>
    <i>
      <x v="1970"/>
    </i>
    <i>
      <x v="2968"/>
    </i>
    <i>
      <x v="3873"/>
    </i>
    <i>
      <x v="3268"/>
    </i>
    <i>
      <x v="463"/>
    </i>
    <i>
      <x v="3086"/>
    </i>
    <i>
      <x v="1464"/>
    </i>
    <i>
      <x v="2621"/>
    </i>
    <i>
      <x v="2296"/>
    </i>
    <i>
      <x v="2011"/>
    </i>
    <i>
      <x v="2020"/>
    </i>
    <i>
      <x v="2802"/>
    </i>
    <i>
      <x v="3120"/>
    </i>
    <i>
      <x v="3806"/>
    </i>
    <i>
      <x v="3850"/>
    </i>
    <i>
      <x v="732"/>
    </i>
    <i>
      <x v="2248"/>
    </i>
    <i>
      <x v="3019"/>
    </i>
    <i>
      <x v="888"/>
    </i>
    <i>
      <x v="819"/>
    </i>
    <i>
      <x v="3380"/>
    </i>
    <i>
      <x v="2631"/>
    </i>
    <i>
      <x v="1511"/>
    </i>
    <i>
      <x v="612"/>
    </i>
    <i>
      <x v="1342"/>
    </i>
    <i>
      <x v="618"/>
    </i>
    <i>
      <x v="1962"/>
    </i>
    <i>
      <x v="2809"/>
    </i>
    <i>
      <x v="230"/>
    </i>
    <i>
      <x v="1933"/>
    </i>
    <i>
      <x v="1347"/>
    </i>
    <i>
      <x v="3907"/>
    </i>
    <i>
      <x v="4003"/>
    </i>
    <i>
      <x v="2067"/>
    </i>
    <i>
      <x v="2892"/>
    </i>
    <i>
      <x v="3300"/>
    </i>
    <i>
      <x v="3448"/>
    </i>
    <i>
      <x v="2616"/>
    </i>
    <i>
      <x v="2810"/>
    </i>
    <i>
      <x v="2895"/>
    </i>
    <i>
      <x v="4023"/>
    </i>
    <i>
      <x v="3994"/>
    </i>
    <i>
      <x v="3408"/>
    </i>
    <i>
      <x v="2484"/>
    </i>
    <i>
      <x v="3033"/>
    </i>
    <i>
      <x v="388"/>
    </i>
    <i>
      <x v="1034"/>
    </i>
    <i>
      <x v="3194"/>
    </i>
    <i>
      <x v="1828"/>
    </i>
    <i>
      <x v="1445"/>
    </i>
    <i>
      <x v="4156"/>
    </i>
    <i>
      <x v="3901"/>
    </i>
    <i>
      <x v="466"/>
    </i>
    <i>
      <x v="2974"/>
    </i>
    <i>
      <x v="824"/>
    </i>
    <i>
      <x v="2051"/>
    </i>
    <i>
      <x v="2587"/>
    </i>
    <i>
      <x v="3704"/>
    </i>
    <i>
      <x v="1929"/>
    </i>
    <i>
      <x v="484"/>
    </i>
    <i>
      <x v="4122"/>
    </i>
    <i>
      <x v="1575"/>
    </i>
    <i>
      <x v="3736"/>
    </i>
    <i>
      <x v="2591"/>
    </i>
    <i>
      <x v="2301"/>
    </i>
    <i>
      <x v="2292"/>
    </i>
    <i>
      <x v="384"/>
    </i>
    <i>
      <x v="4123"/>
    </i>
    <i>
      <x v="4129"/>
    </i>
    <i>
      <x v="3735"/>
    </i>
    <i>
      <x v="906"/>
    </i>
    <i>
      <x v="3999"/>
    </i>
    <i>
      <x v="1172"/>
    </i>
    <i>
      <x v="2483"/>
    </i>
    <i>
      <x v="1264"/>
    </i>
    <i>
      <x v="1863"/>
    </i>
    <i>
      <x v="1318"/>
    </i>
    <i>
      <x v="3038"/>
    </i>
    <i>
      <x v="644"/>
    </i>
    <i>
      <x v="201"/>
    </i>
    <i>
      <x v="3619"/>
    </i>
    <i>
      <x v="910"/>
    </i>
    <i>
      <x v="909"/>
    </i>
    <i>
      <x v="421"/>
    </i>
    <i>
      <x v="2721"/>
    </i>
    <i>
      <x v="1144"/>
    </i>
    <i>
      <x v="1594"/>
    </i>
    <i>
      <x v="1626"/>
    </i>
    <i>
      <x v="2197"/>
    </i>
    <i>
      <x v="1054"/>
    </i>
    <i>
      <x v="687"/>
    </i>
    <i>
      <x v="2014"/>
    </i>
    <i>
      <x v="3054"/>
    </i>
    <i>
      <x v="650"/>
    </i>
    <i>
      <x v="1592"/>
    </i>
    <i>
      <x v="2703"/>
    </i>
    <i>
      <x v="2600"/>
    </i>
    <i>
      <x v="3025"/>
    </i>
    <i>
      <x v="2360"/>
    </i>
    <i>
      <x v="1403"/>
    </i>
    <i>
      <x v="755"/>
    </i>
    <i>
      <x v="3361"/>
    </i>
    <i>
      <x v="2268"/>
    </i>
    <i>
      <x v="1463"/>
    </i>
    <i>
      <x v="4020"/>
    </i>
    <i>
      <x v="512"/>
    </i>
    <i>
      <x v="250"/>
    </i>
    <i>
      <x v="2615"/>
    </i>
    <i>
      <x v="2297"/>
    </i>
    <i>
      <x v="1934"/>
    </i>
    <i>
      <x v="1578"/>
    </i>
    <i>
      <x v="1329"/>
    </i>
    <i>
      <x v="405"/>
    </i>
    <i>
      <x v="2599"/>
    </i>
    <i>
      <x v="2245"/>
    </i>
    <i>
      <x v="99"/>
    </i>
    <i>
      <x v="1862"/>
    </i>
    <i>
      <x v="2489"/>
    </i>
    <i>
      <x v="1833"/>
    </i>
    <i>
      <x v="386"/>
    </i>
    <i>
      <x v="1784"/>
    </i>
    <i>
      <x v="2239"/>
    </i>
    <i>
      <x v="2685"/>
    </i>
    <i>
      <x v="2015"/>
    </i>
    <i>
      <x v="945"/>
    </i>
    <i>
      <x v="3581"/>
    </i>
    <i>
      <x v="4028"/>
    </i>
    <i>
      <x v="927"/>
    </i>
    <i>
      <x v="3802"/>
    </i>
    <i>
      <x v="1746"/>
    </i>
    <i>
      <x v="242"/>
    </i>
    <i>
      <x v="2290"/>
    </i>
    <i>
      <x v="394"/>
    </i>
    <i>
      <x v="1378"/>
    </i>
    <i>
      <x v="2973"/>
    </i>
    <i>
      <x v="3991"/>
    </i>
    <i>
      <x v="181"/>
    </i>
    <i>
      <x v="383"/>
    </i>
    <i>
      <x v="1322"/>
    </i>
    <i>
      <x v="190"/>
    </i>
    <i>
      <x v="2723"/>
    </i>
    <i>
      <x v="38"/>
    </i>
    <i>
      <x v="2005"/>
    </i>
    <i>
      <x v="1819"/>
    </i>
    <i>
      <x v="1557"/>
    </i>
    <i>
      <x v="1341"/>
    </i>
    <i>
      <x v="1456"/>
    </i>
    <i>
      <x v="1522"/>
    </i>
    <i>
      <x v="2293"/>
    </i>
    <i>
      <x v="529"/>
    </i>
    <i>
      <x v="1510"/>
    </i>
    <i>
      <x v="412"/>
    </i>
    <i>
      <x v="182"/>
    </i>
    <i>
      <x v="2611"/>
    </i>
    <i>
      <x v="1071"/>
    </i>
    <i>
      <x v="4024"/>
    </i>
    <i>
      <x v="976"/>
    </i>
    <i>
      <x v="3975"/>
    </i>
    <i>
      <x v="1708"/>
    </i>
    <i>
      <x v="1345"/>
    </i>
    <i>
      <x v="443"/>
    </i>
    <i>
      <x v="3981"/>
    </i>
    <i>
      <x v="997"/>
    </i>
    <i>
      <x v="1350"/>
    </i>
    <i>
      <x v="1028"/>
    </i>
    <i>
      <x v="1029"/>
    </i>
    <i>
      <x v="3390"/>
    </i>
    <i>
      <x v="3163"/>
    </i>
    <i>
      <x v="3126"/>
    </i>
    <i>
      <x v="4162"/>
    </i>
    <i>
      <x v="289"/>
    </i>
    <i>
      <x v="291"/>
    </i>
    <i>
      <x v="651"/>
    </i>
    <i>
      <x v="2271"/>
    </i>
    <i>
      <x v="1032"/>
    </i>
    <i>
      <x v="1488"/>
    </i>
    <i>
      <x v="1227"/>
    </i>
    <i>
      <x v="1221"/>
    </i>
    <i>
      <x v="609"/>
    </i>
    <i>
      <x v="379"/>
    </i>
    <i>
      <x v="360"/>
    </i>
    <i>
      <x v="1033"/>
    </i>
    <i>
      <x v="396"/>
    </i>
    <i>
      <x v="1319"/>
    </i>
    <i>
      <x v="654"/>
    </i>
    <i>
      <x v="1845"/>
    </i>
    <i>
      <x v="3446"/>
    </i>
    <i>
      <x v="2454"/>
    </i>
    <i>
      <x v="896"/>
    </i>
    <i>
      <x v="2671"/>
    </i>
    <i>
      <x v="217"/>
    </i>
    <i>
      <x v="2235"/>
    </i>
    <i>
      <x v="2038"/>
    </i>
    <i>
      <x v="3935"/>
    </i>
    <i>
      <x v="2625"/>
    </i>
    <i>
      <x v="136"/>
    </i>
    <i>
      <x v="2016"/>
    </i>
    <i>
      <x v="733"/>
    </i>
    <i>
      <x v="33"/>
    </i>
    <i>
      <x v="203"/>
    </i>
    <i>
      <x v="2345"/>
    </i>
    <i>
      <x v="1419"/>
    </i>
    <i>
      <x v="2021"/>
    </i>
    <i>
      <x v="1556"/>
    </i>
    <i>
      <x v="389"/>
    </i>
    <i>
      <x v="1554"/>
    </i>
    <i>
      <x v="3451"/>
    </i>
    <i>
      <x v="856"/>
    </i>
    <i>
      <x v="1516"/>
    </i>
    <i>
      <x v="235"/>
    </i>
    <i>
      <x v="2393"/>
    </i>
    <i>
      <x v="521"/>
    </i>
    <i>
      <x v="2634"/>
    </i>
    <i>
      <x v="1847"/>
    </i>
    <i>
      <x v="2024"/>
    </i>
    <i>
      <x v="2673"/>
    </i>
    <i>
      <x v="3162"/>
    </i>
    <i>
      <x v="3141"/>
    </i>
    <i>
      <x v="252"/>
    </i>
    <i>
      <x v="1246"/>
    </i>
    <i>
      <x v="1757"/>
    </i>
    <i>
      <x v="1444"/>
    </i>
    <i>
      <x v="1150"/>
    </i>
    <i>
      <x v="1500"/>
    </i>
    <i>
      <x v="2820"/>
    </i>
    <i>
      <x v="3153"/>
    </i>
    <i>
      <x v="462"/>
    </i>
    <i>
      <x v="3213"/>
    </i>
    <i>
      <x v="1520"/>
    </i>
    <i>
      <x v="343"/>
    </i>
    <i>
      <x v="1523"/>
    </i>
    <i>
      <x v="3697"/>
    </i>
    <i>
      <x v="2824"/>
    </i>
    <i>
      <x v="1148"/>
    </i>
    <i>
      <x v="1834"/>
    </i>
    <i>
      <x v="1826"/>
    </i>
    <i>
      <x v="1937"/>
    </i>
    <i>
      <x v="3447"/>
    </i>
    <i>
      <x v="340"/>
    </i>
    <i>
      <x v="3142"/>
    </i>
    <i>
      <x v="3087"/>
    </i>
    <i>
      <x v="885"/>
    </i>
    <i>
      <x v="1026"/>
    </i>
    <i>
      <x v="2009"/>
    </i>
    <i>
      <x v="3428"/>
    </i>
    <i>
      <x v="2355"/>
    </i>
    <i>
      <x v="1507"/>
    </i>
    <i>
      <x v="1580"/>
    </i>
    <i>
      <x v="1469"/>
    </i>
    <i>
      <x v="123"/>
    </i>
    <i>
      <x v="3345"/>
    </i>
    <i>
      <x v="2734"/>
    </i>
    <i>
      <x v="3711"/>
    </i>
    <i>
      <x v="3963"/>
    </i>
    <i>
      <x v="3971"/>
    </i>
    <i>
      <x v="2833"/>
    </i>
    <i>
      <x v="938"/>
    </i>
    <i>
      <x v="1480"/>
    </i>
    <i>
      <x v="652"/>
    </i>
    <i>
      <x v="1146"/>
    </i>
    <i>
      <x v="1031"/>
    </i>
    <i>
      <x v="3119"/>
    </i>
    <i>
      <x v="370"/>
    </i>
    <i>
      <x v="842"/>
    </i>
    <i>
      <x v="173"/>
    </i>
    <i>
      <x v="2815"/>
    </i>
    <i>
      <x v="3603"/>
    </i>
    <i>
      <x v="4176"/>
    </i>
    <i>
      <x v="1681"/>
    </i>
    <i>
      <x v="2622"/>
    </i>
    <i>
      <x v="1127"/>
    </i>
    <i>
      <x v="2030"/>
    </i>
    <i>
      <x v="4181"/>
    </i>
    <i>
      <x v="904"/>
    </i>
    <i>
      <x v="1316"/>
    </i>
    <i>
      <x v="3157"/>
    </i>
    <i>
      <x v="3148"/>
    </i>
    <i>
      <x v="351"/>
    </i>
    <i>
      <x v="459"/>
    </i>
    <i>
      <x v="2244"/>
    </i>
    <i>
      <x v="2533"/>
    </i>
    <i>
      <x v="928"/>
    </i>
    <i>
      <x v="355"/>
    </i>
    <i>
      <x v="1337"/>
    </i>
    <i>
      <x v="216"/>
    </i>
    <i>
      <x v="218"/>
    </i>
    <i>
      <x v="174"/>
    </i>
    <i>
      <x v="4109"/>
    </i>
    <i>
      <x v="4089"/>
    </i>
    <i>
      <x v="1903"/>
    </i>
    <i>
      <x v="219"/>
    </i>
    <i>
      <x v="1740"/>
    </i>
    <i>
      <x v="4072"/>
    </i>
    <i>
      <x v="1978"/>
    </i>
    <i>
      <x v="3047"/>
    </i>
    <i>
      <x v="537"/>
    </i>
    <i>
      <x v="2023"/>
    </i>
    <i>
      <x v="4005"/>
    </i>
    <i>
      <x v="464"/>
    </i>
    <i>
      <x v="3150"/>
    </i>
    <i>
      <x v="3139"/>
    </i>
    <i>
      <x v="3138"/>
    </i>
    <i>
      <x v="1486"/>
    </i>
    <i>
      <x v="629"/>
    </i>
    <i>
      <x v="4158"/>
    </i>
    <i>
      <x v="2964"/>
    </i>
    <i>
      <x v="1080"/>
    </i>
    <i>
      <x v="1224"/>
    </i>
    <i>
      <x v="1082"/>
    </i>
    <i>
      <x v="4157"/>
    </i>
    <i>
      <x v="1417"/>
    </i>
    <i>
      <x v="2980"/>
    </i>
    <i>
      <x v="937"/>
    </i>
    <i>
      <x v="968"/>
    </i>
    <i>
      <x v="836"/>
    </i>
    <i>
      <x v="2826"/>
    </i>
    <i>
      <x v="2534"/>
    </i>
    <i>
      <x v="393"/>
    </i>
    <i>
      <x v="954"/>
    </i>
    <i>
      <x v="2707"/>
    </i>
    <i>
      <x v="3853"/>
    </i>
    <i>
      <x v="2814"/>
    </i>
    <i>
      <x v="1320"/>
    </i>
    <i>
      <x v="1982"/>
    </i>
    <i>
      <x v="1938"/>
    </i>
    <i>
      <x v="3055"/>
    </i>
    <i>
      <x v="204"/>
    </i>
    <i>
      <x v="1517"/>
    </i>
    <i>
      <x v="2813"/>
    </i>
    <i>
      <x v="2159"/>
    </i>
    <i>
      <x v="4013"/>
    </i>
    <i>
      <x v="2731"/>
    </i>
    <i>
      <x v="3156"/>
    </i>
    <i>
      <x v="1849"/>
    </i>
    <i>
      <x v="2727"/>
    </i>
    <i>
      <x v="3819"/>
    </i>
    <i>
      <x v="2198"/>
    </i>
    <i>
      <x v="1762"/>
    </i>
    <i>
      <x v="1521"/>
    </i>
    <i>
      <x v="1524"/>
    </i>
    <i>
      <x v="1242"/>
    </i>
    <i>
      <x v="1"/>
    </i>
    <i>
      <x v="965"/>
    </i>
    <i>
      <x v="2"/>
    </i>
    <i>
      <x v="2295"/>
    </i>
    <i>
      <x v="2294"/>
    </i>
    <i>
      <x v="549"/>
    </i>
    <i>
      <x v="3130"/>
    </i>
    <i>
      <x v="1024"/>
    </i>
    <i>
      <x v="2601"/>
    </i>
    <i>
      <x v="3823"/>
    </i>
    <i>
      <x v="2749"/>
    </i>
    <i>
      <x v="479"/>
    </i>
    <i>
      <x v="2604"/>
    </i>
    <i>
      <x v="2028"/>
    </i>
    <i>
      <x v="2340"/>
    </i>
    <i>
      <x v="526"/>
    </i>
    <i>
      <x v="1525"/>
    </i>
    <i>
      <x v="1564"/>
    </i>
    <i>
      <x v="487"/>
    </i>
    <i>
      <x v="2013"/>
    </i>
    <i>
      <x v="1344"/>
    </i>
    <i>
      <x v="140"/>
    </i>
    <i>
      <x v="2037"/>
    </i>
    <i>
      <x v="2715"/>
    </i>
    <i>
      <x v="2043"/>
    </i>
    <i>
      <x v="2598"/>
    </i>
    <i>
      <x v="3294"/>
    </i>
    <i>
      <x v="3403"/>
    </i>
    <i>
      <x v="3069"/>
    </i>
    <i>
      <x v="3045"/>
    </i>
    <i>
      <x v="2627"/>
    </i>
    <i>
      <x v="2733"/>
    </i>
    <i>
      <x v="2626"/>
    </i>
    <i>
      <x v="2439"/>
    </i>
    <i>
      <x v="1229"/>
    </i>
    <i>
      <x v="55"/>
    </i>
    <i>
      <x v="843"/>
    </i>
    <i>
      <x v="310"/>
    </i>
    <i>
      <x v="3131"/>
    </i>
    <i>
      <x v="1369"/>
    </i>
    <i>
      <x v="1370"/>
    </i>
    <i>
      <x v="1027"/>
    </i>
    <i>
      <x v="4025"/>
    </i>
    <i>
      <x v="1631"/>
    </i>
    <i>
      <x v="958"/>
    </i>
    <i>
      <x v="3523"/>
    </i>
    <i>
      <x v="930"/>
    </i>
    <i>
      <x v="3155"/>
    </i>
    <i>
      <x v="2526"/>
    </i>
    <i>
      <x v="1518"/>
    </i>
    <i>
      <x v="185"/>
    </i>
    <i>
      <x v="4159"/>
    </i>
    <i>
      <x v="678"/>
    </i>
    <i>
      <x v="905"/>
    </i>
    <i>
      <x v="221"/>
    </i>
    <i>
      <x v="3908"/>
    </i>
    <i>
      <x v="2036"/>
    </i>
    <i>
      <x v="1633"/>
    </i>
    <i>
      <x v="1247"/>
    </i>
    <i>
      <x v="419"/>
    </i>
    <i>
      <x v="2026"/>
    </i>
    <i>
      <x v="2642"/>
    </i>
    <i>
      <x v="475"/>
    </i>
    <i>
      <x v="3404"/>
    </i>
    <i>
      <x v="3140"/>
    </i>
    <i>
      <x v="442"/>
    </i>
    <i>
      <x v="3137"/>
    </i>
    <i>
      <x v="810"/>
    </i>
    <i>
      <x v="1632"/>
    </i>
    <i>
      <x v="121"/>
    </i>
    <i>
      <x v="4037"/>
    </i>
    <i>
      <x v="2546"/>
    </i>
    <i>
      <x v="3685"/>
    </i>
    <i>
      <x v="2716"/>
    </i>
    <i>
      <x v="2792"/>
    </i>
    <i>
      <x v="1439"/>
    </i>
    <i>
      <x v="902"/>
    </i>
    <i>
      <x v="3696"/>
    </i>
    <i>
      <x v="2121"/>
    </i>
    <i>
      <x v="535"/>
    </i>
    <i>
      <x v="3128"/>
    </i>
    <i>
      <x v="1308"/>
    </i>
    <i>
      <x v="3122"/>
    </i>
    <i>
      <x v="2694"/>
    </i>
    <i>
      <x v="236"/>
    </i>
    <i>
      <x v="1330"/>
    </i>
    <i>
      <x v="2806"/>
    </i>
    <i>
      <x v="1991"/>
    </i>
    <i>
      <x v="2578"/>
    </i>
    <i>
      <x v="471"/>
    </i>
    <i>
      <x v="543"/>
    </i>
    <i>
      <x v="2031"/>
    </i>
    <i>
      <x v="437"/>
    </i>
    <i>
      <x v="137"/>
    </i>
    <i>
      <x v="2768"/>
    </i>
    <i>
      <x v="3686"/>
    </i>
    <i>
      <x v="3147"/>
    </i>
    <i>
      <x v="3123"/>
    </i>
    <i>
      <x v="3519"/>
    </i>
    <i>
      <x v="3364"/>
    </i>
    <i>
      <x v="4033"/>
    </i>
    <i>
      <x v="546"/>
    </i>
    <i>
      <x v="1389"/>
    </i>
    <i>
      <x v="312"/>
    </i>
    <i>
      <x v="4153"/>
    </i>
    <i>
      <x v="3091"/>
    </i>
    <i>
      <x v="4095"/>
    </i>
    <i>
      <x v="4116"/>
    </i>
    <i>
      <x v="1382"/>
    </i>
    <i>
      <x v="2586"/>
    </i>
    <i>
      <x v="1387"/>
    </i>
    <i>
      <x v="490"/>
    </i>
    <i>
      <x v="2042"/>
    </i>
    <i>
      <x v="903"/>
    </i>
    <i>
      <x v="3144"/>
    </i>
    <i>
      <x v="3121"/>
    </i>
    <i>
      <x v="3135"/>
    </i>
    <i>
      <x v="3143"/>
    </i>
    <i>
      <x v="3354"/>
    </i>
    <i>
      <x v="3083"/>
    </i>
    <i>
      <x v="2825"/>
    </i>
    <i>
      <x v="2041"/>
    </i>
    <i>
      <x v="1659"/>
    </i>
    <i>
      <x v="1220"/>
    </i>
    <i>
      <x v="399"/>
    </i>
    <i>
      <x v="2354"/>
    </i>
    <i>
      <x v="3869"/>
    </i>
    <i>
      <x v="1371"/>
    </i>
    <i>
      <x v="2932"/>
    </i>
    <i>
      <x v="385"/>
    </i>
    <i>
      <x v="2807"/>
    </i>
    <i>
      <x v="1519"/>
    </i>
    <i>
      <x v="178"/>
    </i>
    <i>
      <x v="2897"/>
    </i>
    <i>
      <x v="2939"/>
    </i>
    <i>
      <x v="962"/>
    </i>
    <i>
      <x v="3982"/>
    </i>
    <i>
      <x v="2092"/>
    </i>
    <i>
      <x v="337"/>
    </i>
    <i>
      <x v="2339"/>
    </i>
    <i>
      <x v="899"/>
    </i>
    <i>
      <x v="1729"/>
    </i>
    <i>
      <x v="2352"/>
    </i>
    <i>
      <x v="1132"/>
    </i>
    <i>
      <x v="3160"/>
    </i>
    <i>
      <x v="2797"/>
    </i>
    <i>
      <x v="2125"/>
    </i>
    <i>
      <x v="2632"/>
    </i>
    <i>
      <x v="1672"/>
    </i>
    <i>
      <x v="1438"/>
    </i>
    <i>
      <x v="3399"/>
    </i>
    <i>
      <x v="3070"/>
    </i>
    <i>
      <x v="2595"/>
    </i>
    <i>
      <x v="1192"/>
    </i>
    <i>
      <x v="309"/>
    </i>
    <i>
      <x v="3154"/>
    </i>
    <i>
      <x v="531"/>
    </i>
    <i>
      <x v="2664"/>
    </i>
    <i>
      <x v="128"/>
    </i>
    <i>
      <x v="1854"/>
    </i>
    <i>
      <x v="232"/>
    </i>
    <i>
      <x v="2029"/>
    </i>
    <i>
      <x v="2022"/>
    </i>
    <i>
      <x v="2840"/>
    </i>
    <i>
      <x v="2803"/>
    </i>
    <i>
      <x v="3980"/>
    </i>
    <i>
      <x v="3574"/>
    </i>
    <i>
      <x v="1197"/>
    </i>
    <i>
      <x v="84"/>
    </i>
    <i>
      <x v="3159"/>
    </i>
    <i>
      <x v="1950"/>
    </i>
    <i>
      <x v="548"/>
    </i>
    <i>
      <x v="175"/>
    </i>
    <i>
      <x v="2635"/>
    </i>
    <i>
      <x v="249"/>
    </i>
    <i>
      <x v="3778"/>
    </i>
    <i>
      <x v="2754"/>
    </i>
    <i>
      <x v="428"/>
    </i>
    <i>
      <x v="3129"/>
    </i>
    <i>
      <x v="1321"/>
    </i>
    <i>
      <x v="547"/>
    </i>
    <i>
      <x v="395"/>
    </i>
    <i>
      <x v="3978"/>
    </i>
    <i>
      <x v="3585"/>
    </i>
    <i>
      <x v="1568"/>
    </i>
    <i>
      <x v="1747"/>
    </i>
    <i>
      <x v="3151"/>
    </i>
    <i>
      <x v="3146"/>
    </i>
    <i>
      <x v="3118"/>
    </i>
    <i>
      <x v="1589"/>
    </i>
    <i>
      <x v="591"/>
    </i>
    <i>
      <x v="3246"/>
    </i>
    <i>
      <x v="2274"/>
    </i>
    <i>
      <x v="3053"/>
    </i>
    <i>
      <x v="2765"/>
    </i>
    <i>
      <x v="2302"/>
    </i>
    <i>
      <x v="1616"/>
    </i>
    <i>
      <x v="2574"/>
    </i>
    <i>
      <x v="3132"/>
    </i>
    <i>
      <x v="2359"/>
    </i>
    <i>
      <x v="2821"/>
    </i>
    <i>
      <x v="1609"/>
    </i>
    <i>
      <x v="3820"/>
    </i>
    <i>
      <x v="2046"/>
    </i>
    <i>
      <x v="432"/>
    </i>
    <i>
      <x v="2579"/>
    </i>
    <i>
      <x v="1965"/>
    </i>
    <i>
      <x v="489"/>
    </i>
    <i>
      <x v="1354"/>
    </i>
    <i>
      <x v="3398"/>
    </i>
    <i>
      <x v="2141"/>
    </i>
    <i>
      <x v="2573"/>
    </i>
    <i>
      <x v="48"/>
    </i>
    <i>
      <x v="964"/>
    </i>
    <i>
      <x v="3792"/>
    </i>
    <i>
      <x v="1353"/>
    </i>
    <i>
      <x v="1451"/>
    </i>
    <i>
      <x v="620"/>
    </i>
    <i>
      <x v="2034"/>
    </i>
    <i>
      <x v="1558"/>
    </i>
    <i>
      <x v="2263"/>
    </i>
    <i>
      <x v="1796"/>
    </i>
    <i>
      <x v="281"/>
    </i>
    <i>
      <x v="448"/>
    </i>
    <i>
      <x v="483"/>
    </i>
    <i>
      <x v="3022"/>
    </i>
    <i>
      <x v="313"/>
    </i>
    <i>
      <x v="311"/>
    </i>
    <i>
      <x v="1572"/>
    </i>
    <i>
      <x v="1367"/>
    </i>
    <i>
      <x v="277"/>
    </i>
    <i>
      <x v="2528"/>
    </i>
    <i>
      <x v="2027"/>
    </i>
    <i>
      <x v="3791"/>
    </i>
    <i>
      <x v="3965"/>
    </i>
    <i>
      <x v="3946"/>
    </i>
    <i>
      <x v="2581"/>
    </i>
    <i>
      <x v="1906"/>
    </i>
    <i>
      <x v="1472"/>
    </i>
    <i>
      <x v="3127"/>
    </i>
    <i>
      <x v="458"/>
    </i>
    <i>
      <x v="1739"/>
    </i>
    <i>
      <x v="4034"/>
    </i>
    <i>
      <x v="3152"/>
    </i>
    <i>
      <x v="3149"/>
    </i>
    <i>
      <x v="3125"/>
    </i>
    <i>
      <x v="2291"/>
    </i>
    <i>
      <x v="1807"/>
    </i>
    <i>
      <x v="2620"/>
    </i>
    <i>
      <x v="2827"/>
    </i>
    <i>
      <x v="3136"/>
    </i>
    <i>
      <x v="3698"/>
    </i>
    <i>
      <x v="1704"/>
    </i>
    <i>
      <x v="348"/>
    </i>
    <i>
      <x v="1621"/>
    </i>
    <i>
      <x v="1075"/>
    </i>
    <i>
      <x v="3667"/>
    </i>
    <i>
      <x v="3381"/>
    </i>
    <i>
      <x v="3106"/>
    </i>
    <i>
      <x v="2612"/>
    </i>
    <i>
      <x v="1559"/>
    </i>
    <i>
      <x v="47"/>
    </i>
    <i>
      <x v="408"/>
    </i>
    <i>
      <x v="3332"/>
    </i>
    <i>
      <x v="2691"/>
    </i>
    <i>
      <x v="1156"/>
    </i>
    <i>
      <x v="449"/>
    </i>
    <i>
      <x v="1355"/>
    </i>
    <i>
      <x v="929"/>
    </i>
    <i>
      <x v="707"/>
    </i>
    <i>
      <x v="4036"/>
    </i>
    <i>
      <x v="3186"/>
    </i>
    <i>
      <x v="2386"/>
    </i>
    <i>
      <x v="2353"/>
    </i>
    <i>
      <x v="1459"/>
    </i>
    <i>
      <x v="1149"/>
    </i>
    <i>
      <x v="1250"/>
    </i>
    <i>
      <x v="427"/>
    </i>
    <i>
      <x v="117"/>
    </i>
    <i>
      <x v="66"/>
    </i>
    <i>
      <x v="1705"/>
    </i>
    <i>
      <x v="686"/>
    </i>
    <i>
      <x v="2603"/>
    </i>
    <i>
      <x v="3830"/>
    </i>
    <i>
      <x v="3968"/>
    </i>
    <i>
      <x v="3167"/>
    </i>
    <i>
      <x v="1744"/>
    </i>
    <i>
      <x v="4134"/>
    </i>
    <i>
      <x v="4141"/>
    </i>
    <i>
      <x v="3957"/>
    </i>
    <i>
      <x v="3960"/>
    </i>
    <i>
      <x v="4144"/>
    </i>
    <i>
      <x v="3940"/>
    </i>
    <i>
      <x v="4138"/>
    </i>
    <i>
      <x v="4136"/>
    </i>
    <i>
      <x v="4139"/>
    </i>
    <i>
      <x v="4142"/>
    </i>
    <i>
      <x v="3958"/>
    </i>
    <i>
      <x v="4137"/>
    </i>
    <i>
      <x v="3954"/>
    </i>
    <i>
      <x v="3955"/>
    </i>
    <i>
      <x v="3956"/>
    </i>
    <i>
      <x v="4130"/>
    </i>
    <i>
      <x v="4132"/>
    </i>
    <i>
      <x v="4143"/>
    </i>
    <i>
      <x v="3959"/>
    </i>
    <i>
      <x v="3952"/>
    </i>
    <i>
      <x v="4140"/>
    </i>
    <i>
      <x v="3953"/>
    </i>
    <i>
      <x v="4133"/>
    </i>
    <i>
      <x v="4131"/>
    </i>
    <i>
      <x v="3949"/>
    </i>
    <i>
      <x v="3941"/>
    </i>
    <i>
      <x v="4135"/>
    </i>
    <i>
      <x v="3737"/>
    </i>
    <i>
      <x v="3694"/>
    </i>
    <i>
      <x v="3692"/>
    </i>
    <i>
      <x v="3799"/>
    </i>
    <i>
      <x v="3684"/>
    </i>
    <i>
      <x v="3683"/>
    </i>
    <i>
      <x v="3691"/>
    </i>
    <i>
      <x v="3690"/>
    </i>
    <i>
      <x v="3707"/>
    </i>
    <i>
      <x v="3689"/>
    </i>
    <i>
      <x v="3693"/>
    </i>
    <i>
      <x v="3659"/>
    </i>
    <i>
      <x v="3630"/>
    </i>
    <i>
      <x v="3550"/>
    </i>
    <i>
      <x v="3552"/>
    </i>
    <i>
      <x v="3551"/>
    </i>
    <i>
      <x v="3547"/>
    </i>
    <i>
      <x v="3599"/>
    </i>
    <i>
      <x v="3532"/>
    </i>
    <i>
      <x v="3544"/>
    </i>
    <i>
      <x v="3545"/>
    </i>
    <i>
      <x v="3598"/>
    </i>
    <i>
      <x v="3549"/>
    </i>
    <i>
      <x v="3658"/>
    </i>
    <i>
      <x v="3546"/>
    </i>
    <i>
      <x v="3548"/>
    </i>
    <i>
      <x v="3396"/>
    </i>
    <i>
      <x v="3397"/>
    </i>
    <i>
      <x v="3099"/>
    </i>
    <i>
      <x v="3097"/>
    </i>
    <i>
      <x v="3079"/>
    </i>
    <i>
      <x v="3100"/>
    </i>
    <i>
      <x v="2997"/>
    </i>
    <i>
      <x v="2998"/>
    </i>
    <i>
      <x v="2999"/>
    </i>
    <i>
      <x v="3078"/>
    </i>
    <i>
      <x v="2843"/>
    </i>
    <i>
      <x v="2783"/>
    </i>
    <i>
      <x v="2784"/>
    </i>
    <i>
      <x v="2844"/>
    </i>
    <i>
      <x v="2796"/>
    </i>
    <i>
      <x v="2842"/>
    </i>
    <i>
      <x v="2480"/>
    </i>
    <i>
      <x v="2436"/>
    </i>
    <i>
      <x v="2347"/>
    </i>
    <i>
      <x v="2120"/>
    </i>
    <i>
      <x v="2349"/>
    </i>
    <i>
      <x v="2257"/>
    </i>
    <i>
      <x v="2115"/>
    </i>
    <i>
      <x v="2139"/>
    </i>
    <i>
      <x v="2348"/>
    </i>
    <i>
      <x v="2124"/>
    </i>
    <i>
      <x v="2312"/>
    </i>
    <i>
      <x v="2280"/>
    </i>
    <i>
      <x v="2256"/>
    </i>
    <i>
      <x v="2231"/>
    </i>
    <i>
      <x v="2258"/>
    </i>
    <i>
      <x v="2156"/>
    </i>
    <i>
      <x v="2225"/>
    </i>
    <i>
      <x v="2157"/>
    </i>
    <i>
      <x v="2229"/>
    </i>
    <i>
      <x v="2226"/>
    </i>
    <i>
      <x v="1872"/>
    </i>
    <i>
      <x v="2056"/>
    </i>
    <i>
      <x v="2057"/>
    </i>
    <i>
      <x v="1935"/>
    </i>
    <i>
      <x v="2058"/>
    </i>
    <i>
      <x v="2039"/>
    </i>
    <i>
      <x v="1760"/>
    </i>
    <i>
      <x v="1653"/>
    </i>
    <i>
      <x v="1710"/>
    </i>
    <i>
      <x v="1810"/>
    </i>
    <i>
      <x v="1811"/>
    </i>
    <i>
      <x v="1698"/>
    </i>
    <i>
      <x v="1652"/>
    </i>
    <i>
      <x v="1809"/>
    </i>
    <i>
      <x v="1808"/>
    </i>
    <i>
      <x v="1397"/>
    </i>
    <i>
      <x v="1395"/>
    </i>
    <i>
      <x v="1505"/>
    </i>
    <i>
      <x v="1399"/>
    </i>
    <i>
      <x v="1398"/>
    </i>
    <i>
      <x v="1396"/>
    </i>
    <i>
      <x v="1508"/>
    </i>
    <i>
      <x v="1393"/>
    </i>
    <i>
      <x v="1529"/>
    </i>
    <i>
      <x v="1171"/>
    </i>
    <i>
      <x v="1272"/>
    </i>
    <i>
      <x v="1118"/>
    </i>
    <i>
      <x v="1115"/>
    </i>
    <i>
      <x v="1117"/>
    </i>
    <i>
      <x v="1120"/>
    </i>
    <i>
      <x v="1119"/>
    </i>
    <i>
      <x v="1128"/>
    </i>
    <i>
      <x v="1268"/>
    </i>
    <i>
      <x v="1114"/>
    </i>
    <i>
      <x v="1116"/>
    </i>
    <i>
      <x v="981"/>
    </i>
    <i>
      <x v="935"/>
    </i>
    <i>
      <x v="933"/>
    </i>
    <i>
      <x v="982"/>
    </i>
    <i>
      <x v="936"/>
    </i>
    <i>
      <x v="989"/>
    </i>
    <i>
      <x v="1045"/>
    </i>
    <i>
      <x v="980"/>
    </i>
    <i>
      <x v="983"/>
    </i>
    <i>
      <x v="898"/>
    </i>
    <i>
      <x v="865"/>
    </i>
    <i>
      <x v="1037"/>
    </i>
    <i>
      <x v="984"/>
    </i>
    <i>
      <x v="988"/>
    </i>
    <i>
      <x v="985"/>
    </i>
    <i>
      <x v="901"/>
    </i>
    <i>
      <x v="966"/>
    </i>
    <i>
      <x v="1046"/>
    </i>
    <i>
      <x v="986"/>
    </i>
    <i>
      <x v="987"/>
    </i>
    <i>
      <x v="934"/>
    </i>
    <i>
      <x v="572"/>
    </i>
    <i>
      <x v="726"/>
    </i>
    <i>
      <x v="653"/>
    </i>
    <i>
      <x v="727"/>
    </i>
    <i>
      <x v="679"/>
    </i>
    <i>
      <x v="582"/>
    </i>
    <i>
      <x v="587"/>
    </i>
    <i>
      <x v="574"/>
    </i>
    <i>
      <x v="635"/>
    </i>
    <i>
      <x v="633"/>
    </i>
    <i>
      <x v="306"/>
    </i>
    <i>
      <x v="308"/>
    </i>
    <i>
      <x v="378"/>
    </i>
    <i>
      <x v="162"/>
    </i>
    <i>
      <x v="172"/>
    </i>
    <i>
      <x v="155"/>
    </i>
    <i>
      <x v="171"/>
    </i>
    <i>
      <x v="46"/>
    </i>
    <i>
      <x v="15"/>
    </i>
    <i>
      <x/>
    </i>
    <i>
      <x v="144"/>
    </i>
    <i>
      <x v="6"/>
    </i>
    <i>
      <x v="3"/>
    </i>
    <i>
      <x v="7"/>
    </i>
    <i>
      <x v="143"/>
    </i>
    <i>
      <x v="10"/>
    </i>
    <i>
      <x v="45"/>
    </i>
    <i>
      <x v="14"/>
    </i>
    <i>
      <x v="9"/>
    </i>
    <i>
      <x v="167"/>
    </i>
    <i>
      <x v="5"/>
    </i>
    <i>
      <x v="141"/>
    </i>
    <i>
      <x v="169"/>
    </i>
    <i>
      <x v="11"/>
    </i>
    <i>
      <x v="170"/>
    </i>
    <i>
      <x v="168"/>
    </i>
    <i>
      <x v="12"/>
    </i>
    <i>
      <x v="142"/>
    </i>
    <i>
      <x v="8"/>
    </i>
    <i>
      <x v="4"/>
    </i>
    <i>
      <x v="13"/>
    </i>
    <i>
      <x v="3020"/>
    </i>
    <i>
      <x v="2779"/>
    </i>
    <i>
      <x v="3855"/>
    </i>
    <i>
      <x v="2663"/>
    </i>
    <i>
      <x v="4080"/>
    </i>
    <i>
      <x v="468"/>
    </i>
    <i>
      <x v="1333"/>
    </i>
    <i>
      <x v="3644"/>
    </i>
    <i>
      <x v="2706"/>
    </i>
    <i>
      <x v="923"/>
    </i>
    <i>
      <x v="3668"/>
    </i>
    <i>
      <x v="924"/>
    </i>
    <i>
      <x v="215"/>
    </i>
    <i>
      <x v="492"/>
    </i>
    <i>
      <x v="2596"/>
    </i>
    <i>
      <x v="273"/>
    </i>
    <i>
      <x v="4049"/>
    </i>
    <i>
      <x v="921"/>
    </i>
    <i>
      <x v="3974"/>
    </i>
    <i t="grand">
      <x/>
    </i>
  </rowItems>
  <colFields count="1">
    <field x="-2"/>
  </colFields>
  <colItems count="6">
    <i>
      <x/>
    </i>
    <i i="1">
      <x v="1"/>
    </i>
    <i i="2">
      <x v="2"/>
    </i>
    <i i="3">
      <x v="3"/>
    </i>
    <i i="4">
      <x v="4"/>
    </i>
    <i i="5">
      <x v="5"/>
    </i>
  </colItems>
  <pageFields count="2">
    <pageField fld="1" hier="16" name="[Clean_Data].[Year].[All]" cap="All"/>
    <pageField fld="2" hier="17" name="[Clean_Data].[Month].[All]" cap="All"/>
  </pageFields>
  <dataFields count="6">
    <dataField fld="8" subtotal="count" baseField="0" baseItem="0"/>
    <dataField fld="3" subtotal="count" baseField="0" baseItem="0"/>
    <dataField fld="5" subtotal="count" baseField="0" baseItem="0"/>
    <dataField fld="6" subtotal="count" baseField="0" baseItem="0" numFmtId="10"/>
    <dataField fld="7" subtotal="count" baseField="0" baseItem="0" numFmtId="10"/>
    <dataField fld="9" subtotal="count" baseField="0" baseItem="0"/>
  </dataFields>
  <formats count="2">
    <format dxfId="14">
      <pivotArea outline="0" collapsedLevelsAreSubtotals="1" fieldPosition="0"/>
    </format>
    <format dxfId="13">
      <pivotArea outline="0" fieldPosition="0">
        <references count="1">
          <reference field="4294967294" count="2" selected="0">
            <x v="3"/>
            <x v="4"/>
          </reference>
        </references>
      </pivotArea>
    </format>
  </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4" type="count" evalOrder="1" id="3" iMeasureHier="36">
      <autoFilter ref="A1">
        <filterColumn colId="0">
          <top10 val="15" filterVal="15"/>
        </filterColumn>
      </autoFilter>
    </filter>
  </filters>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FBA941E-2CB4-4BE5-8DE3-6110D49F4296}" name="NetSales1" cacheId="4" applyNumberFormats="0" applyBorderFormats="0" applyFontFormats="0" applyPatternFormats="0" applyAlignmentFormats="0" applyWidthHeightFormats="1" dataCaption="Values" tag="521e6689-7232-4ff7-97df-fc60e00ac338" updatedVersion="8" minRefreshableVersion="3" useAutoFormatting="1" subtotalHiddenItems="1" itemPrintTitles="1" createdVersion="8" indent="0" compact="0" compactData="0" multipleFieldFilters="0">
  <location ref="A4:B20" firstHeaderRow="1" firstDataRow="1" firstDataCol="1" rowPageCount="2" colPageCount="1"/>
  <pivotFields count="5">
    <pivotField axis="axisRow" compact="0" allDrilled="1" outline="0" subtotalTop="0" showAll="0" measureFilter="1"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1">
    <field x="0"/>
  </rowFields>
  <rowItems count="16">
    <i>
      <x v="11"/>
    </i>
    <i>
      <x v="14"/>
    </i>
    <i>
      <x v="8"/>
    </i>
    <i>
      <x v="6"/>
    </i>
    <i>
      <x v="10"/>
    </i>
    <i>
      <x v="7"/>
    </i>
    <i>
      <x/>
    </i>
    <i>
      <x v="2"/>
    </i>
    <i>
      <x v="13"/>
    </i>
    <i>
      <x v="5"/>
    </i>
    <i>
      <x v="1"/>
    </i>
    <i>
      <x v="9"/>
    </i>
    <i>
      <x v="12"/>
    </i>
    <i>
      <x v="3"/>
    </i>
    <i>
      <x v="4"/>
    </i>
    <i t="grand">
      <x/>
    </i>
  </rowItems>
  <colItems count="1">
    <i/>
  </colItems>
  <pageFields count="2">
    <pageField fld="1" hier="16" name="[Clean_Data].[Year].[All]" cap="All"/>
    <pageField fld="2" hier="17" name="[Clean_Data].[Month].[All]" cap="All"/>
  </pageFields>
  <dataFields count="1">
    <dataField fld="3" subtotal="count" baseField="0" baseItem="0"/>
  </dataFields>
  <formats count="1">
    <format dxfId="15">
      <pivotArea outline="0" collapsedLevelsAreSubtotals="1" fieldPosition="0"/>
    </format>
  </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7" iMeasureHier="36">
      <autoFilter ref="A1">
        <filterColumn colId="0">
          <top10 val="15" filterVal="1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C14E9ED-7BF8-4A25-842A-AEC862287805}" name="Summary" cacheId="1" applyNumberFormats="0" applyBorderFormats="0" applyFontFormats="0" applyPatternFormats="0" applyAlignmentFormats="0" applyWidthHeightFormats="1" dataCaption="Values" tag="15c15bbb-27db-4e4b-99e9-0db18824cf94" updatedVersion="8" minRefreshableVersion="3" useAutoFormatting="1" subtotalHiddenItems="1" itemPrintTitles="1" createdVersion="8" indent="0" compact="0" compactData="0" multipleFieldFilters="0">
  <location ref="M5:Q6" firstHeaderRow="0" firstDataRow="1" firstDataCol="0" rowPageCount="1" colPageCount="1"/>
  <pivotFields count="8">
    <pivotField compact="0" allDrilled="1" outline="0" subtotalTop="0" showAll="0" defaultSubtotal="0" defaultAttributeDrillState="1">
      <items count="1">
        <item s="1" x="0"/>
      </items>
      <extLst>
        <ext xmlns:x14="http://schemas.microsoft.com/office/spreadsheetml/2009/9/main" uri="{2946ED86-A175-432a-8AC1-64E0C546D7DE}">
          <x14:pivotField fillDownLabels="1"/>
        </ext>
      </extLst>
    </pivotField>
    <pivotField name="Customer Display (Unknown Cust Excl)" axis="axisPage" compact="0" allDrilled="1" outline="0" subtotalTop="0" showAll="0" defaultSubtotal="0" defaultAttributeDrillState="1">
      <items count="4372">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 s="1" x="441"/>
        <item s="1" x="442"/>
        <item s="1" x="443"/>
        <item s="1" x="444"/>
        <item s="1" x="445"/>
        <item s="1" x="446"/>
        <item s="1" x="447"/>
        <item s="1" x="448"/>
        <item s="1" x="449"/>
        <item s="1" x="450"/>
        <item s="1" x="451"/>
        <item s="1" x="452"/>
        <item s="1" x="453"/>
        <item s="1" x="454"/>
        <item s="1" x="455"/>
        <item s="1" x="456"/>
        <item s="1" x="457"/>
        <item s="1" x="458"/>
        <item s="1" x="459"/>
        <item s="1" x="460"/>
        <item s="1" x="461"/>
        <item s="1" x="462"/>
        <item s="1" x="463"/>
        <item s="1" x="464"/>
        <item s="1" x="465"/>
        <item s="1" x="466"/>
        <item s="1" x="467"/>
        <item s="1" x="468"/>
        <item s="1" x="469"/>
        <item s="1" x="470"/>
        <item s="1" x="471"/>
        <item s="1" x="472"/>
        <item s="1" x="473"/>
        <item s="1" x="474"/>
        <item s="1" x="475"/>
        <item s="1" x="476"/>
        <item s="1" x="477"/>
        <item s="1" x="478"/>
        <item s="1" x="479"/>
        <item s="1" x="480"/>
        <item s="1" x="481"/>
        <item s="1" x="482"/>
        <item s="1" x="483"/>
        <item s="1" x="484"/>
        <item s="1" x="485"/>
        <item s="1" x="486"/>
        <item s="1" x="487"/>
        <item s="1" x="488"/>
        <item s="1" x="489"/>
        <item s="1" x="490"/>
        <item s="1" x="491"/>
        <item s="1" x="492"/>
        <item s="1" x="493"/>
        <item s="1" x="494"/>
        <item s="1" x="495"/>
        <item s="1" x="496"/>
        <item s="1" x="497"/>
        <item s="1" x="498"/>
        <item s="1" x="499"/>
        <item s="1" x="500"/>
        <item s="1" x="501"/>
        <item s="1" x="502"/>
        <item s="1" x="503"/>
        <item s="1" x="504"/>
        <item s="1" x="505"/>
        <item s="1" x="506"/>
        <item s="1" x="507"/>
        <item s="1" x="508"/>
        <item s="1" x="509"/>
        <item s="1" x="510"/>
        <item s="1" x="511"/>
        <item s="1" x="512"/>
        <item s="1" x="513"/>
        <item s="1" x="514"/>
        <item s="1" x="515"/>
        <item s="1" x="516"/>
        <item s="1" x="517"/>
        <item s="1" x="518"/>
        <item s="1" x="519"/>
        <item s="1" x="520"/>
        <item s="1" x="521"/>
        <item s="1" x="522"/>
        <item s="1" x="523"/>
        <item s="1" x="524"/>
        <item s="1" x="525"/>
        <item s="1" x="526"/>
        <item s="1" x="527"/>
        <item s="1" x="528"/>
        <item s="1" x="529"/>
        <item s="1" x="530"/>
        <item s="1" x="531"/>
        <item s="1" x="532"/>
        <item s="1" x="533"/>
        <item s="1" x="534"/>
        <item s="1" x="535"/>
        <item s="1" x="536"/>
        <item s="1" x="537"/>
        <item s="1" x="538"/>
        <item s="1" x="539"/>
        <item s="1" x="540"/>
        <item s="1" x="541"/>
        <item s="1" x="542"/>
        <item s="1" x="543"/>
        <item s="1" x="544"/>
        <item s="1" x="545"/>
        <item s="1" x="546"/>
        <item s="1" x="547"/>
        <item s="1" x="548"/>
        <item s="1" x="549"/>
        <item s="1" x="550"/>
        <item s="1" x="551"/>
        <item s="1" x="552"/>
        <item s="1" x="553"/>
        <item s="1" x="554"/>
        <item s="1" x="555"/>
        <item s="1" x="556"/>
        <item s="1" x="557"/>
        <item s="1" x="558"/>
        <item s="1" x="559"/>
        <item s="1" x="560"/>
        <item s="1" x="561"/>
        <item s="1" x="562"/>
        <item s="1" x="563"/>
        <item s="1" x="564"/>
        <item s="1" x="565"/>
        <item s="1" x="566"/>
        <item s="1" x="567"/>
        <item s="1" x="568"/>
        <item s="1" x="569"/>
        <item s="1" x="570"/>
        <item s="1" x="571"/>
        <item s="1" x="572"/>
        <item s="1" x="573"/>
        <item s="1" x="574"/>
        <item s="1" x="575"/>
        <item s="1" x="576"/>
        <item s="1" x="577"/>
        <item s="1" x="578"/>
        <item s="1" x="579"/>
        <item s="1" x="580"/>
        <item s="1" x="581"/>
        <item s="1" x="582"/>
        <item s="1" x="583"/>
        <item s="1" x="584"/>
        <item s="1" x="585"/>
        <item s="1" x="586"/>
        <item s="1" x="587"/>
        <item s="1" x="588"/>
        <item s="1" x="589"/>
        <item s="1" x="590"/>
        <item s="1" x="591"/>
        <item s="1" x="592"/>
        <item s="1" x="593"/>
        <item s="1" x="594"/>
        <item s="1" x="595"/>
        <item s="1" x="596"/>
        <item s="1" x="597"/>
        <item s="1" x="598"/>
        <item s="1" x="599"/>
        <item s="1" x="600"/>
        <item s="1" x="601"/>
        <item s="1" x="602"/>
        <item s="1" x="603"/>
        <item s="1" x="604"/>
        <item s="1" x="605"/>
        <item s="1" x="606"/>
        <item s="1" x="607"/>
        <item s="1" x="608"/>
        <item s="1" x="609"/>
        <item s="1" x="610"/>
        <item s="1" x="611"/>
        <item s="1" x="612"/>
        <item s="1" x="613"/>
        <item s="1" x="614"/>
        <item s="1" x="615"/>
        <item s="1" x="616"/>
        <item s="1" x="617"/>
        <item s="1" x="618"/>
        <item s="1" x="619"/>
        <item s="1" x="620"/>
        <item s="1" x="621"/>
        <item s="1" x="622"/>
        <item s="1" x="623"/>
        <item s="1" x="624"/>
        <item s="1" x="625"/>
        <item s="1" x="626"/>
        <item s="1" x="627"/>
        <item s="1" x="628"/>
        <item s="1" x="629"/>
        <item s="1" x="630"/>
        <item s="1" x="631"/>
        <item s="1" x="632"/>
        <item s="1" x="633"/>
        <item s="1" x="634"/>
        <item s="1" x="635"/>
        <item s="1" x="636"/>
        <item s="1" x="637"/>
        <item s="1" x="638"/>
        <item s="1" x="639"/>
        <item s="1" x="640"/>
        <item s="1" x="641"/>
        <item s="1" x="642"/>
        <item s="1" x="643"/>
        <item s="1" x="644"/>
        <item s="1" x="645"/>
        <item s="1" x="646"/>
        <item s="1" x="647"/>
        <item s="1" x="648"/>
        <item s="1" x="649"/>
        <item s="1" x="650"/>
        <item s="1" x="651"/>
        <item s="1" x="652"/>
        <item s="1" x="653"/>
        <item s="1" x="654"/>
        <item s="1" x="655"/>
        <item s="1" x="656"/>
        <item s="1" x="657"/>
        <item s="1" x="658"/>
        <item s="1" x="659"/>
        <item s="1" x="660"/>
        <item s="1" x="661"/>
        <item s="1" x="662"/>
        <item s="1" x="663"/>
        <item s="1" x="664"/>
        <item s="1" x="665"/>
        <item s="1" x="666"/>
        <item s="1" x="667"/>
        <item s="1" x="668"/>
        <item s="1" x="669"/>
        <item s="1" x="670"/>
        <item s="1" x="671"/>
        <item s="1" x="672"/>
        <item s="1" x="673"/>
        <item s="1" x="674"/>
        <item s="1" x="675"/>
        <item s="1" x="676"/>
        <item s="1" x="677"/>
        <item s="1" x="678"/>
        <item s="1" x="679"/>
        <item s="1" x="680"/>
        <item s="1" x="681"/>
        <item s="1" x="682"/>
        <item s="1" x="683"/>
        <item s="1" x="684"/>
        <item s="1" x="685"/>
        <item s="1" x="686"/>
        <item s="1" x="687"/>
        <item s="1" x="688"/>
        <item s="1" x="689"/>
        <item s="1" x="690"/>
        <item s="1" x="691"/>
        <item s="1" x="692"/>
        <item s="1" x="693"/>
        <item s="1" x="694"/>
        <item s="1" x="695"/>
        <item s="1" x="696"/>
        <item s="1" x="697"/>
        <item s="1" x="698"/>
        <item s="1" x="699"/>
        <item s="1" x="700"/>
        <item s="1" x="701"/>
        <item s="1" x="702"/>
        <item s="1" x="703"/>
        <item s="1" x="704"/>
        <item s="1" x="705"/>
        <item s="1" x="706"/>
        <item s="1" x="707"/>
        <item s="1" x="708"/>
        <item s="1" x="709"/>
        <item s="1" x="710"/>
        <item s="1" x="711"/>
        <item s="1" x="712"/>
        <item s="1" x="713"/>
        <item s="1" x="714"/>
        <item s="1" x="715"/>
        <item s="1" x="716"/>
        <item s="1" x="717"/>
        <item s="1" x="718"/>
        <item s="1" x="719"/>
        <item s="1" x="720"/>
        <item s="1" x="721"/>
        <item s="1" x="722"/>
        <item s="1" x="723"/>
        <item s="1" x="724"/>
        <item s="1" x="725"/>
        <item s="1" x="726"/>
        <item s="1" x="727"/>
        <item s="1" x="728"/>
        <item s="1" x="729"/>
        <item s="1" x="730"/>
        <item s="1" x="731"/>
        <item s="1" x="732"/>
        <item s="1" x="733"/>
        <item s="1" x="734"/>
        <item s="1" x="735"/>
        <item s="1" x="736"/>
        <item s="1" x="737"/>
        <item s="1" x="738"/>
        <item s="1" x="739"/>
        <item s="1" x="740"/>
        <item s="1" x="741"/>
        <item s="1" x="742"/>
        <item s="1" x="743"/>
        <item s="1" x="744"/>
        <item s="1" x="745"/>
        <item s="1" x="746"/>
        <item s="1" x="747"/>
        <item s="1" x="748"/>
        <item s="1" x="749"/>
        <item s="1" x="750"/>
        <item s="1" x="751"/>
        <item s="1" x="752"/>
        <item s="1" x="753"/>
        <item s="1" x="754"/>
        <item s="1" x="755"/>
        <item s="1" x="756"/>
        <item s="1" x="757"/>
        <item s="1" x="758"/>
        <item s="1" x="759"/>
        <item s="1" x="760"/>
        <item s="1" x="761"/>
        <item s="1" x="762"/>
        <item s="1" x="763"/>
        <item s="1" x="764"/>
        <item s="1" x="765"/>
        <item s="1" x="766"/>
        <item s="1" x="767"/>
        <item s="1" x="768"/>
        <item s="1" x="769"/>
        <item s="1" x="770"/>
        <item s="1" x="771"/>
        <item s="1" x="772"/>
        <item s="1" x="773"/>
        <item s="1" x="774"/>
        <item s="1" x="775"/>
        <item s="1" x="776"/>
        <item s="1" x="777"/>
        <item s="1" x="778"/>
        <item s="1" x="779"/>
        <item s="1" x="780"/>
        <item s="1" x="781"/>
        <item s="1" x="782"/>
        <item s="1" x="783"/>
        <item s="1" x="784"/>
        <item s="1" x="785"/>
        <item s="1" x="786"/>
        <item s="1" x="787"/>
        <item s="1" x="788"/>
        <item s="1" x="789"/>
        <item s="1" x="790"/>
        <item s="1" x="791"/>
        <item s="1" x="792"/>
        <item s="1" x="793"/>
        <item s="1" x="794"/>
        <item s="1" x="795"/>
        <item s="1" x="796"/>
        <item s="1" x="797"/>
        <item s="1" x="798"/>
        <item s="1" x="799"/>
        <item s="1" x="800"/>
        <item s="1" x="801"/>
        <item s="1" x="802"/>
        <item s="1" x="803"/>
        <item s="1" x="804"/>
        <item s="1" x="805"/>
        <item s="1" x="806"/>
        <item s="1" x="807"/>
        <item s="1" x="808"/>
        <item s="1" x="809"/>
        <item s="1" x="810"/>
        <item s="1" x="811"/>
        <item s="1" x="812"/>
        <item s="1" x="813"/>
        <item s="1" x="814"/>
        <item s="1" x="815"/>
        <item s="1" x="816"/>
        <item s="1" x="817"/>
        <item s="1" x="818"/>
        <item s="1" x="819"/>
        <item s="1" x="820"/>
        <item s="1" x="821"/>
        <item s="1" x="822"/>
        <item s="1" x="823"/>
        <item s="1" x="824"/>
        <item s="1" x="825"/>
        <item s="1" x="826"/>
        <item s="1" x="827"/>
        <item s="1" x="828"/>
        <item s="1" x="829"/>
        <item s="1" x="830"/>
        <item s="1" x="831"/>
        <item s="1" x="832"/>
        <item s="1" x="833"/>
        <item s="1" x="834"/>
        <item s="1" x="835"/>
        <item s="1" x="836"/>
        <item s="1" x="837"/>
        <item s="1" x="838"/>
        <item s="1" x="839"/>
        <item s="1" x="840"/>
        <item s="1" x="841"/>
        <item s="1" x="842"/>
        <item s="1" x="843"/>
        <item s="1" x="844"/>
        <item s="1" x="845"/>
        <item s="1" x="846"/>
        <item s="1" x="847"/>
        <item s="1" x="848"/>
        <item s="1" x="849"/>
        <item s="1" x="850"/>
        <item s="1" x="851"/>
        <item s="1" x="852"/>
        <item s="1" x="853"/>
        <item s="1" x="854"/>
        <item s="1" x="855"/>
        <item s="1" x="856"/>
        <item s="1" x="857"/>
        <item s="1" x="858"/>
        <item s="1" x="859"/>
        <item s="1" x="860"/>
        <item s="1" x="861"/>
        <item s="1" x="862"/>
        <item s="1" x="863"/>
        <item s="1" x="864"/>
        <item s="1" x="865"/>
        <item s="1" x="866"/>
        <item s="1" x="867"/>
        <item s="1" x="868"/>
        <item s="1" x="869"/>
        <item s="1" x="870"/>
        <item s="1" x="871"/>
        <item s="1" x="872"/>
        <item s="1" x="873"/>
        <item s="1" x="874"/>
        <item s="1" x="875"/>
        <item s="1" x="876"/>
        <item s="1" x="877"/>
        <item s="1" x="878"/>
        <item s="1" x="879"/>
        <item s="1" x="880"/>
        <item s="1" x="881"/>
        <item s="1" x="882"/>
        <item s="1" x="883"/>
        <item s="1" x="884"/>
        <item s="1" x="885"/>
        <item s="1" x="886"/>
        <item s="1" x="887"/>
        <item s="1" x="888"/>
        <item s="1" x="889"/>
        <item s="1" x="890"/>
        <item s="1" x="891"/>
        <item s="1" x="892"/>
        <item s="1" x="893"/>
        <item s="1" x="894"/>
        <item s="1" x="895"/>
        <item s="1" x="896"/>
        <item s="1" x="897"/>
        <item s="1" x="898"/>
        <item s="1" x="899"/>
        <item s="1" x="900"/>
        <item s="1" x="901"/>
        <item s="1" x="902"/>
        <item s="1" x="903"/>
        <item s="1" x="904"/>
        <item s="1" x="905"/>
        <item s="1" x="906"/>
        <item s="1" x="907"/>
        <item s="1" x="908"/>
        <item s="1" x="909"/>
        <item s="1" x="910"/>
        <item s="1" x="911"/>
        <item s="1" x="912"/>
        <item s="1" x="913"/>
        <item s="1" x="914"/>
        <item s="1" x="915"/>
        <item s="1" x="916"/>
        <item s="1" x="917"/>
        <item s="1" x="918"/>
        <item s="1" x="919"/>
        <item s="1" x="920"/>
        <item s="1" x="921"/>
        <item s="1" x="922"/>
        <item s="1" x="923"/>
        <item s="1" x="924"/>
        <item s="1" x="925"/>
        <item s="1" x="926"/>
        <item s="1" x="927"/>
        <item s="1" x="928"/>
        <item s="1" x="929"/>
        <item s="1" x="930"/>
        <item s="1" x="931"/>
        <item s="1" x="932"/>
        <item s="1" x="933"/>
        <item s="1" x="934"/>
        <item s="1" x="935"/>
        <item s="1" x="936"/>
        <item s="1" x="937"/>
        <item s="1" x="938"/>
        <item s="1" x="939"/>
        <item s="1" x="940"/>
        <item s="1" x="941"/>
        <item s="1" x="942"/>
        <item s="1" x="943"/>
        <item s="1" x="944"/>
        <item s="1" x="945"/>
        <item s="1" x="946"/>
        <item s="1" x="947"/>
        <item s="1" x="948"/>
        <item s="1" x="949"/>
        <item s="1" x="950"/>
        <item s="1" x="951"/>
        <item s="1" x="952"/>
        <item s="1" x="953"/>
        <item s="1" x="954"/>
        <item s="1" x="955"/>
        <item s="1" x="956"/>
        <item s="1" x="957"/>
        <item s="1" x="958"/>
        <item s="1" x="959"/>
        <item s="1" x="960"/>
        <item s="1" x="961"/>
        <item s="1" x="962"/>
        <item s="1" x="963"/>
        <item s="1" x="964"/>
        <item s="1" x="965"/>
        <item s="1" x="966"/>
        <item s="1" x="967"/>
        <item s="1" x="968"/>
        <item s="1" x="969"/>
        <item s="1" x="970"/>
        <item s="1" x="971"/>
        <item s="1" x="972"/>
        <item s="1" x="973"/>
        <item s="1" x="974"/>
        <item s="1" x="975"/>
        <item s="1" x="976"/>
        <item s="1" x="977"/>
        <item s="1" x="978"/>
        <item s="1" x="979"/>
        <item s="1" x="980"/>
        <item s="1" x="981"/>
        <item s="1" x="982"/>
        <item s="1" x="983"/>
        <item s="1" x="984"/>
        <item s="1" x="985"/>
        <item s="1" x="986"/>
        <item s="1" x="987"/>
        <item s="1" x="988"/>
        <item s="1" x="989"/>
        <item s="1" x="990"/>
        <item s="1" x="991"/>
        <item s="1" x="992"/>
        <item s="1" x="993"/>
        <item s="1" x="994"/>
        <item s="1" x="995"/>
        <item s="1" x="996"/>
        <item s="1" x="997"/>
        <item s="1" x="998"/>
        <item s="1" x="999"/>
        <item s="1" x="1000"/>
        <item s="1" x="1001"/>
        <item s="1" x="1002"/>
        <item s="1" x="1003"/>
        <item s="1" x="1004"/>
        <item s="1" x="1005"/>
        <item s="1" x="1006"/>
        <item s="1" x="1007"/>
        <item s="1" x="1008"/>
        <item s="1" x="1009"/>
        <item s="1" x="1010"/>
        <item s="1" x="1011"/>
        <item s="1" x="1012"/>
        <item s="1" x="1013"/>
        <item s="1" x="1014"/>
        <item s="1" x="1015"/>
        <item s="1" x="1016"/>
        <item s="1" x="1017"/>
        <item s="1" x="1018"/>
        <item s="1" x="1019"/>
        <item s="1" x="1020"/>
        <item s="1" x="1021"/>
        <item s="1" x="1022"/>
        <item s="1" x="1023"/>
        <item s="1" x="1024"/>
        <item s="1" x="1025"/>
        <item s="1" x="1026"/>
        <item s="1" x="1027"/>
        <item s="1" x="1028"/>
        <item s="1" x="1029"/>
        <item s="1" x="1030"/>
        <item s="1" x="1031"/>
        <item s="1" x="1032"/>
        <item s="1" x="1033"/>
        <item s="1" x="1034"/>
        <item s="1" x="1035"/>
        <item s="1" x="1036"/>
        <item s="1" x="1037"/>
        <item s="1" x="1038"/>
        <item s="1" x="1039"/>
        <item s="1" x="1040"/>
        <item s="1" x="1041"/>
        <item s="1" x="1042"/>
        <item s="1" x="1043"/>
        <item s="1" x="1044"/>
        <item s="1" x="1045"/>
        <item s="1" x="1046"/>
        <item s="1" x="1047"/>
        <item s="1" x="1048"/>
        <item s="1" x="1049"/>
        <item s="1" x="1050"/>
        <item s="1" x="1051"/>
        <item s="1" x="1052"/>
        <item s="1" x="1053"/>
        <item s="1" x="1054"/>
        <item s="1" x="1055"/>
        <item s="1" x="1056"/>
        <item s="1" x="1057"/>
        <item s="1" x="1058"/>
        <item s="1" x="1059"/>
        <item s="1" x="1060"/>
        <item s="1" x="1061"/>
        <item s="1" x="1062"/>
        <item s="1" x="1063"/>
        <item s="1" x="1064"/>
        <item s="1" x="1065"/>
        <item s="1" x="1066"/>
        <item s="1" x="1067"/>
        <item s="1" x="1068"/>
        <item s="1" x="1069"/>
        <item s="1" x="1070"/>
        <item s="1" x="1071"/>
        <item s="1" x="1072"/>
        <item s="1" x="1073"/>
        <item s="1" x="1074"/>
        <item s="1" x="1075"/>
        <item s="1" x="1076"/>
        <item s="1" x="1077"/>
        <item s="1" x="1078"/>
        <item s="1" x="1079"/>
        <item s="1" x="1080"/>
        <item s="1" x="1081"/>
        <item s="1" x="1082"/>
        <item s="1" x="1083"/>
        <item s="1" x="1084"/>
        <item s="1" x="1085"/>
        <item s="1" x="1086"/>
        <item s="1" x="1087"/>
        <item s="1" x="1088"/>
        <item s="1" x="1089"/>
        <item s="1" x="1090"/>
        <item s="1" x="1091"/>
        <item s="1" x="1092"/>
        <item s="1" x="1093"/>
        <item s="1" x="1094"/>
        <item s="1" x="1095"/>
        <item s="1" x="1096"/>
        <item s="1" x="1097"/>
        <item s="1" x="1098"/>
        <item s="1" x="1099"/>
        <item s="1" x="1100"/>
        <item s="1" x="1101"/>
        <item s="1" x="1102"/>
        <item s="1" x="1103"/>
        <item s="1" x="1104"/>
        <item s="1" x="1105"/>
        <item s="1" x="1106"/>
        <item s="1" x="1107"/>
        <item s="1" x="1108"/>
        <item s="1" x="1109"/>
        <item s="1" x="1110"/>
        <item s="1" x="1111"/>
        <item s="1" x="1112"/>
        <item s="1" x="1113"/>
        <item s="1" x="1114"/>
        <item s="1" x="1115"/>
        <item s="1" x="1116"/>
        <item s="1" x="1117"/>
        <item s="1" x="1118"/>
        <item s="1" x="1119"/>
        <item s="1" x="1120"/>
        <item s="1" x="1121"/>
        <item s="1" x="1122"/>
        <item s="1" x="1123"/>
        <item s="1" x="1124"/>
        <item s="1" x="1125"/>
        <item s="1" x="1126"/>
        <item s="1" x="1127"/>
        <item s="1" x="1128"/>
        <item s="1" x="1129"/>
        <item s="1" x="1130"/>
        <item s="1" x="1131"/>
        <item s="1" x="1132"/>
        <item s="1" x="1133"/>
        <item s="1" x="1134"/>
        <item s="1" x="1135"/>
        <item s="1" x="1136"/>
        <item s="1" x="1137"/>
        <item s="1" x="1138"/>
        <item s="1" x="1139"/>
        <item s="1" x="1140"/>
        <item s="1" x="1141"/>
        <item s="1" x="1142"/>
        <item s="1" x="1143"/>
        <item s="1" x="1144"/>
        <item s="1" x="1145"/>
        <item s="1" x="1146"/>
        <item s="1" x="1147"/>
        <item s="1" x="1148"/>
        <item s="1" x="1149"/>
        <item s="1" x="1150"/>
        <item s="1" x="1151"/>
        <item s="1" x="1152"/>
        <item s="1" x="1153"/>
        <item s="1" x="1154"/>
        <item s="1" x="1155"/>
        <item s="1" x="1156"/>
        <item s="1" x="1157"/>
        <item s="1" x="1158"/>
        <item s="1" x="1159"/>
        <item s="1" x="1160"/>
        <item s="1" x="1161"/>
        <item s="1" x="1162"/>
        <item s="1" x="1163"/>
        <item s="1" x="1164"/>
        <item s="1" x="1165"/>
        <item s="1" x="1166"/>
        <item s="1" x="1167"/>
        <item s="1" x="1168"/>
        <item s="1" x="1169"/>
        <item s="1" x="1170"/>
        <item s="1" x="1171"/>
        <item s="1" x="1172"/>
        <item s="1" x="1173"/>
        <item s="1" x="1174"/>
        <item s="1" x="1175"/>
        <item s="1" x="1176"/>
        <item s="1" x="1177"/>
        <item s="1" x="1178"/>
        <item s="1" x="1179"/>
        <item s="1" x="1180"/>
        <item s="1" x="1181"/>
        <item s="1" x="1182"/>
        <item s="1" x="1183"/>
        <item s="1" x="1184"/>
        <item s="1" x="1185"/>
        <item s="1" x="1186"/>
        <item s="1" x="1187"/>
        <item s="1" x="1188"/>
        <item s="1" x="1189"/>
        <item s="1" x="1190"/>
        <item s="1" x="1191"/>
        <item s="1" x="1192"/>
        <item s="1" x="1193"/>
        <item s="1" x="1194"/>
        <item s="1" x="1195"/>
        <item s="1" x="1196"/>
        <item s="1" x="1197"/>
        <item s="1" x="1198"/>
        <item s="1" x="1199"/>
        <item s="1" x="1200"/>
        <item s="1" x="1201"/>
        <item s="1" x="1202"/>
        <item s="1" x="1203"/>
        <item s="1" x="1204"/>
        <item s="1" x="1205"/>
        <item s="1" x="1206"/>
        <item s="1" x="1207"/>
        <item s="1" x="1208"/>
        <item s="1" x="1209"/>
        <item s="1" x="1210"/>
        <item s="1" x="1211"/>
        <item s="1" x="1212"/>
        <item s="1" x="1213"/>
        <item s="1" x="1214"/>
        <item s="1" x="1215"/>
        <item s="1" x="1216"/>
        <item s="1" x="1217"/>
        <item s="1" x="1218"/>
        <item s="1" x="1219"/>
        <item s="1" x="1220"/>
        <item s="1" x="1221"/>
        <item s="1" x="1222"/>
        <item s="1" x="1223"/>
        <item s="1" x="1224"/>
        <item s="1" x="1225"/>
        <item s="1" x="1226"/>
        <item s="1" x="1227"/>
        <item s="1" x="1228"/>
        <item s="1" x="1229"/>
        <item s="1" x="1230"/>
        <item s="1" x="1231"/>
        <item s="1" x="1232"/>
        <item s="1" x="1233"/>
        <item s="1" x="1234"/>
        <item s="1" x="1235"/>
        <item s="1" x="1236"/>
        <item s="1" x="1237"/>
        <item s="1" x="1238"/>
        <item s="1" x="1239"/>
        <item s="1" x="1240"/>
        <item s="1" x="1241"/>
        <item s="1" x="1242"/>
        <item s="1" x="1243"/>
        <item s="1" x="1244"/>
        <item s="1" x="1245"/>
        <item s="1" x="1246"/>
        <item s="1" x="1247"/>
        <item s="1" x="1248"/>
        <item s="1" x="1249"/>
        <item s="1" x="1250"/>
        <item s="1" x="1251"/>
        <item s="1" x="1252"/>
        <item s="1" x="1253"/>
        <item s="1" x="1254"/>
        <item s="1" x="1255"/>
        <item s="1" x="1256"/>
        <item s="1" x="1257"/>
        <item s="1" x="1258"/>
        <item s="1" x="1259"/>
        <item s="1" x="1260"/>
        <item s="1" x="1261"/>
        <item s="1" x="1262"/>
        <item s="1" x="1263"/>
        <item s="1" x="1264"/>
        <item s="1" x="1265"/>
        <item s="1" x="1266"/>
        <item s="1" x="1267"/>
        <item s="1" x="1268"/>
        <item s="1" x="1269"/>
        <item s="1" x="1270"/>
        <item s="1" x="1271"/>
        <item s="1" x="1272"/>
        <item s="1" x="1273"/>
        <item s="1" x="1274"/>
        <item s="1" x="1275"/>
        <item s="1" x="1276"/>
        <item s="1" x="1277"/>
        <item s="1" x="1278"/>
        <item s="1" x="1279"/>
        <item s="1" x="1280"/>
        <item s="1" x="1281"/>
        <item s="1" x="1282"/>
        <item s="1" x="1283"/>
        <item s="1" x="1284"/>
        <item s="1" x="1285"/>
        <item s="1" x="1286"/>
        <item s="1" x="1287"/>
        <item s="1" x="1288"/>
        <item s="1" x="1289"/>
        <item s="1" x="1290"/>
        <item s="1" x="1291"/>
        <item s="1" x="1292"/>
        <item s="1" x="1293"/>
        <item s="1" x="1294"/>
        <item s="1" x="1295"/>
        <item s="1" x="1296"/>
        <item s="1" x="1297"/>
        <item s="1" x="1298"/>
        <item s="1" x="1299"/>
        <item s="1" x="1300"/>
        <item s="1" x="1301"/>
        <item s="1" x="1302"/>
        <item s="1" x="1303"/>
        <item s="1" x="1304"/>
        <item s="1" x="1305"/>
        <item s="1" x="1306"/>
        <item s="1" x="1307"/>
        <item s="1" x="1308"/>
        <item s="1" x="1309"/>
        <item s="1" x="1310"/>
        <item s="1" x="1311"/>
        <item s="1" x="1312"/>
        <item s="1" x="1313"/>
        <item s="1" x="1314"/>
        <item s="1" x="1315"/>
        <item s="1" x="1316"/>
        <item s="1" x="1317"/>
        <item s="1" x="1318"/>
        <item s="1" x="1319"/>
        <item s="1" x="1320"/>
        <item s="1" x="1321"/>
        <item s="1" x="1322"/>
        <item s="1" x="1323"/>
        <item s="1" x="1324"/>
        <item s="1" x="1325"/>
        <item s="1" x="1326"/>
        <item s="1" x="1327"/>
        <item s="1" x="1328"/>
        <item s="1" x="1329"/>
        <item s="1" x="1330"/>
        <item s="1" x="1331"/>
        <item s="1" x="1332"/>
        <item s="1" x="1333"/>
        <item s="1" x="1334"/>
        <item s="1" x="1335"/>
        <item s="1" x="1336"/>
        <item s="1" x="1337"/>
        <item s="1" x="1338"/>
        <item s="1" x="1339"/>
        <item s="1" x="1340"/>
        <item s="1" x="1341"/>
        <item s="1" x="1342"/>
        <item s="1" x="1343"/>
        <item s="1" x="1344"/>
        <item s="1" x="1345"/>
        <item s="1" x="1346"/>
        <item s="1" x="1347"/>
        <item s="1" x="1348"/>
        <item s="1" x="1349"/>
        <item s="1" x="1350"/>
        <item s="1" x="1351"/>
        <item s="1" x="1352"/>
        <item s="1" x="1353"/>
        <item s="1" x="1354"/>
        <item s="1" x="1355"/>
        <item s="1" x="1356"/>
        <item s="1" x="1357"/>
        <item s="1" x="1358"/>
        <item s="1" x="1359"/>
        <item s="1" x="1360"/>
        <item s="1" x="1361"/>
        <item s="1" x="1362"/>
        <item s="1" x="1363"/>
        <item s="1" x="1364"/>
        <item s="1" x="1365"/>
        <item s="1" x="1366"/>
        <item s="1" x="1367"/>
        <item s="1" x="1368"/>
        <item s="1" x="1369"/>
        <item s="1" x="1370"/>
        <item s="1" x="1371"/>
        <item s="1" x="1372"/>
        <item s="1" x="1373"/>
        <item s="1" x="1374"/>
        <item s="1" x="1375"/>
        <item s="1" x="1376"/>
        <item s="1" x="1377"/>
        <item s="1" x="1378"/>
        <item s="1" x="1379"/>
        <item s="1" x="1380"/>
        <item s="1" x="1381"/>
        <item s="1" x="1382"/>
        <item s="1" x="1383"/>
        <item s="1" x="1384"/>
        <item s="1" x="1385"/>
        <item s="1" x="1386"/>
        <item s="1" x="1387"/>
        <item s="1" x="1388"/>
        <item s="1" x="1389"/>
        <item s="1" x="1390"/>
        <item s="1" x="1391"/>
        <item s="1" x="1392"/>
        <item s="1" x="1393"/>
        <item s="1" x="1394"/>
        <item s="1" x="1395"/>
        <item s="1" x="1396"/>
        <item s="1" x="1397"/>
        <item s="1" x="1398"/>
        <item s="1" x="1399"/>
        <item s="1" x="1400"/>
        <item s="1" x="1401"/>
        <item s="1" x="1402"/>
        <item s="1" x="1403"/>
        <item s="1" x="1404"/>
        <item s="1" x="1405"/>
        <item s="1" x="1406"/>
        <item s="1" x="1407"/>
        <item s="1" x="1408"/>
        <item s="1" x="1409"/>
        <item s="1" x="1410"/>
        <item s="1" x="1411"/>
        <item s="1" x="1412"/>
        <item s="1" x="1413"/>
        <item s="1" x="1414"/>
        <item s="1" x="1415"/>
        <item s="1" x="1416"/>
        <item s="1" x="1417"/>
        <item s="1" x="1418"/>
        <item s="1" x="1419"/>
        <item s="1" x="1420"/>
        <item s="1" x="1421"/>
        <item s="1" x="1422"/>
        <item s="1" x="1423"/>
        <item s="1" x="1424"/>
        <item s="1" x="1425"/>
        <item s="1" x="1426"/>
        <item s="1" x="1427"/>
        <item s="1" x="1428"/>
        <item s="1" x="1429"/>
        <item s="1" x="1430"/>
        <item s="1" x="1431"/>
        <item s="1" x="1432"/>
        <item s="1" x="1433"/>
        <item s="1" x="1434"/>
        <item s="1" x="1435"/>
        <item s="1" x="1436"/>
        <item s="1" x="1437"/>
        <item s="1" x="1438"/>
        <item s="1" x="1439"/>
        <item s="1" x="1440"/>
        <item s="1" x="1441"/>
        <item s="1" x="1442"/>
        <item s="1" x="1443"/>
        <item s="1" x="1444"/>
        <item s="1" x="1445"/>
        <item s="1" x="1446"/>
        <item s="1" x="1447"/>
        <item s="1" x="1448"/>
        <item s="1" x="1449"/>
        <item s="1" x="1450"/>
        <item s="1" x="1451"/>
        <item s="1" x="1452"/>
        <item s="1" x="1453"/>
        <item s="1" x="1454"/>
        <item s="1" x="1455"/>
        <item s="1" x="1456"/>
        <item s="1" x="1457"/>
        <item s="1" x="1458"/>
        <item s="1" x="1459"/>
        <item s="1" x="1460"/>
        <item s="1" x="1461"/>
        <item s="1" x="1462"/>
        <item s="1" x="1463"/>
        <item s="1" x="1464"/>
        <item s="1" x="1465"/>
        <item s="1" x="1466"/>
        <item s="1" x="1467"/>
        <item s="1" x="1468"/>
        <item s="1" x="1469"/>
        <item s="1" x="1470"/>
        <item s="1" x="1471"/>
        <item s="1" x="1472"/>
        <item s="1" x="1473"/>
        <item s="1" x="1474"/>
        <item s="1" x="1475"/>
        <item s="1" x="1476"/>
        <item s="1" x="1477"/>
        <item s="1" x="1478"/>
        <item s="1" x="1479"/>
        <item s="1" x="1480"/>
        <item s="1" x="1481"/>
        <item s="1" x="1482"/>
        <item s="1" x="1483"/>
        <item s="1" x="1484"/>
        <item s="1" x="1485"/>
        <item s="1" x="1486"/>
        <item s="1" x="1487"/>
        <item s="1" x="1488"/>
        <item s="1" x="1489"/>
        <item s="1" x="1490"/>
        <item s="1" x="1491"/>
        <item s="1" x="1492"/>
        <item s="1" x="1493"/>
        <item s="1" x="1494"/>
        <item s="1" x="1495"/>
        <item s="1" x="1496"/>
        <item s="1" x="1497"/>
        <item s="1" x="1498"/>
        <item s="1" x="1499"/>
        <item s="1" x="1500"/>
        <item s="1" x="1501"/>
        <item s="1" x="1502"/>
        <item s="1" x="1503"/>
        <item s="1" x="1504"/>
        <item s="1" x="1505"/>
        <item s="1" x="1506"/>
        <item s="1" x="1507"/>
        <item s="1" x="1508"/>
        <item s="1" x="1509"/>
        <item s="1" x="1510"/>
        <item s="1" x="1511"/>
        <item s="1" x="1512"/>
        <item s="1" x="1513"/>
        <item s="1" x="1514"/>
        <item s="1" x="1515"/>
        <item s="1" x="1516"/>
        <item s="1" x="1517"/>
        <item s="1" x="1518"/>
        <item s="1" x="1519"/>
        <item s="1" x="1520"/>
        <item s="1" x="1521"/>
        <item s="1" x="1522"/>
        <item s="1" x="1523"/>
        <item s="1" x="1524"/>
        <item s="1" x="1525"/>
        <item s="1" x="1526"/>
        <item s="1" x="1527"/>
        <item s="1" x="1528"/>
        <item s="1" x="1529"/>
        <item s="1" x="1530"/>
        <item s="1" x="1531"/>
        <item s="1" x="1532"/>
        <item s="1" x="1533"/>
        <item s="1" x="1534"/>
        <item s="1" x="1535"/>
        <item s="1" x="1536"/>
        <item s="1" x="1537"/>
        <item s="1" x="1538"/>
        <item s="1" x="1539"/>
        <item s="1" x="1540"/>
        <item s="1" x="1541"/>
        <item s="1" x="1542"/>
        <item s="1" x="1543"/>
        <item s="1" x="1544"/>
        <item s="1" x="1545"/>
        <item s="1" x="1546"/>
        <item s="1" x="1547"/>
        <item s="1" x="1548"/>
        <item s="1" x="1549"/>
        <item s="1" x="1550"/>
        <item s="1" x="1551"/>
        <item s="1" x="1552"/>
        <item s="1" x="1553"/>
        <item s="1" x="1554"/>
        <item s="1" x="1555"/>
        <item s="1" x="1556"/>
        <item s="1" x="1557"/>
        <item s="1" x="1558"/>
        <item s="1" x="1559"/>
        <item s="1" x="1560"/>
        <item s="1" x="1561"/>
        <item s="1" x="1562"/>
        <item s="1" x="1563"/>
        <item s="1" x="1564"/>
        <item s="1" x="1565"/>
        <item s="1" x="1566"/>
        <item s="1" x="1567"/>
        <item s="1" x="1568"/>
        <item s="1" x="1569"/>
        <item s="1" x="1570"/>
        <item s="1" x="1571"/>
        <item s="1" x="1572"/>
        <item s="1" x="1573"/>
        <item s="1" x="1574"/>
        <item s="1" x="1575"/>
        <item s="1" x="1576"/>
        <item s="1" x="1577"/>
        <item s="1" x="1578"/>
        <item s="1" x="1579"/>
        <item s="1" x="1580"/>
        <item s="1" x="1581"/>
        <item s="1" x="1582"/>
        <item s="1" x="1583"/>
        <item s="1" x="1584"/>
        <item s="1" x="1585"/>
        <item s="1" x="1586"/>
        <item s="1" x="1587"/>
        <item s="1" x="1588"/>
        <item s="1" x="1589"/>
        <item s="1" x="1590"/>
        <item s="1" x="1591"/>
        <item s="1" x="1592"/>
        <item s="1" x="1593"/>
        <item s="1" x="1594"/>
        <item s="1" x="1595"/>
        <item s="1" x="1596"/>
        <item s="1" x="1597"/>
        <item s="1" x="1598"/>
        <item s="1" x="1599"/>
        <item s="1" x="1600"/>
        <item s="1" x="1601"/>
        <item s="1" x="1602"/>
        <item s="1" x="1603"/>
        <item s="1" x="1604"/>
        <item s="1" x="1605"/>
        <item s="1" x="1606"/>
        <item s="1" x="1607"/>
        <item s="1" x="1608"/>
        <item s="1" x="1609"/>
        <item s="1" x="1610"/>
        <item s="1" x="1611"/>
        <item s="1" x="1612"/>
        <item s="1" x="1613"/>
        <item s="1" x="1614"/>
        <item s="1" x="1615"/>
        <item s="1" x="1616"/>
        <item s="1" x="1617"/>
        <item s="1" x="1618"/>
        <item s="1" x="1619"/>
        <item s="1" x="1620"/>
        <item s="1" x="1621"/>
        <item s="1" x="1622"/>
        <item s="1" x="1623"/>
        <item s="1" x="1624"/>
        <item s="1" x="1625"/>
        <item s="1" x="1626"/>
        <item s="1" x="1627"/>
        <item s="1" x="1628"/>
        <item s="1" x="1629"/>
        <item s="1" x="1630"/>
        <item s="1" x="1631"/>
        <item s="1" x="1632"/>
        <item s="1" x="1633"/>
        <item s="1" x="1634"/>
        <item s="1" x="1635"/>
        <item s="1" x="1636"/>
        <item s="1" x="1637"/>
        <item s="1" x="1638"/>
        <item s="1" x="1639"/>
        <item s="1" x="1640"/>
        <item s="1" x="1641"/>
        <item s="1" x="1642"/>
        <item s="1" x="1643"/>
        <item s="1" x="1644"/>
        <item s="1" x="1645"/>
        <item s="1" x="1646"/>
        <item s="1" x="1647"/>
        <item s="1" x="1648"/>
        <item s="1" x="1649"/>
        <item s="1" x="1650"/>
        <item s="1" x="1651"/>
        <item s="1" x="1652"/>
        <item s="1" x="1653"/>
        <item s="1" x="1654"/>
        <item s="1" x="1655"/>
        <item s="1" x="1656"/>
        <item s="1" x="1657"/>
        <item s="1" x="1658"/>
        <item s="1" x="1659"/>
        <item s="1" x="1660"/>
        <item s="1" x="1661"/>
        <item s="1" x="1662"/>
        <item s="1" x="1663"/>
        <item s="1" x="1664"/>
        <item s="1" x="1665"/>
        <item s="1" x="1666"/>
        <item s="1" x="1667"/>
        <item s="1" x="1668"/>
        <item s="1" x="1669"/>
        <item s="1" x="1670"/>
        <item s="1" x="1671"/>
        <item s="1" x="1672"/>
        <item s="1" x="1673"/>
        <item s="1" x="1674"/>
        <item s="1" x="1675"/>
        <item s="1" x="1676"/>
        <item s="1" x="1677"/>
        <item s="1" x="1678"/>
        <item s="1" x="1679"/>
        <item s="1" x="1680"/>
        <item s="1" x="1681"/>
        <item s="1" x="1682"/>
        <item s="1" x="1683"/>
        <item s="1" x="1684"/>
        <item s="1" x="1685"/>
        <item s="1" x="1686"/>
        <item s="1" x="1687"/>
        <item s="1" x="1688"/>
        <item s="1" x="1689"/>
        <item s="1" x="1690"/>
        <item s="1" x="1691"/>
        <item s="1" x="1692"/>
        <item s="1" x="1693"/>
        <item s="1" x="1694"/>
        <item s="1" x="1695"/>
        <item s="1" x="1696"/>
        <item s="1" x="1697"/>
        <item s="1" x="1698"/>
        <item s="1" x="1699"/>
        <item s="1" x="1700"/>
        <item s="1" x="1701"/>
        <item s="1" x="1702"/>
        <item s="1" x="1703"/>
        <item s="1" x="1704"/>
        <item s="1" x="1705"/>
        <item s="1" x="1706"/>
        <item s="1" x="1707"/>
        <item s="1" x="1708"/>
        <item s="1" x="1709"/>
        <item s="1" x="1710"/>
        <item s="1" x="1711"/>
        <item s="1" x="1712"/>
        <item s="1" x="1713"/>
        <item s="1" x="1714"/>
        <item s="1" x="1715"/>
        <item s="1" x="1716"/>
        <item s="1" x="1717"/>
        <item s="1" x="1718"/>
        <item s="1" x="1719"/>
        <item s="1" x="1720"/>
        <item s="1" x="1721"/>
        <item s="1" x="1722"/>
        <item s="1" x="1723"/>
        <item s="1" x="1724"/>
        <item s="1" x="1725"/>
        <item s="1" x="1726"/>
        <item s="1" x="1727"/>
        <item s="1" x="1728"/>
        <item s="1" x="1729"/>
        <item s="1" x="1730"/>
        <item s="1" x="1731"/>
        <item s="1" x="1732"/>
        <item s="1" x="1733"/>
        <item s="1" x="1734"/>
        <item s="1" x="1735"/>
        <item s="1" x="1736"/>
        <item s="1" x="1737"/>
        <item s="1" x="1738"/>
        <item s="1" x="1739"/>
        <item s="1" x="1740"/>
        <item s="1" x="1741"/>
        <item s="1" x="1742"/>
        <item s="1" x="1743"/>
        <item s="1" x="1744"/>
        <item s="1" x="1745"/>
        <item s="1" x="1746"/>
        <item s="1" x="1747"/>
        <item s="1" x="1748"/>
        <item s="1" x="1749"/>
        <item s="1" x="1750"/>
        <item s="1" x="1751"/>
        <item s="1" x="1752"/>
        <item s="1" x="1753"/>
        <item s="1" x="1754"/>
        <item s="1" x="1755"/>
        <item s="1" x="1756"/>
        <item s="1" x="1757"/>
        <item s="1" x="1758"/>
        <item s="1" x="1759"/>
        <item s="1" x="1760"/>
        <item s="1" x="1761"/>
        <item s="1" x="1762"/>
        <item s="1" x="1763"/>
        <item s="1" x="1764"/>
        <item s="1" x="1765"/>
        <item s="1" x="1766"/>
        <item s="1" x="1767"/>
        <item s="1" x="1768"/>
        <item s="1" x="1769"/>
        <item s="1" x="1770"/>
        <item s="1" x="1771"/>
        <item s="1" x="1772"/>
        <item s="1" x="1773"/>
        <item s="1" x="1774"/>
        <item s="1" x="1775"/>
        <item s="1" x="1776"/>
        <item s="1" x="1777"/>
        <item s="1" x="1778"/>
        <item s="1" x="1779"/>
        <item s="1" x="1780"/>
        <item s="1" x="1781"/>
        <item s="1" x="1782"/>
        <item s="1" x="1783"/>
        <item s="1" x="1784"/>
        <item s="1" x="1785"/>
        <item s="1" x="1786"/>
        <item s="1" x="1787"/>
        <item s="1" x="1788"/>
        <item s="1" x="1789"/>
        <item s="1" x="1790"/>
        <item s="1" x="1791"/>
        <item s="1" x="1792"/>
        <item s="1" x="1793"/>
        <item s="1" x="1794"/>
        <item s="1" x="1795"/>
        <item s="1" x="1796"/>
        <item s="1" x="1797"/>
        <item s="1" x="1798"/>
        <item s="1" x="1799"/>
        <item s="1" x="1800"/>
        <item s="1" x="1801"/>
        <item s="1" x="1802"/>
        <item s="1" x="1803"/>
        <item s="1" x="1804"/>
        <item s="1" x="1805"/>
        <item s="1" x="1806"/>
        <item s="1" x="1807"/>
        <item s="1" x="1808"/>
        <item s="1" x="1809"/>
        <item s="1" x="1810"/>
        <item s="1" x="1811"/>
        <item s="1" x="1812"/>
        <item s="1" x="1813"/>
        <item s="1" x="1814"/>
        <item s="1" x="1815"/>
        <item s="1" x="1816"/>
        <item s="1" x="1817"/>
        <item s="1" x="1818"/>
        <item s="1" x="1819"/>
        <item s="1" x="1820"/>
        <item s="1" x="1821"/>
        <item s="1" x="1822"/>
        <item s="1" x="1823"/>
        <item s="1" x="1824"/>
        <item s="1" x="1825"/>
        <item s="1" x="1826"/>
        <item s="1" x="1827"/>
        <item s="1" x="1828"/>
        <item s="1" x="1829"/>
        <item s="1" x="1830"/>
        <item s="1" x="1831"/>
        <item s="1" x="1832"/>
        <item s="1" x="1833"/>
        <item s="1" x="1834"/>
        <item s="1" x="1835"/>
        <item s="1" x="1836"/>
        <item s="1" x="1837"/>
        <item s="1" x="1838"/>
        <item s="1" x="1839"/>
        <item s="1" x="1840"/>
        <item s="1" x="1841"/>
        <item s="1" x="1842"/>
        <item s="1" x="1843"/>
        <item s="1" x="1844"/>
        <item s="1" x="1845"/>
        <item s="1" x="1846"/>
        <item s="1" x="1847"/>
        <item s="1" x="1848"/>
        <item s="1" x="1849"/>
        <item s="1" x="1850"/>
        <item s="1" x="1851"/>
        <item s="1" x="1852"/>
        <item s="1" x="1853"/>
        <item s="1" x="1854"/>
        <item s="1" x="1855"/>
        <item s="1" x="1856"/>
        <item s="1" x="1857"/>
        <item s="1" x="1858"/>
        <item s="1" x="1859"/>
        <item s="1" x="1860"/>
        <item s="1" x="1861"/>
        <item s="1" x="1862"/>
        <item s="1" x="1863"/>
        <item s="1" x="1864"/>
        <item s="1" x="1865"/>
        <item s="1" x="1866"/>
        <item s="1" x="1867"/>
        <item s="1" x="1868"/>
        <item s="1" x="1869"/>
        <item s="1" x="1870"/>
        <item s="1" x="1871"/>
        <item s="1" x="1872"/>
        <item s="1" x="1873"/>
        <item s="1" x="1874"/>
        <item s="1" x="1875"/>
        <item s="1" x="1876"/>
        <item s="1" x="1877"/>
        <item s="1" x="1878"/>
        <item s="1" x="1879"/>
        <item s="1" x="1880"/>
        <item s="1" x="1881"/>
        <item s="1" x="1882"/>
        <item s="1" x="1883"/>
        <item s="1" x="1884"/>
        <item s="1" x="1885"/>
        <item s="1" x="1886"/>
        <item s="1" x="1887"/>
        <item s="1" x="1888"/>
        <item s="1" x="1889"/>
        <item s="1" x="1890"/>
        <item s="1" x="1891"/>
        <item s="1" x="1892"/>
        <item s="1" x="1893"/>
        <item s="1" x="1894"/>
        <item s="1" x="1895"/>
        <item s="1" x="1896"/>
        <item s="1" x="1897"/>
        <item s="1" x="1898"/>
        <item s="1" x="1899"/>
        <item s="1" x="1900"/>
        <item s="1" x="1901"/>
        <item s="1" x="1902"/>
        <item s="1" x="1903"/>
        <item s="1" x="1904"/>
        <item s="1" x="1905"/>
        <item s="1" x="1906"/>
        <item s="1" x="1907"/>
        <item s="1" x="1908"/>
        <item s="1" x="1909"/>
        <item s="1" x="1910"/>
        <item s="1" x="1911"/>
        <item s="1" x="1912"/>
        <item s="1" x="1913"/>
        <item s="1" x="1914"/>
        <item s="1" x="1915"/>
        <item s="1" x="1916"/>
        <item s="1" x="1917"/>
        <item s="1" x="1918"/>
        <item s="1" x="1919"/>
        <item s="1" x="1920"/>
        <item s="1" x="1921"/>
        <item s="1" x="1922"/>
        <item s="1" x="1923"/>
        <item s="1" x="1924"/>
        <item s="1" x="1925"/>
        <item s="1" x="1926"/>
        <item s="1" x="1927"/>
        <item s="1" x="1928"/>
        <item s="1" x="1929"/>
        <item s="1" x="1930"/>
        <item s="1" x="1931"/>
        <item s="1" x="1932"/>
        <item s="1" x="1933"/>
        <item s="1" x="1934"/>
        <item s="1" x="1935"/>
        <item s="1" x="1936"/>
        <item s="1" x="1937"/>
        <item s="1" x="1938"/>
        <item s="1" x="1939"/>
        <item s="1" x="1940"/>
        <item s="1" x="1941"/>
        <item s="1" x="1942"/>
        <item s="1" x="1943"/>
        <item s="1" x="1944"/>
        <item s="1" x="1945"/>
        <item s="1" x="1946"/>
        <item s="1" x="1947"/>
        <item s="1" x="1948"/>
        <item s="1" x="1949"/>
        <item s="1" x="1950"/>
        <item s="1" x="1951"/>
        <item s="1" x="1952"/>
        <item s="1" x="1953"/>
        <item s="1" x="1954"/>
        <item s="1" x="1955"/>
        <item s="1" x="1956"/>
        <item s="1" x="1957"/>
        <item s="1" x="1958"/>
        <item s="1" x="1959"/>
        <item s="1" x="1960"/>
        <item s="1" x="1961"/>
        <item s="1" x="1962"/>
        <item s="1" x="1963"/>
        <item s="1" x="1964"/>
        <item s="1" x="1965"/>
        <item s="1" x="1966"/>
        <item s="1" x="1967"/>
        <item s="1" x="1968"/>
        <item s="1" x="1969"/>
        <item s="1" x="1970"/>
        <item s="1" x="1971"/>
        <item s="1" x="1972"/>
        <item s="1" x="1973"/>
        <item s="1" x="1974"/>
        <item s="1" x="1975"/>
        <item s="1" x="1976"/>
        <item s="1" x="1977"/>
        <item s="1" x="1978"/>
        <item s="1" x="1979"/>
        <item s="1" x="1980"/>
        <item s="1" x="1981"/>
        <item s="1" x="1982"/>
        <item s="1" x="1983"/>
        <item s="1" x="1984"/>
        <item s="1" x="1985"/>
        <item s="1" x="1986"/>
        <item s="1" x="1987"/>
        <item s="1" x="1988"/>
        <item s="1" x="1989"/>
        <item s="1" x="1990"/>
        <item s="1" x="1991"/>
        <item s="1" x="1992"/>
        <item s="1" x="1993"/>
        <item s="1" x="1994"/>
        <item s="1" x="1995"/>
        <item s="1" x="1996"/>
        <item s="1" x="1997"/>
        <item s="1" x="1998"/>
        <item s="1" x="1999"/>
        <item s="1" x="2000"/>
        <item s="1" x="2001"/>
        <item s="1" x="2002"/>
        <item s="1" x="2003"/>
        <item s="1" x="2004"/>
        <item s="1" x="2005"/>
        <item s="1" x="2006"/>
        <item s="1" x="2007"/>
        <item s="1" x="2008"/>
        <item s="1" x="2009"/>
        <item s="1" x="2010"/>
        <item s="1" x="2011"/>
        <item s="1" x="2012"/>
        <item s="1" x="2013"/>
        <item s="1" x="2014"/>
        <item s="1" x="2015"/>
        <item s="1" x="2016"/>
        <item s="1" x="2017"/>
        <item s="1" x="2018"/>
        <item s="1" x="2019"/>
        <item s="1" x="2020"/>
        <item s="1" x="2021"/>
        <item s="1" x="2022"/>
        <item s="1" x="2023"/>
        <item s="1" x="2024"/>
        <item s="1" x="2025"/>
        <item s="1" x="2026"/>
        <item s="1" x="2027"/>
        <item s="1" x="2028"/>
        <item s="1" x="2029"/>
        <item s="1" x="2030"/>
        <item s="1" x="2031"/>
        <item s="1" x="2032"/>
        <item s="1" x="2033"/>
        <item s="1" x="2034"/>
        <item s="1" x="2035"/>
        <item s="1" x="2036"/>
        <item s="1" x="2037"/>
        <item s="1" x="2038"/>
        <item s="1" x="2039"/>
        <item s="1" x="2040"/>
        <item s="1" x="2041"/>
        <item s="1" x="2042"/>
        <item s="1" x="2043"/>
        <item s="1" x="2044"/>
        <item s="1" x="2045"/>
        <item s="1" x="2046"/>
        <item s="1" x="2047"/>
        <item s="1" x="2048"/>
        <item s="1" x="2049"/>
        <item s="1" x="2050"/>
        <item s="1" x="2051"/>
        <item s="1" x="2052"/>
        <item s="1" x="2053"/>
        <item s="1" x="2054"/>
        <item s="1" x="2055"/>
        <item s="1" x="2056"/>
        <item s="1" x="2057"/>
        <item s="1" x="2058"/>
        <item s="1" x="2059"/>
        <item s="1" x="2060"/>
        <item s="1" x="2061"/>
        <item s="1" x="2062"/>
        <item s="1" x="2063"/>
        <item s="1" x="2064"/>
        <item s="1" x="2065"/>
        <item s="1" x="2066"/>
        <item s="1" x="2067"/>
        <item s="1" x="2068"/>
        <item s="1" x="2069"/>
        <item s="1" x="2070"/>
        <item s="1" x="2071"/>
        <item s="1" x="2072"/>
        <item s="1" x="2073"/>
        <item s="1" x="2074"/>
        <item s="1" x="2075"/>
        <item s="1" x="2076"/>
        <item s="1" x="2077"/>
        <item s="1" x="2078"/>
        <item s="1" x="2079"/>
        <item s="1" x="2080"/>
        <item s="1" x="2081"/>
        <item s="1" x="2082"/>
        <item s="1" x="2083"/>
        <item s="1" x="2084"/>
        <item s="1" x="2085"/>
        <item s="1" x="2086"/>
        <item s="1" x="2087"/>
        <item s="1" x="2088"/>
        <item s="1" x="2089"/>
        <item s="1" x="2090"/>
        <item s="1" x="2091"/>
        <item s="1" x="2092"/>
        <item s="1" x="2093"/>
        <item s="1" x="2094"/>
        <item s="1" x="2095"/>
        <item s="1" x="2096"/>
        <item s="1" x="2097"/>
        <item s="1" x="2098"/>
        <item s="1" x="2099"/>
        <item s="1" x="2100"/>
        <item s="1" x="2101"/>
        <item s="1" x="2102"/>
        <item s="1" x="2103"/>
        <item s="1" x="2104"/>
        <item s="1" x="2105"/>
        <item s="1" x="2106"/>
        <item s="1" x="2107"/>
        <item s="1" x="2108"/>
        <item s="1" x="2109"/>
        <item s="1" x="2110"/>
        <item s="1" x="2111"/>
        <item s="1" x="2112"/>
        <item s="1" x="2113"/>
        <item s="1" x="2114"/>
        <item s="1" x="2115"/>
        <item s="1" x="2116"/>
        <item s="1" x="2117"/>
        <item s="1" x="2118"/>
        <item s="1" x="2119"/>
        <item s="1" x="2120"/>
        <item s="1" x="2121"/>
        <item s="1" x="2122"/>
        <item s="1" x="2123"/>
        <item s="1" x="2124"/>
        <item s="1" x="2125"/>
        <item s="1" x="2126"/>
        <item s="1" x="2127"/>
        <item s="1" x="2128"/>
        <item s="1" x="2129"/>
        <item s="1" x="2130"/>
        <item s="1" x="2131"/>
        <item s="1" x="2132"/>
        <item s="1" x="2133"/>
        <item s="1" x="2134"/>
        <item s="1" x="2135"/>
        <item s="1" x="2136"/>
        <item s="1" x="2137"/>
        <item s="1" x="2138"/>
        <item s="1" x="2139"/>
        <item s="1" x="2140"/>
        <item s="1" x="2141"/>
        <item s="1" x="2142"/>
        <item s="1" x="2143"/>
        <item s="1" x="2144"/>
        <item s="1" x="2145"/>
        <item s="1" x="2146"/>
        <item s="1" x="2147"/>
        <item s="1" x="2148"/>
        <item s="1" x="2149"/>
        <item s="1" x="2150"/>
        <item s="1" x="2151"/>
        <item s="1" x="2152"/>
        <item s="1" x="2153"/>
        <item s="1" x="2154"/>
        <item s="1" x="2155"/>
        <item s="1" x="2156"/>
        <item s="1" x="2157"/>
        <item s="1" x="2158"/>
        <item s="1" x="2159"/>
        <item s="1" x="2160"/>
        <item s="1" x="2161"/>
        <item s="1" x="2162"/>
        <item s="1" x="2163"/>
        <item s="1" x="2164"/>
        <item s="1" x="2165"/>
        <item s="1" x="2166"/>
        <item s="1" x="2167"/>
        <item s="1" x="2168"/>
        <item s="1" x="2169"/>
        <item s="1" x="2170"/>
        <item s="1" x="2171"/>
        <item s="1" x="2172"/>
        <item s="1" x="2173"/>
        <item s="1" x="2174"/>
        <item s="1" x="2175"/>
        <item s="1" x="2176"/>
        <item s="1" x="2177"/>
        <item s="1" x="2178"/>
        <item s="1" x="2179"/>
        <item s="1" x="2180"/>
        <item s="1" x="2181"/>
        <item s="1" x="2182"/>
        <item s="1" x="2183"/>
        <item s="1" x="2184"/>
        <item s="1" x="2185"/>
        <item s="1" x="2186"/>
        <item s="1" x="2187"/>
        <item s="1" x="2188"/>
        <item s="1" x="2189"/>
        <item s="1" x="2190"/>
        <item s="1" x="2191"/>
        <item s="1" x="2192"/>
        <item s="1" x="2193"/>
        <item s="1" x="2194"/>
        <item s="1" x="2195"/>
        <item s="1" x="2196"/>
        <item s="1" x="2197"/>
        <item s="1" x="2198"/>
        <item s="1" x="2199"/>
        <item s="1" x="2200"/>
        <item s="1" x="2201"/>
        <item s="1" x="2202"/>
        <item s="1" x="2203"/>
        <item s="1" x="2204"/>
        <item s="1" x="2205"/>
        <item s="1" x="2206"/>
        <item s="1" x="2207"/>
        <item s="1" x="2208"/>
        <item s="1" x="2209"/>
        <item s="1" x="2210"/>
        <item s="1" x="2211"/>
        <item s="1" x="2212"/>
        <item s="1" x="2213"/>
        <item s="1" x="2214"/>
        <item s="1" x="2215"/>
        <item s="1" x="2216"/>
        <item s="1" x="2217"/>
        <item s="1" x="2218"/>
        <item s="1" x="2219"/>
        <item s="1" x="2220"/>
        <item s="1" x="2221"/>
        <item s="1" x="2222"/>
        <item s="1" x="2223"/>
        <item s="1" x="2224"/>
        <item s="1" x="2225"/>
        <item s="1" x="2226"/>
        <item s="1" x="2227"/>
        <item s="1" x="2228"/>
        <item s="1" x="2229"/>
        <item s="1" x="2230"/>
        <item s="1" x="2231"/>
        <item s="1" x="2232"/>
        <item s="1" x="2233"/>
        <item s="1" x="2234"/>
        <item s="1" x="2235"/>
        <item s="1" x="2236"/>
        <item s="1" x="2237"/>
        <item s="1" x="2238"/>
        <item s="1" x="2239"/>
        <item s="1" x="2240"/>
        <item s="1" x="2241"/>
        <item s="1" x="2242"/>
        <item s="1" x="2243"/>
        <item s="1" x="2244"/>
        <item s="1" x="2245"/>
        <item s="1" x="2246"/>
        <item s="1" x="2247"/>
        <item s="1" x="2248"/>
        <item s="1" x="2249"/>
        <item s="1" x="2250"/>
        <item s="1" x="2251"/>
        <item s="1" x="2252"/>
        <item s="1" x="2253"/>
        <item s="1" x="2254"/>
        <item s="1" x="2255"/>
        <item s="1" x="2256"/>
        <item s="1" x="2257"/>
        <item s="1" x="2258"/>
        <item s="1" x="2259"/>
        <item s="1" x="2260"/>
        <item s="1" x="2261"/>
        <item s="1" x="2262"/>
        <item s="1" x="2263"/>
        <item s="1" x="2264"/>
        <item s="1" x="2265"/>
        <item s="1" x="2266"/>
        <item s="1" x="2267"/>
        <item s="1" x="2268"/>
        <item s="1" x="2269"/>
        <item s="1" x="2270"/>
        <item s="1" x="2271"/>
        <item s="1" x="2272"/>
        <item s="1" x="2273"/>
        <item s="1" x="2274"/>
        <item s="1" x="2275"/>
        <item s="1" x="2276"/>
        <item s="1" x="2277"/>
        <item s="1" x="2278"/>
        <item s="1" x="2279"/>
        <item s="1" x="2280"/>
        <item s="1" x="2281"/>
        <item s="1" x="2282"/>
        <item s="1" x="2283"/>
        <item s="1" x="2284"/>
        <item s="1" x="2285"/>
        <item s="1" x="2286"/>
        <item s="1" x="2287"/>
        <item s="1" x="2288"/>
        <item s="1" x="2289"/>
        <item s="1" x="2290"/>
        <item s="1" x="2291"/>
        <item s="1" x="2292"/>
        <item s="1" x="2293"/>
        <item s="1" x="2294"/>
        <item s="1" x="2295"/>
        <item s="1" x="2296"/>
        <item s="1" x="2297"/>
        <item s="1" x="2298"/>
        <item s="1" x="2299"/>
        <item s="1" x="2300"/>
        <item s="1" x="2301"/>
        <item s="1" x="2302"/>
        <item s="1" x="2303"/>
        <item s="1" x="2304"/>
        <item s="1" x="2305"/>
        <item s="1" x="2306"/>
        <item s="1" x="2307"/>
        <item s="1" x="2308"/>
        <item s="1" x="2309"/>
        <item s="1" x="2310"/>
        <item s="1" x="2311"/>
        <item s="1" x="2312"/>
        <item s="1" x="2313"/>
        <item s="1" x="2314"/>
        <item s="1" x="2315"/>
        <item s="1" x="2316"/>
        <item s="1" x="2317"/>
        <item s="1" x="2318"/>
        <item s="1" x="2319"/>
        <item s="1" x="2320"/>
        <item s="1" x="2321"/>
        <item s="1" x="2322"/>
        <item s="1" x="2323"/>
        <item s="1" x="2324"/>
        <item s="1" x="2325"/>
        <item s="1" x="2326"/>
        <item s="1" x="2327"/>
        <item s="1" x="2328"/>
        <item s="1" x="2329"/>
        <item s="1" x="2330"/>
        <item s="1" x="2331"/>
        <item s="1" x="2332"/>
        <item s="1" x="2333"/>
        <item s="1" x="2334"/>
        <item s="1" x="2335"/>
        <item s="1" x="2336"/>
        <item s="1" x="2337"/>
        <item s="1" x="2338"/>
        <item s="1" x="2339"/>
        <item s="1" x="2340"/>
        <item s="1" x="2341"/>
        <item s="1" x="2342"/>
        <item s="1" x="2343"/>
        <item s="1" x="2344"/>
        <item s="1" x="2345"/>
        <item s="1" x="2346"/>
        <item s="1" x="2347"/>
        <item s="1" x="2348"/>
        <item s="1" x="2349"/>
        <item s="1" x="2350"/>
        <item s="1" x="2351"/>
        <item s="1" x="2352"/>
        <item s="1" x="2353"/>
        <item s="1" x="2354"/>
        <item s="1" x="2355"/>
        <item s="1" x="2356"/>
        <item s="1" x="2357"/>
        <item s="1" x="2358"/>
        <item s="1" x="2359"/>
        <item s="1" x="2360"/>
        <item s="1" x="2361"/>
        <item s="1" x="2362"/>
        <item s="1" x="2363"/>
        <item s="1" x="2364"/>
        <item s="1" x="2365"/>
        <item s="1" x="2366"/>
        <item s="1" x="2367"/>
        <item s="1" x="2368"/>
        <item s="1" x="2369"/>
        <item s="1" x="2370"/>
        <item s="1" x="2371"/>
        <item s="1" x="2372"/>
        <item s="1" x="2373"/>
        <item s="1" x="2374"/>
        <item s="1" x="2375"/>
        <item s="1" x="2376"/>
        <item s="1" x="2377"/>
        <item s="1" x="2378"/>
        <item s="1" x="2379"/>
        <item s="1" x="2380"/>
        <item s="1" x="2381"/>
        <item s="1" x="2382"/>
        <item s="1" x="2383"/>
        <item s="1" x="2384"/>
        <item s="1" x="2385"/>
        <item s="1" x="2386"/>
        <item s="1" x="2387"/>
        <item s="1" x="2388"/>
        <item s="1" x="2389"/>
        <item s="1" x="2390"/>
        <item s="1" x="2391"/>
        <item s="1" x="2392"/>
        <item s="1" x="2393"/>
        <item s="1" x="2394"/>
        <item s="1" x="2395"/>
        <item s="1" x="2396"/>
        <item s="1" x="2397"/>
        <item s="1" x="2398"/>
        <item s="1" x="2399"/>
        <item s="1" x="2400"/>
        <item s="1" x="2401"/>
        <item s="1" x="2402"/>
        <item s="1" x="2403"/>
        <item s="1" x="2404"/>
        <item s="1" x="2405"/>
        <item s="1" x="2406"/>
        <item s="1" x="2407"/>
        <item s="1" x="2408"/>
        <item s="1" x="2409"/>
        <item s="1" x="2410"/>
        <item s="1" x="2411"/>
        <item s="1" x="2412"/>
        <item s="1" x="2413"/>
        <item s="1" x="2414"/>
        <item s="1" x="2415"/>
        <item s="1" x="2416"/>
        <item s="1" x="2417"/>
        <item s="1" x="2418"/>
        <item s="1" x="2419"/>
        <item s="1" x="2420"/>
        <item s="1" x="2421"/>
        <item s="1" x="2422"/>
        <item s="1" x="2423"/>
        <item s="1" x="2424"/>
        <item s="1" x="2425"/>
        <item s="1" x="2426"/>
        <item s="1" x="2427"/>
        <item s="1" x="2428"/>
        <item s="1" x="2429"/>
        <item s="1" x="2430"/>
        <item s="1" x="2431"/>
        <item s="1" x="2432"/>
        <item s="1" x="2433"/>
        <item s="1" x="2434"/>
        <item s="1" x="2435"/>
        <item s="1" x="2436"/>
        <item s="1" x="2437"/>
        <item s="1" x="2438"/>
        <item s="1" x="2439"/>
        <item s="1" x="2440"/>
        <item s="1" x="2441"/>
        <item s="1" x="2442"/>
        <item s="1" x="2443"/>
        <item s="1" x="2444"/>
        <item s="1" x="2445"/>
        <item s="1" x="2446"/>
        <item s="1" x="2447"/>
        <item s="1" x="2448"/>
        <item s="1" x="2449"/>
        <item s="1" x="2450"/>
        <item s="1" x="2451"/>
        <item s="1" x="2452"/>
        <item s="1" x="2453"/>
        <item s="1" x="2454"/>
        <item s="1" x="2455"/>
        <item s="1" x="2456"/>
        <item s="1" x="2457"/>
        <item s="1" x="2458"/>
        <item s="1" x="2459"/>
        <item s="1" x="2460"/>
        <item s="1" x="2461"/>
        <item s="1" x="2462"/>
        <item s="1" x="2463"/>
        <item s="1" x="2464"/>
        <item s="1" x="2465"/>
        <item s="1" x="2466"/>
        <item s="1" x="2467"/>
        <item s="1" x="2468"/>
        <item s="1" x="2469"/>
        <item s="1" x="2470"/>
        <item s="1" x="2471"/>
        <item s="1" x="2472"/>
        <item s="1" x="2473"/>
        <item s="1" x="2474"/>
        <item s="1" x="2475"/>
        <item s="1" x="2476"/>
        <item s="1" x="2477"/>
        <item s="1" x="2478"/>
        <item s="1" x="2479"/>
        <item s="1" x="2480"/>
        <item s="1" x="2481"/>
        <item s="1" x="2482"/>
        <item s="1" x="2483"/>
        <item s="1" x="2484"/>
        <item s="1" x="2485"/>
        <item s="1" x="2486"/>
        <item s="1" x="2487"/>
        <item s="1" x="2488"/>
        <item s="1" x="2489"/>
        <item s="1" x="2490"/>
        <item s="1" x="2491"/>
        <item s="1" x="2492"/>
        <item s="1" x="2493"/>
        <item s="1" x="2494"/>
        <item s="1" x="2495"/>
        <item s="1" x="2496"/>
        <item s="1" x="2497"/>
        <item s="1" x="2498"/>
        <item s="1" x="2499"/>
        <item s="1" x="2500"/>
        <item s="1" x="2501"/>
        <item s="1" x="2502"/>
        <item s="1" x="2503"/>
        <item s="1" x="2504"/>
        <item s="1" x="2505"/>
        <item s="1" x="2506"/>
        <item s="1" x="2507"/>
        <item s="1" x="2508"/>
        <item s="1" x="2509"/>
        <item s="1" x="2510"/>
        <item s="1" x="2511"/>
        <item s="1" x="2512"/>
        <item s="1" x="2513"/>
        <item s="1" x="2514"/>
        <item s="1" x="2515"/>
        <item s="1" x="2516"/>
        <item s="1" x="2517"/>
        <item s="1" x="2518"/>
        <item s="1" x="2519"/>
        <item s="1" x="2520"/>
        <item s="1" x="2521"/>
        <item s="1" x="2522"/>
        <item s="1" x="2523"/>
        <item s="1" x="2524"/>
        <item s="1" x="2525"/>
        <item s="1" x="2526"/>
        <item s="1" x="2527"/>
        <item s="1" x="2528"/>
        <item s="1" x="2529"/>
        <item s="1" x="2530"/>
        <item s="1" x="2531"/>
        <item s="1" x="2532"/>
        <item s="1" x="2533"/>
        <item s="1" x="2534"/>
        <item s="1" x="2535"/>
        <item s="1" x="2536"/>
        <item s="1" x="2537"/>
        <item s="1" x="2538"/>
        <item s="1" x="2539"/>
        <item s="1" x="2540"/>
        <item s="1" x="2541"/>
        <item s="1" x="2542"/>
        <item s="1" x="2543"/>
        <item s="1" x="2544"/>
        <item s="1" x="2545"/>
        <item s="1" x="2546"/>
        <item s="1" x="2547"/>
        <item s="1" x="2548"/>
        <item s="1" x="2549"/>
        <item s="1" x="2550"/>
        <item s="1" x="2551"/>
        <item s="1" x="2552"/>
        <item s="1" x="2553"/>
        <item s="1" x="2554"/>
        <item s="1" x="2555"/>
        <item s="1" x="2556"/>
        <item s="1" x="2557"/>
        <item s="1" x="2558"/>
        <item s="1" x="2559"/>
        <item s="1" x="2560"/>
        <item s="1" x="2561"/>
        <item s="1" x="2562"/>
        <item s="1" x="2563"/>
        <item s="1" x="2564"/>
        <item s="1" x="2565"/>
        <item s="1" x="2566"/>
        <item s="1" x="2567"/>
        <item s="1" x="2568"/>
        <item s="1" x="2569"/>
        <item s="1" x="2570"/>
        <item s="1" x="2571"/>
        <item s="1" x="2572"/>
        <item s="1" x="2573"/>
        <item s="1" x="2574"/>
        <item s="1" x="2575"/>
        <item s="1" x="2576"/>
        <item s="1" x="2577"/>
        <item s="1" x="2578"/>
        <item s="1" x="2579"/>
        <item s="1" x="2580"/>
        <item s="1" x="2581"/>
        <item s="1" x="2582"/>
        <item s="1" x="2583"/>
        <item s="1" x="2584"/>
        <item s="1" x="2585"/>
        <item s="1" x="2586"/>
        <item s="1" x="2587"/>
        <item s="1" x="2588"/>
        <item s="1" x="2589"/>
        <item s="1" x="2590"/>
        <item s="1" x="2591"/>
        <item s="1" x="2592"/>
        <item s="1" x="2593"/>
        <item s="1" x="2594"/>
        <item s="1" x="2595"/>
        <item s="1" x="2596"/>
        <item s="1" x="2597"/>
        <item s="1" x="2598"/>
        <item s="1" x="2599"/>
        <item s="1" x="2600"/>
        <item s="1" x="2601"/>
        <item s="1" x="2602"/>
        <item s="1" x="2603"/>
        <item s="1" x="2604"/>
        <item s="1" x="2605"/>
        <item s="1" x="2606"/>
        <item s="1" x="2607"/>
        <item s="1" x="2608"/>
        <item s="1" x="2609"/>
        <item s="1" x="2610"/>
        <item s="1" x="2611"/>
        <item s="1" x="2612"/>
        <item s="1" x="2613"/>
        <item s="1" x="2614"/>
        <item s="1" x="2615"/>
        <item s="1" x="2616"/>
        <item s="1" x="2617"/>
        <item s="1" x="2618"/>
        <item s="1" x="2619"/>
        <item s="1" x="2620"/>
        <item s="1" x="2621"/>
        <item s="1" x="2622"/>
        <item s="1" x="2623"/>
        <item s="1" x="2624"/>
        <item s="1" x="2625"/>
        <item s="1" x="2626"/>
        <item s="1" x="2627"/>
        <item s="1" x="2628"/>
        <item s="1" x="2629"/>
        <item s="1" x="2630"/>
        <item s="1" x="2631"/>
        <item s="1" x="2632"/>
        <item s="1" x="2633"/>
        <item s="1" x="2634"/>
        <item s="1" x="2635"/>
        <item s="1" x="2636"/>
        <item s="1" x="2637"/>
        <item s="1" x="2638"/>
        <item s="1" x="2639"/>
        <item s="1" x="2640"/>
        <item s="1" x="2641"/>
        <item s="1" x="2642"/>
        <item s="1" x="2643"/>
        <item s="1" x="2644"/>
        <item s="1" x="2645"/>
        <item s="1" x="2646"/>
        <item s="1" x="2647"/>
        <item s="1" x="2648"/>
        <item s="1" x="2649"/>
        <item s="1" x="2650"/>
        <item s="1" x="2651"/>
        <item s="1" x="2652"/>
        <item s="1" x="2653"/>
        <item s="1" x="2654"/>
        <item s="1" x="2655"/>
        <item s="1" x="2656"/>
        <item s="1" x="2657"/>
        <item s="1" x="2658"/>
        <item s="1" x="2659"/>
        <item s="1" x="2660"/>
        <item s="1" x="2661"/>
        <item s="1" x="2662"/>
        <item s="1" x="2663"/>
        <item s="1" x="2664"/>
        <item s="1" x="2665"/>
        <item s="1" x="2666"/>
        <item s="1" x="2667"/>
        <item s="1" x="2668"/>
        <item s="1" x="2669"/>
        <item s="1" x="2670"/>
        <item s="1" x="2671"/>
        <item s="1" x="2672"/>
        <item s="1" x="2673"/>
        <item s="1" x="2674"/>
        <item s="1" x="2675"/>
        <item s="1" x="2676"/>
        <item s="1" x="2677"/>
        <item s="1" x="2678"/>
        <item s="1" x="2679"/>
        <item s="1" x="2680"/>
        <item s="1" x="2681"/>
        <item s="1" x="2682"/>
        <item s="1" x="2683"/>
        <item s="1" x="2684"/>
        <item s="1" x="2685"/>
        <item s="1" x="2686"/>
        <item s="1" x="2687"/>
        <item s="1" x="2688"/>
        <item s="1" x="2689"/>
        <item s="1" x="2690"/>
        <item s="1" x="2691"/>
        <item s="1" x="2692"/>
        <item s="1" x="2693"/>
        <item s="1" x="2694"/>
        <item s="1" x="2695"/>
        <item s="1" x="2696"/>
        <item s="1" x="2697"/>
        <item s="1" x="2698"/>
        <item s="1" x="2699"/>
        <item s="1" x="2700"/>
        <item s="1" x="2701"/>
        <item s="1" x="2702"/>
        <item s="1" x="2703"/>
        <item s="1" x="2704"/>
        <item s="1" x="2705"/>
        <item s="1" x="2706"/>
        <item s="1" x="2707"/>
        <item s="1" x="2708"/>
        <item s="1" x="2709"/>
        <item s="1" x="2710"/>
        <item s="1" x="2711"/>
        <item s="1" x="2712"/>
        <item s="1" x="2713"/>
        <item s="1" x="2714"/>
        <item s="1" x="2715"/>
        <item s="1" x="2716"/>
        <item s="1" x="2717"/>
        <item s="1" x="2718"/>
        <item s="1" x="2719"/>
        <item s="1" x="2720"/>
        <item s="1" x="2721"/>
        <item s="1" x="2722"/>
        <item s="1" x="2723"/>
        <item s="1" x="2724"/>
        <item s="1" x="2725"/>
        <item s="1" x="2726"/>
        <item s="1" x="2727"/>
        <item s="1" x="2728"/>
        <item s="1" x="2729"/>
        <item s="1" x="2730"/>
        <item s="1" x="2731"/>
        <item s="1" x="2732"/>
        <item s="1" x="2733"/>
        <item s="1" x="2734"/>
        <item s="1" x="2735"/>
        <item s="1" x="2736"/>
        <item s="1" x="2737"/>
        <item s="1" x="2738"/>
        <item s="1" x="2739"/>
        <item s="1" x="2740"/>
        <item s="1" x="2741"/>
        <item s="1" x="2742"/>
        <item s="1" x="2743"/>
        <item s="1" x="2744"/>
        <item s="1" x="2745"/>
        <item s="1" x="2746"/>
        <item s="1" x="2747"/>
        <item s="1" x="2748"/>
        <item s="1" x="2749"/>
        <item s="1" x="2750"/>
        <item s="1" x="2751"/>
        <item s="1" x="2752"/>
        <item s="1" x="2753"/>
        <item s="1" x="2754"/>
        <item s="1" x="2755"/>
        <item s="1" x="2756"/>
        <item s="1" x="2757"/>
        <item s="1" x="2758"/>
        <item s="1" x="2759"/>
        <item s="1" x="2760"/>
        <item s="1" x="2761"/>
        <item s="1" x="2762"/>
        <item s="1" x="2763"/>
        <item s="1" x="2764"/>
        <item s="1" x="2765"/>
        <item s="1" x="2766"/>
        <item s="1" x="2767"/>
        <item s="1" x="2768"/>
        <item s="1" x="2769"/>
        <item s="1" x="2770"/>
        <item s="1" x="2771"/>
        <item s="1" x="2772"/>
        <item s="1" x="2773"/>
        <item s="1" x="2774"/>
        <item s="1" x="2775"/>
        <item s="1" x="2776"/>
        <item s="1" x="2777"/>
        <item s="1" x="2778"/>
        <item s="1" x="2779"/>
        <item s="1" x="2780"/>
        <item s="1" x="2781"/>
        <item s="1" x="2782"/>
        <item s="1" x="2783"/>
        <item s="1" x="2784"/>
        <item s="1" x="2785"/>
        <item s="1" x="2786"/>
        <item s="1" x="2787"/>
        <item s="1" x="2788"/>
        <item s="1" x="2789"/>
        <item s="1" x="2790"/>
        <item s="1" x="2791"/>
        <item s="1" x="2792"/>
        <item s="1" x="2793"/>
        <item s="1" x="2794"/>
        <item s="1" x="2795"/>
        <item s="1" x="2796"/>
        <item s="1" x="2797"/>
        <item s="1" x="2798"/>
        <item s="1" x="2799"/>
        <item s="1" x="2800"/>
        <item s="1" x="2801"/>
        <item s="1" x="2802"/>
        <item s="1" x="2803"/>
        <item s="1" x="2804"/>
        <item s="1" x="2805"/>
        <item s="1" x="2806"/>
        <item s="1" x="2807"/>
        <item s="1" x="2808"/>
        <item s="1" x="2809"/>
        <item s="1" x="2810"/>
        <item s="1" x="2811"/>
        <item s="1" x="2812"/>
        <item s="1" x="2813"/>
        <item s="1" x="2814"/>
        <item s="1" x="2815"/>
        <item s="1" x="2816"/>
        <item s="1" x="2817"/>
        <item s="1" x="2818"/>
        <item s="1" x="2819"/>
        <item s="1" x="2820"/>
        <item s="1" x="2821"/>
        <item s="1" x="2822"/>
        <item s="1" x="2823"/>
        <item s="1" x="2824"/>
        <item s="1" x="2825"/>
        <item s="1" x="2826"/>
        <item s="1" x="2827"/>
        <item s="1" x="2828"/>
        <item s="1" x="2829"/>
        <item s="1" x="2830"/>
        <item s="1" x="2831"/>
        <item s="1" x="2832"/>
        <item s="1" x="2833"/>
        <item s="1" x="2834"/>
        <item s="1" x="2835"/>
        <item s="1" x="2836"/>
        <item s="1" x="2837"/>
        <item s="1" x="2838"/>
        <item s="1" x="2839"/>
        <item s="1" x="2840"/>
        <item s="1" x="2841"/>
        <item s="1" x="2842"/>
        <item s="1" x="2843"/>
        <item s="1" x="2844"/>
        <item s="1" x="2845"/>
        <item s="1" x="2846"/>
        <item s="1" x="2847"/>
        <item s="1" x="2848"/>
        <item s="1" x="2849"/>
        <item s="1" x="2850"/>
        <item s="1" x="2851"/>
        <item s="1" x="2852"/>
        <item s="1" x="2853"/>
        <item s="1" x="2854"/>
        <item s="1" x="2855"/>
        <item s="1" x="2856"/>
        <item s="1" x="2857"/>
        <item s="1" x="2858"/>
        <item s="1" x="2859"/>
        <item s="1" x="2860"/>
        <item s="1" x="2861"/>
        <item s="1" x="2862"/>
        <item s="1" x="2863"/>
        <item s="1" x="2864"/>
        <item s="1" x="2865"/>
        <item s="1" x="2866"/>
        <item s="1" x="2867"/>
        <item s="1" x="2868"/>
        <item s="1" x="2869"/>
        <item s="1" x="2870"/>
        <item s="1" x="2871"/>
        <item s="1" x="2872"/>
        <item s="1" x="2873"/>
        <item s="1" x="2874"/>
        <item s="1" x="2875"/>
        <item s="1" x="2876"/>
        <item s="1" x="2877"/>
        <item s="1" x="2878"/>
        <item s="1" x="2879"/>
        <item s="1" x="2880"/>
        <item s="1" x="2881"/>
        <item s="1" x="2882"/>
        <item s="1" x="2883"/>
        <item s="1" x="2884"/>
        <item s="1" x="2885"/>
        <item s="1" x="2886"/>
        <item s="1" x="2887"/>
        <item s="1" x="2888"/>
        <item s="1" x="2889"/>
        <item s="1" x="2890"/>
        <item s="1" x="2891"/>
        <item s="1" x="2892"/>
        <item s="1" x="2893"/>
        <item s="1" x="2894"/>
        <item s="1" x="2895"/>
        <item s="1" x="2896"/>
        <item s="1" x="2897"/>
        <item s="1" x="2898"/>
        <item s="1" x="2899"/>
        <item s="1" x="2900"/>
        <item s="1" x="2901"/>
        <item s="1" x="2902"/>
        <item s="1" x="2903"/>
        <item s="1" x="2904"/>
        <item s="1" x="2905"/>
        <item s="1" x="2906"/>
        <item s="1" x="2907"/>
        <item s="1" x="2908"/>
        <item s="1" x="2909"/>
        <item s="1" x="2910"/>
        <item s="1" x="2911"/>
        <item s="1" x="2912"/>
        <item s="1" x="2913"/>
        <item s="1" x="2914"/>
        <item s="1" x="2915"/>
        <item s="1" x="2916"/>
        <item s="1" x="2917"/>
        <item s="1" x="2918"/>
        <item s="1" x="2919"/>
        <item s="1" x="2920"/>
        <item s="1" x="2921"/>
        <item s="1" x="2922"/>
        <item s="1" x="2923"/>
        <item s="1" x="2924"/>
        <item s="1" x="2925"/>
        <item s="1" x="2926"/>
        <item s="1" x="2927"/>
        <item s="1" x="2928"/>
        <item s="1" x="2929"/>
        <item s="1" x="2930"/>
        <item s="1" x="2931"/>
        <item s="1" x="2932"/>
        <item s="1" x="2933"/>
        <item s="1" x="2934"/>
        <item s="1" x="2935"/>
        <item s="1" x="2936"/>
        <item s="1" x="2937"/>
        <item s="1" x="2938"/>
        <item s="1" x="2939"/>
        <item s="1" x="2940"/>
        <item s="1" x="2941"/>
        <item s="1" x="2942"/>
        <item s="1" x="2943"/>
        <item s="1" x="2944"/>
        <item s="1" x="2945"/>
        <item s="1" x="2946"/>
        <item s="1" x="2947"/>
        <item s="1" x="2948"/>
        <item s="1" x="2949"/>
        <item s="1" x="2950"/>
        <item s="1" x="2951"/>
        <item s="1" x="2952"/>
        <item s="1" x="2953"/>
        <item s="1" x="2954"/>
        <item s="1" x="2955"/>
        <item s="1" x="2956"/>
        <item s="1" x="2957"/>
        <item s="1" x="2958"/>
        <item s="1" x="2959"/>
        <item s="1" x="2960"/>
        <item s="1" x="2961"/>
        <item s="1" x="2962"/>
        <item s="1" x="2963"/>
        <item s="1" x="2964"/>
        <item s="1" x="2965"/>
        <item s="1" x="2966"/>
        <item s="1" x="2967"/>
        <item s="1" x="2968"/>
        <item s="1" x="2969"/>
        <item s="1" x="2970"/>
        <item s="1" x="2971"/>
        <item s="1" x="2972"/>
        <item s="1" x="2973"/>
        <item s="1" x="2974"/>
        <item s="1" x="2975"/>
        <item s="1" x="2976"/>
        <item s="1" x="2977"/>
        <item s="1" x="2978"/>
        <item s="1" x="2979"/>
        <item s="1" x="2980"/>
        <item s="1" x="2981"/>
        <item s="1" x="2982"/>
        <item s="1" x="2983"/>
        <item s="1" x="2984"/>
        <item s="1" x="2985"/>
        <item s="1" x="2986"/>
        <item s="1" x="2987"/>
        <item s="1" x="2988"/>
        <item s="1" x="2989"/>
        <item s="1" x="2990"/>
        <item s="1" x="2991"/>
        <item s="1" x="2992"/>
        <item s="1" x="2993"/>
        <item s="1" x="2994"/>
        <item s="1" x="2995"/>
        <item s="1" x="2996"/>
        <item s="1" x="2997"/>
        <item s="1" x="2998"/>
        <item s="1" x="2999"/>
        <item s="1" x="3000"/>
        <item s="1" x="3001"/>
        <item s="1" x="3002"/>
        <item s="1" x="3003"/>
        <item s="1" x="3004"/>
        <item s="1" x="3005"/>
        <item s="1" x="3006"/>
        <item s="1" x="3007"/>
        <item s="1" x="3008"/>
        <item s="1" x="3009"/>
        <item s="1" x="3010"/>
        <item s="1" x="3011"/>
        <item s="1" x="3012"/>
        <item s="1" x="3013"/>
        <item s="1" x="3014"/>
        <item s="1" x="3015"/>
        <item s="1" x="3016"/>
        <item s="1" x="3017"/>
        <item s="1" x="3018"/>
        <item s="1" x="3019"/>
        <item s="1" x="3020"/>
        <item s="1" x="3021"/>
        <item s="1" x="3022"/>
        <item s="1" x="3023"/>
        <item s="1" x="3024"/>
        <item s="1" x="3025"/>
        <item s="1" x="3026"/>
        <item s="1" x="3027"/>
        <item s="1" x="3028"/>
        <item s="1" x="3029"/>
        <item s="1" x="3030"/>
        <item s="1" x="3031"/>
        <item s="1" x="3032"/>
        <item s="1" x="3033"/>
        <item s="1" x="3034"/>
        <item s="1" x="3035"/>
        <item s="1" x="3036"/>
        <item s="1" x="3037"/>
        <item s="1" x="3038"/>
        <item s="1" x="3039"/>
        <item s="1" x="3040"/>
        <item s="1" x="3041"/>
        <item s="1" x="3042"/>
        <item s="1" x="3043"/>
        <item s="1" x="3044"/>
        <item s="1" x="3045"/>
        <item s="1" x="3046"/>
        <item s="1" x="3047"/>
        <item s="1" x="3048"/>
        <item s="1" x="3049"/>
        <item s="1" x="3050"/>
        <item s="1" x="3051"/>
        <item s="1" x="3052"/>
        <item s="1" x="3053"/>
        <item s="1" x="3054"/>
        <item s="1" x="3055"/>
        <item s="1" x="3056"/>
        <item s="1" x="3057"/>
        <item s="1" x="3058"/>
        <item s="1" x="3059"/>
        <item s="1" x="3060"/>
        <item s="1" x="3061"/>
        <item s="1" x="3062"/>
        <item s="1" x="3063"/>
        <item s="1" x="3064"/>
        <item s="1" x="3065"/>
        <item s="1" x="3066"/>
        <item s="1" x="3067"/>
        <item s="1" x="3068"/>
        <item s="1" x="3069"/>
        <item s="1" x="3070"/>
        <item s="1" x="3071"/>
        <item s="1" x="3072"/>
        <item s="1" x="3073"/>
        <item s="1" x="3074"/>
        <item s="1" x="3075"/>
        <item s="1" x="3076"/>
        <item s="1" x="3077"/>
        <item s="1" x="3078"/>
        <item s="1" x="3079"/>
        <item s="1" x="3080"/>
        <item s="1" x="3081"/>
        <item s="1" x="3082"/>
        <item s="1" x="3083"/>
        <item s="1" x="3084"/>
        <item s="1" x="3085"/>
        <item s="1" x="3086"/>
        <item s="1" x="3087"/>
        <item s="1" x="3088"/>
        <item s="1" x="3089"/>
        <item s="1" x="3090"/>
        <item s="1" x="3091"/>
        <item s="1" x="3092"/>
        <item s="1" x="3093"/>
        <item s="1" x="3094"/>
        <item s="1" x="3095"/>
        <item s="1" x="3096"/>
        <item s="1" x="3097"/>
        <item s="1" x="3098"/>
        <item s="1" x="3099"/>
        <item s="1" x="3100"/>
        <item s="1" x="3101"/>
        <item s="1" x="3102"/>
        <item s="1" x="3103"/>
        <item s="1" x="3104"/>
        <item s="1" x="3105"/>
        <item s="1" x="3106"/>
        <item s="1" x="3107"/>
        <item s="1" x="3108"/>
        <item s="1" x="3109"/>
        <item s="1" x="3110"/>
        <item s="1" x="3111"/>
        <item s="1" x="3112"/>
        <item s="1" x="3113"/>
        <item s="1" x="3114"/>
        <item s="1" x="3115"/>
        <item s="1" x="3116"/>
        <item s="1" x="3117"/>
        <item s="1" x="3118"/>
        <item s="1" x="3119"/>
        <item s="1" x="3120"/>
        <item s="1" x="3121"/>
        <item s="1" x="3122"/>
        <item s="1" x="3123"/>
        <item s="1" x="3124"/>
        <item s="1" x="3125"/>
        <item s="1" x="3126"/>
        <item s="1" x="3127"/>
        <item s="1" x="3128"/>
        <item s="1" x="3129"/>
        <item s="1" x="3130"/>
        <item s="1" x="3131"/>
        <item s="1" x="3132"/>
        <item s="1" x="3133"/>
        <item s="1" x="3134"/>
        <item s="1" x="3135"/>
        <item s="1" x="3136"/>
        <item s="1" x="3137"/>
        <item s="1" x="3138"/>
        <item s="1" x="3139"/>
        <item s="1" x="3140"/>
        <item s="1" x="3141"/>
        <item s="1" x="3142"/>
        <item s="1" x="3143"/>
        <item s="1" x="3144"/>
        <item s="1" x="3145"/>
        <item s="1" x="3146"/>
        <item s="1" x="3147"/>
        <item s="1" x="3148"/>
        <item s="1" x="3149"/>
        <item s="1" x="3150"/>
        <item s="1" x="3151"/>
        <item s="1" x="3152"/>
        <item s="1" x="3153"/>
        <item s="1" x="3154"/>
        <item s="1" x="3155"/>
        <item s="1" x="3156"/>
        <item s="1" x="3157"/>
        <item s="1" x="3158"/>
        <item s="1" x="3159"/>
        <item s="1" x="3160"/>
        <item s="1" x="3161"/>
        <item s="1" x="3162"/>
        <item s="1" x="3163"/>
        <item s="1" x="3164"/>
        <item s="1" x="3165"/>
        <item s="1" x="3166"/>
        <item s="1" x="3167"/>
        <item s="1" x="3168"/>
        <item s="1" x="3169"/>
        <item s="1" x="3170"/>
        <item s="1" x="3171"/>
        <item s="1" x="3172"/>
        <item s="1" x="3173"/>
        <item s="1" x="3174"/>
        <item s="1" x="3175"/>
        <item s="1" x="3176"/>
        <item s="1" x="3177"/>
        <item s="1" x="3178"/>
        <item s="1" x="3179"/>
        <item s="1" x="3180"/>
        <item s="1" x="3181"/>
        <item s="1" x="3182"/>
        <item s="1" x="3183"/>
        <item s="1" x="3184"/>
        <item s="1" x="3185"/>
        <item s="1" x="3186"/>
        <item s="1" x="3187"/>
        <item s="1" x="3188"/>
        <item s="1" x="3189"/>
        <item s="1" x="3190"/>
        <item s="1" x="3191"/>
        <item s="1" x="3192"/>
        <item s="1" x="3193"/>
        <item s="1" x="3194"/>
        <item s="1" x="3195"/>
        <item s="1" x="3196"/>
        <item s="1" x="3197"/>
        <item s="1" x="3198"/>
        <item s="1" x="3199"/>
        <item s="1" x="3200"/>
        <item s="1" x="3201"/>
        <item s="1" x="3202"/>
        <item s="1" x="3203"/>
        <item s="1" x="3204"/>
        <item s="1" x="3205"/>
        <item s="1" x="3206"/>
        <item s="1" x="3207"/>
        <item s="1" x="3208"/>
        <item s="1" x="3209"/>
        <item s="1" x="3210"/>
        <item s="1" x="3211"/>
        <item s="1" x="3212"/>
        <item s="1" x="3213"/>
        <item s="1" x="3214"/>
        <item s="1" x="3215"/>
        <item s="1" x="3216"/>
        <item s="1" x="3217"/>
        <item s="1" x="3218"/>
        <item s="1" x="3219"/>
        <item s="1" x="3220"/>
        <item s="1" x="3221"/>
        <item s="1" x="3222"/>
        <item s="1" x="3223"/>
        <item s="1" x="3224"/>
        <item s="1" x="3225"/>
        <item s="1" x="3226"/>
        <item s="1" x="3227"/>
        <item s="1" x="3228"/>
        <item s="1" x="3229"/>
        <item s="1" x="3230"/>
        <item s="1" x="3231"/>
        <item s="1" x="3232"/>
        <item s="1" x="3233"/>
        <item s="1" x="3234"/>
        <item s="1" x="3235"/>
        <item s="1" x="3236"/>
        <item s="1" x="3237"/>
        <item s="1" x="3238"/>
        <item s="1" x="3239"/>
        <item s="1" x="3240"/>
        <item s="1" x="3241"/>
        <item s="1" x="3242"/>
        <item s="1" x="3243"/>
        <item s="1" x="3244"/>
        <item s="1" x="3245"/>
        <item s="1" x="3246"/>
        <item s="1" x="3247"/>
        <item s="1" x="3248"/>
        <item s="1" x="3249"/>
        <item s="1" x="3250"/>
        <item s="1" x="3251"/>
        <item s="1" x="3252"/>
        <item s="1" x="3253"/>
        <item s="1" x="3254"/>
        <item s="1" x="3255"/>
        <item s="1" x="3256"/>
        <item s="1" x="3257"/>
        <item s="1" x="3258"/>
        <item s="1" x="3259"/>
        <item s="1" x="3260"/>
        <item s="1" x="3261"/>
        <item s="1" x="3262"/>
        <item s="1" x="3263"/>
        <item s="1" x="3264"/>
        <item s="1" x="3265"/>
        <item s="1" x="3266"/>
        <item s="1" x="3267"/>
        <item s="1" x="3268"/>
        <item s="1" x="3269"/>
        <item s="1" x="3270"/>
        <item s="1" x="3271"/>
        <item s="1" x="3272"/>
        <item s="1" x="3273"/>
        <item s="1" x="3274"/>
        <item s="1" x="3275"/>
        <item s="1" x="3276"/>
        <item s="1" x="3277"/>
        <item s="1" x="3278"/>
        <item s="1" x="3279"/>
        <item s="1" x="3280"/>
        <item s="1" x="3281"/>
        <item s="1" x="3282"/>
        <item s="1" x="3283"/>
        <item s="1" x="3284"/>
        <item s="1" x="3285"/>
        <item s="1" x="3286"/>
        <item s="1" x="3287"/>
        <item s="1" x="3288"/>
        <item s="1" x="3289"/>
        <item s="1" x="3290"/>
        <item s="1" x="3291"/>
        <item s="1" x="3292"/>
        <item s="1" x="3293"/>
        <item s="1" x="3294"/>
        <item s="1" x="3295"/>
        <item s="1" x="3296"/>
        <item s="1" x="3297"/>
        <item s="1" x="3298"/>
        <item s="1" x="3299"/>
        <item s="1" x="3300"/>
        <item s="1" x="3301"/>
        <item s="1" x="3302"/>
        <item s="1" x="3303"/>
        <item s="1" x="3304"/>
        <item s="1" x="3305"/>
        <item s="1" x="3306"/>
        <item s="1" x="3307"/>
        <item s="1" x="3308"/>
        <item s="1" x="3309"/>
        <item s="1" x="3310"/>
        <item s="1" x="3311"/>
        <item s="1" x="3312"/>
        <item s="1" x="3313"/>
        <item s="1" x="3314"/>
        <item s="1" x="3315"/>
        <item s="1" x="3316"/>
        <item s="1" x="3317"/>
        <item s="1" x="3318"/>
        <item s="1" x="3319"/>
        <item s="1" x="3320"/>
        <item s="1" x="3321"/>
        <item s="1" x="3322"/>
        <item s="1" x="3323"/>
        <item s="1" x="3324"/>
        <item s="1" x="3325"/>
        <item s="1" x="3326"/>
        <item s="1" x="3327"/>
        <item s="1" x="3328"/>
        <item s="1" x="3329"/>
        <item s="1" x="3330"/>
        <item s="1" x="3331"/>
        <item s="1" x="3332"/>
        <item s="1" x="3333"/>
        <item s="1" x="3334"/>
        <item s="1" x="3335"/>
        <item s="1" x="3336"/>
        <item s="1" x="3337"/>
        <item s="1" x="3338"/>
        <item s="1" x="3339"/>
        <item s="1" x="3340"/>
        <item s="1" x="3341"/>
        <item s="1" x="3342"/>
        <item s="1" x="3343"/>
        <item s="1" x="3344"/>
        <item s="1" x="3345"/>
        <item s="1" x="3346"/>
        <item s="1" x="3347"/>
        <item s="1" x="3348"/>
        <item s="1" x="3349"/>
        <item s="1" x="3350"/>
        <item s="1" x="3351"/>
        <item s="1" x="3352"/>
        <item s="1" x="3353"/>
        <item s="1" x="3354"/>
        <item s="1" x="3355"/>
        <item s="1" x="3356"/>
        <item s="1" x="3357"/>
        <item s="1" x="3358"/>
        <item s="1" x="3359"/>
        <item s="1" x="3360"/>
        <item s="1" x="3361"/>
        <item s="1" x="3362"/>
        <item s="1" x="3363"/>
        <item s="1" x="3364"/>
        <item s="1" x="3365"/>
        <item s="1" x="3366"/>
        <item s="1" x="3367"/>
        <item s="1" x="3368"/>
        <item s="1" x="3369"/>
        <item s="1" x="3370"/>
        <item s="1" x="3371"/>
        <item s="1" x="3372"/>
        <item s="1" x="3373"/>
        <item s="1" x="3374"/>
        <item s="1" x="3375"/>
        <item s="1" x="3376"/>
        <item s="1" x="3377"/>
        <item s="1" x="3378"/>
        <item s="1" x="3379"/>
        <item s="1" x="3380"/>
        <item s="1" x="3381"/>
        <item s="1" x="3382"/>
        <item s="1" x="3383"/>
        <item s="1" x="3384"/>
        <item s="1" x="3385"/>
        <item s="1" x="3386"/>
        <item s="1" x="3387"/>
        <item s="1" x="3388"/>
        <item s="1" x="3389"/>
        <item s="1" x="3390"/>
        <item s="1" x="3391"/>
        <item s="1" x="3392"/>
        <item s="1" x="3393"/>
        <item s="1" x="3394"/>
        <item s="1" x="3395"/>
        <item s="1" x="3396"/>
        <item s="1" x="3397"/>
        <item s="1" x="3398"/>
        <item s="1" x="3399"/>
        <item s="1" x="3400"/>
        <item s="1" x="3401"/>
        <item s="1" x="3402"/>
        <item s="1" x="3403"/>
        <item s="1" x="3404"/>
        <item s="1" x="3405"/>
        <item s="1" x="3406"/>
        <item s="1" x="3407"/>
        <item s="1" x="3408"/>
        <item s="1" x="3409"/>
        <item s="1" x="3410"/>
        <item s="1" x="3411"/>
        <item s="1" x="3412"/>
        <item s="1" x="3413"/>
        <item s="1" x="3414"/>
        <item s="1" x="3415"/>
        <item s="1" x="3416"/>
        <item s="1" x="3417"/>
        <item s="1" x="3418"/>
        <item s="1" x="3419"/>
        <item s="1" x="3420"/>
        <item s="1" x="3421"/>
        <item s="1" x="3422"/>
        <item s="1" x="3423"/>
        <item s="1" x="3424"/>
        <item s="1" x="3425"/>
        <item s="1" x="3426"/>
        <item s="1" x="3427"/>
        <item s="1" x="3428"/>
        <item s="1" x="3429"/>
        <item s="1" x="3430"/>
        <item s="1" x="3431"/>
        <item s="1" x="3432"/>
        <item s="1" x="3433"/>
        <item s="1" x="3434"/>
        <item s="1" x="3435"/>
        <item s="1" x="3436"/>
        <item s="1" x="3437"/>
        <item s="1" x="3438"/>
        <item s="1" x="3439"/>
        <item s="1" x="3440"/>
        <item s="1" x="3441"/>
        <item s="1" x="3442"/>
        <item s="1" x="3443"/>
        <item s="1" x="3444"/>
        <item s="1" x="3445"/>
        <item s="1" x="3446"/>
        <item s="1" x="3447"/>
        <item s="1" x="3448"/>
        <item s="1" x="3449"/>
        <item s="1" x="3450"/>
        <item s="1" x="3451"/>
        <item s="1" x="3452"/>
        <item s="1" x="3453"/>
        <item s="1" x="3454"/>
        <item s="1" x="3455"/>
        <item s="1" x="3456"/>
        <item s="1" x="3457"/>
        <item s="1" x="3458"/>
        <item s="1" x="3459"/>
        <item s="1" x="3460"/>
        <item s="1" x="3461"/>
        <item s="1" x="3462"/>
        <item s="1" x="3463"/>
        <item s="1" x="3464"/>
        <item s="1" x="3465"/>
        <item s="1" x="3466"/>
        <item s="1" x="3467"/>
        <item s="1" x="3468"/>
        <item s="1" x="3469"/>
        <item s="1" x="3470"/>
        <item s="1" x="3471"/>
        <item s="1" x="3472"/>
        <item s="1" x="3473"/>
        <item s="1" x="3474"/>
        <item s="1" x="3475"/>
        <item s="1" x="3476"/>
        <item s="1" x="3477"/>
        <item s="1" x="3478"/>
        <item s="1" x="3479"/>
        <item s="1" x="3480"/>
        <item s="1" x="3481"/>
        <item s="1" x="3482"/>
        <item s="1" x="3483"/>
        <item s="1" x="3484"/>
        <item s="1" x="3485"/>
        <item s="1" x="3486"/>
        <item s="1" x="3487"/>
        <item s="1" x="3488"/>
        <item s="1" x="3489"/>
        <item s="1" x="3490"/>
        <item s="1" x="3491"/>
        <item s="1" x="3492"/>
        <item s="1" x="3493"/>
        <item s="1" x="3494"/>
        <item s="1" x="3495"/>
        <item s="1" x="3496"/>
        <item s="1" x="3497"/>
        <item s="1" x="3498"/>
        <item s="1" x="3499"/>
        <item s="1" x="3500"/>
        <item s="1" x="3501"/>
        <item s="1" x="3502"/>
        <item s="1" x="3503"/>
        <item s="1" x="3504"/>
        <item s="1" x="3505"/>
        <item s="1" x="3506"/>
        <item s="1" x="3507"/>
        <item s="1" x="3508"/>
        <item s="1" x="3509"/>
        <item s="1" x="3510"/>
        <item s="1" x="3511"/>
        <item s="1" x="3512"/>
        <item s="1" x="3513"/>
        <item s="1" x="3514"/>
        <item s="1" x="3515"/>
        <item s="1" x="3516"/>
        <item s="1" x="3517"/>
        <item s="1" x="3518"/>
        <item s="1" x="3519"/>
        <item s="1" x="3520"/>
        <item s="1" x="3521"/>
        <item s="1" x="3522"/>
        <item s="1" x="3523"/>
        <item s="1" x="3524"/>
        <item s="1" x="3525"/>
        <item s="1" x="3526"/>
        <item s="1" x="3527"/>
        <item s="1" x="3528"/>
        <item s="1" x="3529"/>
        <item s="1" x="3530"/>
        <item s="1" x="3531"/>
        <item s="1" x="3532"/>
        <item s="1" x="3533"/>
        <item s="1" x="3534"/>
        <item s="1" x="3535"/>
        <item s="1" x="3536"/>
        <item s="1" x="3537"/>
        <item s="1" x="3538"/>
        <item s="1" x="3539"/>
        <item s="1" x="3540"/>
        <item s="1" x="3541"/>
        <item s="1" x="3542"/>
        <item s="1" x="3543"/>
        <item s="1" x="3544"/>
        <item s="1" x="3545"/>
        <item s="1" x="3546"/>
        <item s="1" x="3547"/>
        <item s="1" x="3548"/>
        <item s="1" x="3549"/>
        <item s="1" x="3550"/>
        <item s="1" x="3551"/>
        <item s="1" x="3552"/>
        <item s="1" x="3553"/>
        <item s="1" x="3554"/>
        <item s="1" x="3555"/>
        <item s="1" x="3556"/>
        <item s="1" x="3557"/>
        <item s="1" x="3558"/>
        <item s="1" x="3559"/>
        <item s="1" x="3560"/>
        <item s="1" x="3561"/>
        <item s="1" x="3562"/>
        <item s="1" x="3563"/>
        <item s="1" x="3564"/>
        <item s="1" x="3565"/>
        <item s="1" x="3566"/>
        <item s="1" x="3567"/>
        <item s="1" x="3568"/>
        <item s="1" x="3569"/>
        <item s="1" x="3570"/>
        <item s="1" x="3571"/>
        <item s="1" x="3572"/>
        <item s="1" x="3573"/>
        <item s="1" x="3574"/>
        <item s="1" x="3575"/>
        <item s="1" x="3576"/>
        <item s="1" x="3577"/>
        <item s="1" x="3578"/>
        <item s="1" x="3579"/>
        <item s="1" x="3580"/>
        <item s="1" x="3581"/>
        <item s="1" x="3582"/>
        <item s="1" x="3583"/>
        <item s="1" x="3584"/>
        <item s="1" x="3585"/>
        <item s="1" x="3586"/>
        <item s="1" x="3587"/>
        <item s="1" x="3588"/>
        <item s="1" x="3589"/>
        <item s="1" x="3590"/>
        <item s="1" x="3591"/>
        <item s="1" x="3592"/>
        <item s="1" x="3593"/>
        <item s="1" x="3594"/>
        <item s="1" x="3595"/>
        <item s="1" x="3596"/>
        <item s="1" x="3597"/>
        <item s="1" x="3598"/>
        <item s="1" x="3599"/>
        <item s="1" x="3600"/>
        <item s="1" x="3601"/>
        <item s="1" x="3602"/>
        <item s="1" x="3603"/>
        <item s="1" x="3604"/>
        <item s="1" x="3605"/>
        <item s="1" x="3606"/>
        <item s="1" x="3607"/>
        <item s="1" x="3608"/>
        <item s="1" x="3609"/>
        <item s="1" x="3610"/>
        <item s="1" x="3611"/>
        <item s="1" x="3612"/>
        <item s="1" x="3613"/>
        <item s="1" x="3614"/>
        <item s="1" x="3615"/>
        <item s="1" x="3616"/>
        <item s="1" x="3617"/>
        <item s="1" x="3618"/>
        <item s="1" x="3619"/>
        <item s="1" x="3620"/>
        <item s="1" x="3621"/>
        <item s="1" x="3622"/>
        <item s="1" x="3623"/>
        <item s="1" x="3624"/>
        <item s="1" x="3625"/>
        <item s="1" x="3626"/>
        <item s="1" x="3627"/>
        <item s="1" x="3628"/>
        <item s="1" x="3629"/>
        <item s="1" x="3630"/>
        <item s="1" x="3631"/>
        <item s="1" x="3632"/>
        <item s="1" x="3633"/>
        <item s="1" x="3634"/>
        <item s="1" x="3635"/>
        <item s="1" x="3636"/>
        <item s="1" x="3637"/>
        <item s="1" x="3638"/>
        <item s="1" x="3639"/>
        <item s="1" x="3640"/>
        <item s="1" x="3641"/>
        <item s="1" x="3642"/>
        <item s="1" x="3643"/>
        <item s="1" x="3644"/>
        <item s="1" x="3645"/>
        <item s="1" x="3646"/>
        <item s="1" x="3647"/>
        <item s="1" x="3648"/>
        <item s="1" x="3649"/>
        <item s="1" x="3650"/>
        <item s="1" x="3651"/>
        <item s="1" x="3652"/>
        <item s="1" x="3653"/>
        <item s="1" x="3654"/>
        <item s="1" x="3655"/>
        <item s="1" x="3656"/>
        <item s="1" x="3657"/>
        <item s="1" x="3658"/>
        <item s="1" x="3659"/>
        <item s="1" x="3660"/>
        <item s="1" x="3661"/>
        <item s="1" x="3662"/>
        <item s="1" x="3663"/>
        <item s="1" x="3664"/>
        <item s="1" x="3665"/>
        <item s="1" x="3666"/>
        <item s="1" x="3667"/>
        <item s="1" x="3668"/>
        <item s="1" x="3669"/>
        <item s="1" x="3670"/>
        <item s="1" x="3671"/>
        <item s="1" x="3672"/>
        <item s="1" x="3673"/>
        <item s="1" x="3674"/>
        <item s="1" x="3675"/>
        <item s="1" x="3676"/>
        <item s="1" x="3677"/>
        <item s="1" x="3678"/>
        <item s="1" x="3679"/>
        <item s="1" x="3680"/>
        <item s="1" x="3681"/>
        <item s="1" x="3682"/>
        <item s="1" x="3683"/>
        <item s="1" x="3684"/>
        <item s="1" x="3685"/>
        <item s="1" x="3686"/>
        <item s="1" x="3687"/>
        <item s="1" x="3688"/>
        <item s="1" x="3689"/>
        <item s="1" x="3690"/>
        <item s="1" x="3691"/>
        <item s="1" x="3692"/>
        <item s="1" x="3693"/>
        <item s="1" x="3694"/>
        <item s="1" x="3695"/>
        <item s="1" x="3696"/>
        <item s="1" x="3697"/>
        <item s="1" x="3698"/>
        <item s="1" x="3699"/>
        <item s="1" x="3700"/>
        <item s="1" x="3701"/>
        <item s="1" x="3702"/>
        <item s="1" x="3703"/>
        <item s="1" x="3704"/>
        <item s="1" x="3705"/>
        <item s="1" x="3706"/>
        <item s="1" x="3707"/>
        <item s="1" x="3708"/>
        <item s="1" x="3709"/>
        <item s="1" x="3710"/>
        <item s="1" x="3711"/>
        <item s="1" x="3712"/>
        <item s="1" x="3713"/>
        <item s="1" x="3714"/>
        <item s="1" x="3715"/>
        <item s="1" x="3716"/>
        <item s="1" x="3717"/>
        <item s="1" x="3718"/>
        <item s="1" x="3719"/>
        <item s="1" x="3720"/>
        <item s="1" x="3721"/>
        <item s="1" x="3722"/>
        <item s="1" x="3723"/>
        <item s="1" x="3724"/>
        <item s="1" x="3725"/>
        <item s="1" x="3726"/>
        <item s="1" x="3727"/>
        <item s="1" x="3728"/>
        <item s="1" x="3729"/>
        <item s="1" x="3730"/>
        <item s="1" x="3731"/>
        <item s="1" x="3732"/>
        <item s="1" x="3733"/>
        <item s="1" x="3734"/>
        <item s="1" x="3735"/>
        <item s="1" x="3736"/>
        <item s="1" x="3737"/>
        <item s="1" x="3738"/>
        <item s="1" x="3739"/>
        <item s="1" x="3740"/>
        <item s="1" x="3741"/>
        <item s="1" x="3742"/>
        <item s="1" x="3743"/>
        <item s="1" x="3744"/>
        <item s="1" x="3745"/>
        <item s="1" x="3746"/>
        <item s="1" x="3747"/>
        <item s="1" x="3748"/>
        <item s="1" x="3749"/>
        <item s="1" x="3750"/>
        <item s="1" x="3751"/>
        <item s="1" x="3752"/>
        <item s="1" x="3753"/>
        <item s="1" x="3754"/>
        <item s="1" x="3755"/>
        <item s="1" x="3756"/>
        <item s="1" x="3757"/>
        <item s="1" x="3758"/>
        <item s="1" x="3759"/>
        <item s="1" x="3760"/>
        <item s="1" x="3761"/>
        <item s="1" x="3762"/>
        <item s="1" x="3763"/>
        <item s="1" x="3764"/>
        <item s="1" x="3765"/>
        <item s="1" x="3766"/>
        <item s="1" x="3767"/>
        <item s="1" x="3768"/>
        <item s="1" x="3769"/>
        <item s="1" x="3770"/>
        <item s="1" x="3771"/>
        <item s="1" x="3772"/>
        <item s="1" x="3773"/>
        <item s="1" x="3774"/>
        <item s="1" x="3775"/>
        <item s="1" x="3776"/>
        <item s="1" x="3777"/>
        <item s="1" x="3778"/>
        <item s="1" x="3779"/>
        <item s="1" x="3780"/>
        <item s="1" x="3781"/>
        <item s="1" x="3782"/>
        <item s="1" x="3783"/>
        <item s="1" x="3784"/>
        <item s="1" x="3785"/>
        <item s="1" x="3786"/>
        <item s="1" x="3787"/>
        <item s="1" x="3788"/>
        <item s="1" x="3789"/>
        <item s="1" x="3790"/>
        <item s="1" x="3791"/>
        <item s="1" x="3792"/>
        <item s="1" x="3793"/>
        <item s="1" x="3794"/>
        <item s="1" x="3795"/>
        <item s="1" x="3796"/>
        <item s="1" x="3797"/>
        <item s="1" x="3798"/>
        <item s="1" x="3799"/>
        <item s="1" x="3800"/>
        <item s="1" x="3801"/>
        <item s="1" x="3802"/>
        <item s="1" x="3803"/>
        <item s="1" x="3804"/>
        <item s="1" x="3805"/>
        <item s="1" x="3806"/>
        <item s="1" x="3807"/>
        <item s="1" x="3808"/>
        <item s="1" x="3809"/>
        <item s="1" x="3810"/>
        <item s="1" x="3811"/>
        <item s="1" x="3812"/>
        <item s="1" x="3813"/>
        <item s="1" x="3814"/>
        <item s="1" x="3815"/>
        <item s="1" x="3816"/>
        <item s="1" x="3817"/>
        <item s="1" x="3818"/>
        <item s="1" x="3819"/>
        <item s="1" x="3820"/>
        <item s="1" x="3821"/>
        <item s="1" x="3822"/>
        <item s="1" x="3823"/>
        <item s="1" x="3824"/>
        <item s="1" x="3825"/>
        <item s="1" x="3826"/>
        <item s="1" x="3827"/>
        <item s="1" x="3828"/>
        <item s="1" x="3829"/>
        <item s="1" x="3830"/>
        <item s="1" x="3831"/>
        <item s="1" x="3832"/>
        <item s="1" x="3833"/>
        <item s="1" x="3834"/>
        <item s="1" x="3835"/>
        <item s="1" x="3836"/>
        <item s="1" x="3837"/>
        <item s="1" x="3838"/>
        <item s="1" x="3839"/>
        <item s="1" x="3840"/>
        <item s="1" x="3841"/>
        <item s="1" x="3842"/>
        <item s="1" x="3843"/>
        <item s="1" x="3844"/>
        <item s="1" x="3845"/>
        <item s="1" x="3846"/>
        <item s="1" x="3847"/>
        <item s="1" x="3848"/>
        <item s="1" x="3849"/>
        <item s="1" x="3850"/>
        <item s="1" x="3851"/>
        <item s="1" x="3852"/>
        <item s="1" x="3853"/>
        <item s="1" x="3854"/>
        <item s="1" x="3855"/>
        <item s="1" x="3856"/>
        <item s="1" x="3857"/>
        <item s="1" x="3858"/>
        <item s="1" x="3859"/>
        <item s="1" x="3860"/>
        <item s="1" x="3861"/>
        <item s="1" x="3862"/>
        <item s="1" x="3863"/>
        <item s="1" x="3864"/>
        <item s="1" x="3865"/>
        <item s="1" x="3866"/>
        <item s="1" x="3867"/>
        <item s="1" x="3868"/>
        <item s="1" x="3869"/>
        <item s="1" x="3870"/>
        <item s="1" x="3871"/>
        <item s="1" x="3872"/>
        <item s="1" x="3873"/>
        <item s="1" x="3874"/>
        <item s="1" x="3875"/>
        <item s="1" x="3876"/>
        <item s="1" x="3877"/>
        <item s="1" x="3878"/>
        <item s="1" x="3879"/>
        <item s="1" x="3880"/>
        <item s="1" x="3881"/>
        <item s="1" x="3882"/>
        <item s="1" x="3883"/>
        <item s="1" x="3884"/>
        <item s="1" x="3885"/>
        <item s="1" x="3886"/>
        <item s="1" x="3887"/>
        <item s="1" x="3888"/>
        <item s="1" x="3889"/>
        <item s="1" x="3890"/>
        <item s="1" x="3891"/>
        <item s="1" x="3892"/>
        <item s="1" x="3893"/>
        <item s="1" x="3894"/>
        <item s="1" x="3895"/>
        <item s="1" x="3896"/>
        <item s="1" x="3897"/>
        <item s="1" x="3898"/>
        <item s="1" x="3899"/>
        <item s="1" x="3900"/>
        <item s="1" x="3901"/>
        <item s="1" x="3902"/>
        <item s="1" x="3903"/>
        <item s="1" x="3904"/>
        <item s="1" x="3905"/>
        <item s="1" x="3906"/>
        <item s="1" x="3907"/>
        <item s="1" x="3908"/>
        <item s="1" x="3909"/>
        <item s="1" x="3910"/>
        <item s="1" x="3911"/>
        <item s="1" x="3912"/>
        <item s="1" x="3913"/>
        <item s="1" x="3914"/>
        <item s="1" x="3915"/>
        <item s="1" x="3916"/>
        <item s="1" x="3917"/>
        <item s="1" x="3918"/>
        <item s="1" x="3919"/>
        <item s="1" x="3920"/>
        <item s="1" x="3921"/>
        <item s="1" x="3922"/>
        <item s="1" x="3923"/>
        <item s="1" x="3924"/>
        <item s="1" x="3925"/>
        <item s="1" x="3926"/>
        <item s="1" x="3927"/>
        <item s="1" x="3928"/>
        <item s="1" x="3929"/>
        <item s="1" x="3930"/>
        <item s="1" x="3931"/>
        <item s="1" x="3932"/>
        <item s="1" x="3933"/>
        <item s="1" x="3934"/>
        <item s="1" x="3935"/>
        <item s="1" x="3936"/>
        <item s="1" x="3937"/>
        <item s="1" x="3938"/>
        <item s="1" x="3939"/>
        <item s="1" x="3940"/>
        <item s="1" x="3941"/>
        <item s="1" x="3942"/>
        <item s="1" x="3943"/>
        <item s="1" x="3944"/>
        <item s="1" x="3945"/>
        <item s="1" x="3946"/>
        <item s="1" x="3947"/>
        <item s="1" x="3948"/>
        <item s="1" x="3949"/>
        <item s="1" x="3950"/>
        <item s="1" x="3951"/>
        <item s="1" x="3952"/>
        <item s="1" x="3953"/>
        <item s="1" x="3954"/>
        <item s="1" x="3955"/>
        <item s="1" x="3956"/>
        <item s="1" x="3957"/>
        <item s="1" x="3958"/>
        <item s="1" x="3959"/>
        <item s="1" x="3960"/>
        <item s="1" x="3961"/>
        <item s="1" x="3962"/>
        <item s="1" x="3963"/>
        <item s="1" x="3964"/>
        <item s="1" x="3965"/>
        <item s="1" x="3966"/>
        <item s="1" x="3967"/>
        <item s="1" x="3968"/>
        <item s="1" x="3969"/>
        <item s="1" x="3970"/>
        <item s="1" x="3971"/>
        <item s="1" x="3972"/>
        <item s="1" x="3973"/>
        <item s="1" x="3974"/>
        <item s="1" x="3975"/>
        <item s="1" x="3976"/>
        <item s="1" x="3977"/>
        <item s="1" x="3978"/>
        <item s="1" x="3979"/>
        <item s="1" x="3980"/>
        <item s="1" x="3981"/>
        <item s="1" x="3982"/>
        <item s="1" x="3983"/>
        <item s="1" x="3984"/>
        <item s="1" x="3985"/>
        <item s="1" x="3986"/>
        <item s="1" x="3987"/>
        <item s="1" x="3988"/>
        <item s="1" x="3989"/>
        <item s="1" x="3990"/>
        <item s="1" x="3991"/>
        <item s="1" x="3992"/>
        <item s="1" x="3993"/>
        <item s="1" x="3994"/>
        <item s="1" x="3995"/>
        <item s="1" x="3996"/>
        <item s="1" x="3997"/>
        <item s="1" x="3998"/>
        <item s="1" x="3999"/>
        <item s="1" x="4000"/>
        <item s="1" x="4001"/>
        <item s="1" x="4002"/>
        <item s="1" x="4003"/>
        <item s="1" x="4004"/>
        <item s="1" x="4005"/>
        <item s="1" x="4006"/>
        <item s="1" x="4007"/>
        <item s="1" x="4008"/>
        <item s="1" x="4009"/>
        <item s="1" x="4010"/>
        <item s="1" x="4011"/>
        <item s="1" x="4012"/>
        <item s="1" x="4013"/>
        <item s="1" x="4014"/>
        <item s="1" x="4015"/>
        <item s="1" x="4016"/>
        <item s="1" x="4017"/>
        <item s="1" x="4018"/>
        <item s="1" x="4019"/>
        <item s="1" x="4020"/>
        <item s="1" x="4021"/>
        <item s="1" x="4022"/>
        <item s="1" x="4023"/>
        <item s="1" x="4024"/>
        <item s="1" x="4025"/>
        <item s="1" x="4026"/>
        <item s="1" x="4027"/>
        <item s="1" x="4028"/>
        <item s="1" x="4029"/>
        <item s="1" x="4030"/>
        <item s="1" x="4031"/>
        <item s="1" x="4032"/>
        <item s="1" x="4033"/>
        <item s="1" x="4034"/>
        <item s="1" x="4035"/>
        <item s="1" x="4036"/>
        <item s="1" x="4037"/>
        <item s="1" x="4038"/>
        <item s="1" x="4039"/>
        <item s="1" x="4040"/>
        <item s="1" x="4041"/>
        <item s="1" x="4042"/>
        <item s="1" x="4043"/>
        <item s="1" x="4044"/>
        <item s="1" x="4045"/>
        <item s="1" x="4046"/>
        <item s="1" x="4047"/>
        <item s="1" x="4048"/>
        <item s="1" x="4049"/>
        <item s="1" x="4050"/>
        <item s="1" x="4051"/>
        <item s="1" x="4052"/>
        <item s="1" x="4053"/>
        <item s="1" x="4054"/>
        <item s="1" x="4055"/>
        <item s="1" x="4056"/>
        <item s="1" x="4057"/>
        <item s="1" x="4058"/>
        <item s="1" x="4059"/>
        <item s="1" x="4060"/>
        <item s="1" x="4061"/>
        <item s="1" x="4062"/>
        <item s="1" x="4063"/>
        <item s="1" x="4064"/>
        <item s="1" x="4065"/>
        <item s="1" x="4066"/>
        <item s="1" x="4067"/>
        <item s="1" x="4068"/>
        <item s="1" x="4069"/>
        <item s="1" x="4070"/>
        <item s="1" x="4071"/>
        <item s="1" x="4072"/>
        <item s="1" x="4073"/>
        <item s="1" x="4074"/>
        <item s="1" x="4075"/>
        <item s="1" x="4076"/>
        <item s="1" x="4077"/>
        <item s="1" x="4078"/>
        <item s="1" x="4079"/>
        <item s="1" x="4080"/>
        <item s="1" x="4081"/>
        <item s="1" x="4082"/>
        <item s="1" x="4083"/>
        <item s="1" x="4084"/>
        <item s="1" x="4085"/>
        <item s="1" x="4086"/>
        <item s="1" x="4087"/>
        <item s="1" x="4088"/>
        <item s="1" x="4089"/>
        <item s="1" x="4090"/>
        <item s="1" x="4091"/>
        <item s="1" x="4092"/>
        <item s="1" x="4093"/>
        <item s="1" x="4094"/>
        <item s="1" x="4095"/>
        <item s="1" x="4096"/>
        <item s="1" x="4097"/>
        <item s="1" x="4098"/>
        <item s="1" x="4099"/>
        <item s="1" x="4100"/>
        <item s="1" x="4101"/>
        <item s="1" x="4102"/>
        <item s="1" x="4103"/>
        <item s="1" x="4104"/>
        <item s="1" x="4105"/>
        <item s="1" x="4106"/>
        <item s="1" x="4107"/>
        <item s="1" x="4108"/>
        <item s="1" x="4109"/>
        <item s="1" x="4110"/>
        <item s="1" x="4111"/>
        <item s="1" x="4112"/>
        <item s="1" x="4113"/>
        <item s="1" x="4114"/>
        <item s="1" x="4115"/>
        <item s="1" x="4116"/>
        <item s="1" x="4117"/>
        <item s="1" x="4118"/>
        <item s="1" x="4119"/>
        <item s="1" x="4120"/>
        <item s="1" x="4121"/>
        <item s="1" x="4122"/>
        <item s="1" x="4123"/>
        <item s="1" x="4124"/>
        <item s="1" x="4125"/>
        <item s="1" x="4126"/>
        <item s="1" x="4127"/>
        <item s="1" x="4128"/>
        <item s="1" x="4129"/>
        <item s="1" x="4130"/>
        <item s="1" x="4131"/>
        <item s="1" x="4132"/>
        <item s="1" x="4133"/>
        <item s="1" x="4134"/>
        <item s="1" x="4135"/>
        <item s="1" x="4136"/>
        <item s="1" x="4137"/>
        <item s="1" x="4138"/>
        <item s="1" x="4139"/>
        <item s="1" x="4140"/>
        <item s="1" x="4141"/>
        <item s="1" x="4142"/>
        <item s="1" x="4143"/>
        <item s="1" x="4144"/>
        <item s="1" x="4145"/>
        <item s="1" x="4146"/>
        <item s="1" x="4147"/>
        <item s="1" x="4148"/>
        <item s="1" x="4149"/>
        <item s="1" x="4150"/>
        <item s="1" x="4151"/>
        <item s="1" x="4152"/>
        <item s="1" x="4153"/>
        <item s="1" x="4154"/>
        <item s="1" x="4155"/>
        <item s="1" x="4156"/>
        <item s="1" x="4157"/>
        <item s="1" x="4158"/>
        <item s="1" x="4159"/>
        <item s="1" x="4160"/>
        <item s="1" x="4161"/>
        <item s="1" x="4162"/>
        <item s="1" x="4163"/>
        <item s="1" x="4164"/>
        <item s="1" x="4165"/>
        <item s="1" x="4166"/>
        <item s="1" x="4167"/>
        <item s="1" x="4168"/>
        <item s="1" x="4169"/>
        <item s="1" x="4170"/>
        <item s="1" x="4171"/>
        <item s="1" x="4172"/>
        <item s="1" x="4173"/>
        <item s="1" x="4174"/>
        <item s="1" x="4175"/>
        <item s="1" x="4176"/>
        <item s="1" x="4177"/>
        <item s="1" x="4178"/>
        <item s="1" x="4179"/>
        <item s="1" x="4180"/>
        <item s="1" x="4181"/>
        <item s="1" x="4182"/>
        <item s="1" x="4183"/>
        <item s="1" x="4184"/>
        <item s="1" x="4185"/>
        <item s="1" x="4186"/>
        <item s="1" x="4187"/>
        <item s="1" x="4188"/>
        <item s="1" x="4189"/>
        <item s="1" x="4190"/>
        <item s="1" x="4191"/>
        <item s="1" x="4192"/>
        <item s="1" x="4193"/>
        <item s="1" x="4194"/>
        <item s="1" x="4195"/>
        <item s="1" x="4196"/>
        <item s="1" x="4197"/>
        <item s="1" x="4198"/>
        <item s="1" x="4199"/>
        <item s="1" x="4200"/>
        <item s="1" x="4201"/>
        <item s="1" x="4202"/>
        <item s="1" x="4203"/>
        <item s="1" x="4204"/>
        <item s="1" x="4205"/>
        <item s="1" x="4206"/>
        <item s="1" x="4207"/>
        <item s="1" x="4208"/>
        <item s="1" x="4209"/>
        <item s="1" x="4210"/>
        <item s="1" x="4211"/>
        <item s="1" x="4212"/>
        <item s="1" x="4213"/>
        <item s="1" x="4214"/>
        <item s="1" x="4215"/>
        <item s="1" x="4216"/>
        <item s="1" x="4217"/>
        <item s="1" x="4218"/>
        <item s="1" x="4219"/>
        <item s="1" x="4220"/>
        <item s="1" x="4221"/>
        <item s="1" x="4222"/>
        <item s="1" x="4223"/>
        <item s="1" x="4224"/>
        <item s="1" x="4225"/>
        <item s="1" x="4226"/>
        <item s="1" x="4227"/>
        <item s="1" x="4228"/>
        <item s="1" x="4229"/>
        <item s="1" x="4230"/>
        <item s="1" x="4231"/>
        <item s="1" x="4232"/>
        <item s="1" x="4233"/>
        <item s="1" x="4234"/>
        <item s="1" x="4235"/>
        <item s="1" x="4236"/>
        <item s="1" x="4237"/>
        <item s="1" x="4238"/>
        <item s="1" x="4239"/>
        <item s="1" x="4240"/>
        <item s="1" x="4241"/>
        <item s="1" x="4242"/>
        <item s="1" x="4243"/>
        <item s="1" x="4244"/>
        <item s="1" x="4245"/>
        <item s="1" x="4246"/>
        <item s="1" x="4247"/>
        <item s="1" x="4248"/>
        <item s="1" x="4249"/>
        <item s="1" x="4250"/>
        <item s="1" x="4251"/>
        <item s="1" x="4252"/>
        <item s="1" x="4253"/>
        <item s="1" x="4254"/>
        <item s="1" x="4255"/>
        <item s="1" x="4256"/>
        <item s="1" x="4257"/>
        <item s="1" x="4258"/>
        <item s="1" x="4259"/>
        <item s="1" x="4260"/>
        <item s="1" x="4261"/>
        <item s="1" x="4262"/>
        <item s="1" x="4263"/>
        <item s="1" x="4264"/>
        <item s="1" x="4265"/>
        <item s="1" x="4266"/>
        <item s="1" x="4267"/>
        <item s="1" x="4268"/>
        <item s="1" x="4269"/>
        <item s="1" x="4270"/>
        <item s="1" x="4271"/>
        <item s="1" x="4272"/>
        <item s="1" x="4273"/>
        <item s="1" x="4274"/>
        <item s="1" x="4275"/>
        <item s="1" x="4276"/>
        <item s="1" x="4277"/>
        <item s="1" x="4278"/>
        <item s="1" x="4279"/>
        <item s="1" x="4280"/>
        <item s="1" x="4281"/>
        <item s="1" x="4282"/>
        <item s="1" x="4283"/>
        <item s="1" x="4284"/>
        <item s="1" x="4285"/>
        <item s="1" x="4286"/>
        <item s="1" x="4287"/>
        <item s="1" x="4288"/>
        <item s="1" x="4289"/>
        <item s="1" x="4290"/>
        <item s="1" x="4291"/>
        <item s="1" x="4292"/>
        <item s="1" x="4293"/>
        <item s="1" x="4294"/>
        <item s="1" x="4295"/>
        <item s="1" x="4296"/>
        <item s="1" x="4297"/>
        <item s="1" x="4298"/>
        <item s="1" x="4299"/>
        <item s="1" x="4300"/>
        <item s="1" x="4301"/>
        <item s="1" x="4302"/>
        <item s="1" x="4303"/>
        <item s="1" x="4304"/>
        <item s="1" x="4305"/>
        <item s="1" x="4306"/>
        <item s="1" x="4307"/>
        <item s="1" x="4308"/>
        <item s="1" x="4309"/>
        <item s="1" x="4310"/>
        <item s="1" x="4311"/>
        <item s="1" x="4312"/>
        <item s="1" x="4313"/>
        <item s="1" x="4314"/>
        <item s="1" x="4315"/>
        <item s="1" x="4316"/>
        <item s="1" x="4317"/>
        <item s="1" x="4318"/>
        <item s="1" x="4319"/>
        <item s="1" x="4320"/>
        <item s="1" x="4321"/>
        <item s="1" x="4322"/>
        <item s="1" x="4323"/>
        <item s="1" x="4324"/>
        <item s="1" x="4325"/>
        <item s="1" x="4326"/>
        <item s="1" x="4327"/>
        <item s="1" x="4328"/>
        <item s="1" x="4329"/>
        <item s="1" x="4330"/>
        <item s="1" x="4331"/>
        <item s="1" x="4332"/>
        <item s="1" x="4333"/>
        <item s="1" x="4334"/>
        <item s="1" x="4335"/>
        <item s="1" x="4336"/>
        <item s="1" x="4337"/>
        <item s="1" x="4338"/>
        <item s="1" x="4339"/>
        <item s="1" x="4340"/>
        <item s="1" x="4341"/>
        <item s="1" x="4342"/>
        <item s="1" x="4343"/>
        <item s="1" x="4344"/>
        <item s="1" x="4345"/>
        <item s="1" x="4346"/>
        <item s="1" x="4347"/>
        <item s="1" x="4348"/>
        <item s="1" x="4349"/>
        <item s="1" x="4350"/>
        <item s="1" x="4351"/>
        <item s="1" x="4352"/>
        <item s="1" x="4353"/>
        <item s="1" x="4354"/>
        <item s="1" x="4355"/>
        <item s="1" x="4356"/>
        <item s="1" x="4357"/>
        <item s="1" x="4358"/>
        <item s="1" x="4359"/>
        <item s="1" x="4360"/>
        <item s="1" x="4361"/>
        <item s="1" x="4362"/>
        <item s="1" x="4363"/>
        <item s="1" x="4364"/>
        <item s="1" x="4365"/>
        <item s="1" x="4366"/>
        <item s="1" x="4367"/>
        <item s="1" x="4368"/>
        <item s="1" x="4369"/>
        <item s="1" x="4370"/>
        <item s="1" x="4371"/>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Items count="1">
    <i/>
  </rowItems>
  <colFields count="1">
    <field x="-2"/>
  </colFields>
  <colItems count="5">
    <i>
      <x/>
    </i>
    <i i="1">
      <x v="1"/>
    </i>
    <i i="2">
      <x v="2"/>
    </i>
    <i i="3">
      <x v="3"/>
    </i>
    <i i="4">
      <x v="4"/>
    </i>
  </colItems>
  <pageFields count="1">
    <pageField fld="1" hier="22" name="[Clean_Data].[Customer Display].[All]" cap="All"/>
  </pageFields>
  <dataFields count="5">
    <dataField fld="2" subtotal="count" baseField="0" baseItem="0"/>
    <dataField fld="3" subtotal="count" baseField="0" baseItem="0"/>
    <dataField fld="4" subtotal="count" baseField="0" baseItem="0" numFmtId="9"/>
    <dataField fld="5" subtotal="count" baseField="0" baseItem="0"/>
    <dataField fld="6" subtotal="count" baseField="0" baseItem="0"/>
  </dataFields>
  <formats count="2">
    <format dxfId="8">
      <pivotArea outline="0" collapsedLevelsAreSubtotals="1" fieldPosition="0"/>
    </format>
    <format dxfId="7">
      <pivotArea outline="0" fieldPosition="0">
        <references count="1">
          <reference field="4294967294" count="1" selected="0">
            <x v="2"/>
          </reference>
        </references>
      </pivotArea>
    </format>
  </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caption="Count of CustomerID"/>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4B3BF4C-A988-4FC9-88BE-5202DB30EA27}" name="CustDisplay" cacheId="0" applyNumberFormats="0" applyBorderFormats="0" applyFontFormats="0" applyPatternFormats="0" applyAlignmentFormats="0" applyWidthHeightFormats="1" dataCaption="Values" tag="15c15bbb-27db-4e4b-99e9-0db18824cf94" updatedVersion="8" minRefreshableVersion="3" useAutoFormatting="1" subtotalHiddenItems="1" itemPrintTitles="1" createdVersion="8" indent="0" compact="0" compactData="0" multipleFieldFilters="0">
  <location ref="G5:H4379" firstHeaderRow="1" firstDataRow="1" firstDataCol="1"/>
  <pivotFields count="4">
    <pivotField compact="0" allDrilled="1" outline="0" subtotalTop="0" showAll="0" defaultSubtotal="0" defaultAttributeDrillState="1">
      <items count="1">
        <item s="1" x="0"/>
      </items>
      <extLst>
        <ext xmlns:x14="http://schemas.microsoft.com/office/spreadsheetml/2009/9/main" uri="{2946ED86-A175-432a-8AC1-64E0C546D7DE}">
          <x14:pivotField fillDownLabels="1"/>
        </ext>
      </extLst>
    </pivotField>
    <pivotField axis="axisRow" compact="0" allDrilled="1" outline="0" subtotalTop="0" showAll="0" sortType="descending" defaultSubtotal="0" defaultAttributeDrillState="1">
      <items count="437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1">
    <field x="1"/>
  </rowFields>
  <rowItems count="4374">
    <i>
      <x v="4372"/>
    </i>
    <i>
      <x v="1703"/>
    </i>
    <i>
      <x v="4233"/>
    </i>
    <i>
      <x v="3758"/>
    </i>
    <i>
      <x v="1895"/>
    </i>
    <i>
      <x v="55"/>
    </i>
    <i>
      <x v="1345"/>
    </i>
    <i>
      <x v="3801"/>
    </i>
    <i>
      <x v="3202"/>
    </i>
    <i>
      <x v="1005"/>
    </i>
    <i>
      <x v="2192"/>
    </i>
    <i>
      <x v="568"/>
    </i>
    <i>
      <x v="1300"/>
    </i>
    <i>
      <x v="1999"/>
    </i>
    <i>
      <x v="4125"/>
    </i>
    <i>
      <x v="2537"/>
    </i>
    <i>
      <x v="2722"/>
    </i>
    <i>
      <x v="1447"/>
    </i>
    <i>
      <x v="1295"/>
    </i>
    <i>
      <x v="4042"/>
    </i>
    <i>
      <x v="1078"/>
    </i>
    <i>
      <x v="3014"/>
    </i>
    <i>
      <x v="458"/>
    </i>
    <i>
      <x v="2708"/>
    </i>
    <i>
      <x v="2590"/>
    </i>
    <i>
      <x v="3712"/>
    </i>
    <i>
      <x v="3722"/>
    </i>
    <i>
      <x v="330"/>
    </i>
    <i>
      <x v="576"/>
    </i>
    <i>
      <x v="564"/>
    </i>
    <i>
      <x v="803"/>
    </i>
    <i>
      <x v="1728"/>
    </i>
    <i>
      <x v="4053"/>
    </i>
    <i>
      <x v="2945"/>
    </i>
    <i>
      <x v="1067"/>
    </i>
    <i>
      <x v="2522"/>
    </i>
    <i>
      <x v="2860"/>
    </i>
    <i>
      <x v="334"/>
    </i>
    <i>
      <x v="3704"/>
    </i>
    <i>
      <x v="3925"/>
    </i>
    <i>
      <x v="1980"/>
    </i>
    <i>
      <x v="318"/>
    </i>
    <i>
      <x v="100"/>
    </i>
    <i>
      <x v="2079"/>
    </i>
    <i>
      <x v="273"/>
    </i>
    <i>
      <x v="3741"/>
    </i>
    <i>
      <x v="1144"/>
    </i>
    <i>
      <x v="1062"/>
    </i>
    <i>
      <x v="450"/>
    </i>
    <i>
      <x v="436"/>
    </i>
    <i>
      <x v="3927"/>
    </i>
    <i>
      <x v="2603"/>
    </i>
    <i>
      <x v="2099"/>
    </i>
    <i>
      <x v="1268"/>
    </i>
    <i>
      <x v="3325"/>
    </i>
    <i>
      <x v="1251"/>
    </i>
    <i>
      <x v="2341"/>
    </i>
    <i>
      <x v="2798"/>
    </i>
    <i>
      <x v="1861"/>
    </i>
    <i>
      <x v="3215"/>
    </i>
    <i>
      <x v="276"/>
    </i>
    <i>
      <x v="226"/>
    </i>
    <i>
      <x v="71"/>
    </i>
    <i>
      <x v="157"/>
    </i>
    <i>
      <x v="106"/>
    </i>
    <i>
      <x v="3973"/>
    </i>
    <i>
      <x v="1420"/>
    </i>
    <i>
      <x v="2438"/>
    </i>
    <i>
      <x v="561"/>
    </i>
    <i>
      <x v="2329"/>
    </i>
    <i>
      <x v="2698"/>
    </i>
    <i>
      <x v="277"/>
    </i>
    <i>
      <x v="169"/>
    </i>
    <i>
      <x v="3090"/>
    </i>
    <i>
      <x v="3671"/>
    </i>
    <i>
      <x v="1674"/>
    </i>
    <i>
      <x v="464"/>
    </i>
    <i>
      <x v="1675"/>
    </i>
    <i>
      <x v="1370"/>
    </i>
    <i>
      <x v="2052"/>
    </i>
    <i>
      <x v="50"/>
    </i>
    <i>
      <x v="1883"/>
    </i>
    <i>
      <x v="487"/>
    </i>
    <i>
      <x v="756"/>
    </i>
    <i>
      <x v="3854"/>
    </i>
    <i>
      <x v="740"/>
    </i>
    <i>
      <x v="1794"/>
    </i>
    <i>
      <x v="3537"/>
    </i>
    <i>
      <x v="587"/>
    </i>
    <i>
      <x v="1277"/>
    </i>
    <i>
      <x v="3279"/>
    </i>
    <i>
      <x v="3516"/>
    </i>
    <i>
      <x v="2420"/>
    </i>
    <i>
      <x v="2147"/>
    </i>
    <i>
      <x v="2836"/>
    </i>
    <i>
      <x v="3328"/>
    </i>
    <i>
      <x v="4061"/>
    </i>
    <i>
      <x v="3950"/>
    </i>
    <i>
      <x v="198"/>
    </i>
    <i>
      <x v="652"/>
    </i>
    <i>
      <x v="507"/>
    </i>
    <i>
      <x v="2013"/>
    </i>
    <i>
      <x v="836"/>
    </i>
    <i>
      <x v="1768"/>
    </i>
    <i>
      <x v="3089"/>
    </i>
    <i>
      <x v="298"/>
    </i>
    <i>
      <x v="1720"/>
    </i>
    <i>
      <x v="1495"/>
    </i>
    <i>
      <x v="328"/>
    </i>
    <i>
      <x v="178"/>
    </i>
    <i>
      <x v="4225"/>
    </i>
    <i>
      <x v="1206"/>
    </i>
    <i>
      <x v="86"/>
    </i>
    <i>
      <x v="859"/>
    </i>
    <i>
      <x v="2725"/>
    </i>
    <i>
      <x v="569"/>
    </i>
    <i>
      <x v="3609"/>
    </i>
    <i>
      <x v="3649"/>
    </i>
    <i>
      <x v="3449"/>
    </i>
    <i>
      <x v="3182"/>
    </i>
    <i>
      <x v="4260"/>
    </i>
    <i>
      <x v="3113"/>
    </i>
    <i>
      <x v="2227"/>
    </i>
    <i>
      <x v="278"/>
    </i>
    <i>
      <x v="1273"/>
    </i>
    <i>
      <x v="1911"/>
    </i>
    <i>
      <x v="3194"/>
    </i>
    <i>
      <x v="1123"/>
    </i>
    <i>
      <x v="4238"/>
    </i>
    <i>
      <x v="1919"/>
    </i>
    <i>
      <x v="1846"/>
    </i>
    <i>
      <x v="66"/>
    </i>
    <i>
      <x v="1813"/>
    </i>
    <i>
      <x v="73"/>
    </i>
    <i>
      <x v="2178"/>
    </i>
    <i>
      <x v="959"/>
    </i>
    <i>
      <x v="572"/>
    </i>
    <i>
      <x v="1615"/>
    </i>
    <i>
      <x v="4023"/>
    </i>
    <i>
      <x v="1984"/>
    </i>
    <i>
      <x v="2102"/>
    </i>
    <i>
      <x v="4285"/>
    </i>
    <i>
      <x v="698"/>
    </i>
    <i>
      <x v="3716"/>
    </i>
    <i>
      <x v="4330"/>
    </i>
    <i>
      <x v="521"/>
    </i>
    <i>
      <x v="191"/>
    </i>
    <i>
      <x v="3248"/>
    </i>
    <i>
      <x v="103"/>
    </i>
    <i>
      <x v="491"/>
    </i>
    <i>
      <x v="3237"/>
    </i>
    <i>
      <x v="745"/>
    </i>
    <i>
      <x v="3346"/>
    </i>
    <i>
      <x v="1219"/>
    </i>
    <i>
      <x v="1926"/>
    </i>
    <i>
      <x v="344"/>
    </i>
    <i>
      <x v="365"/>
    </i>
    <i>
      <x v="2307"/>
    </i>
    <i>
      <x v="525"/>
    </i>
    <i>
      <x v="498"/>
    </i>
    <i>
      <x v="2843"/>
    </i>
    <i>
      <x v="3222"/>
    </i>
    <i>
      <x v="3732"/>
    </i>
    <i>
      <x v="295"/>
    </i>
    <i>
      <x v="1966"/>
    </i>
    <i>
      <x v="4197"/>
    </i>
    <i>
      <x v="3096"/>
    </i>
    <i>
      <x v="385"/>
    </i>
    <i>
      <x v="2408"/>
    </i>
    <i>
      <x v="926"/>
    </i>
    <i>
      <x v="3249"/>
    </i>
    <i>
      <x v="2961"/>
    </i>
    <i>
      <x v="3383"/>
    </i>
    <i>
      <x v="2146"/>
    </i>
    <i>
      <x v="3178"/>
    </i>
    <i>
      <x v="2838"/>
    </i>
    <i>
      <x v="3669"/>
    </i>
    <i>
      <x v="2318"/>
    </i>
    <i>
      <x v="105"/>
    </i>
    <i>
      <x v="2066"/>
    </i>
    <i>
      <x v="3306"/>
    </i>
    <i>
      <x v="2480"/>
    </i>
    <i>
      <x v="69"/>
    </i>
    <i>
      <x v="1136"/>
    </i>
    <i>
      <x v="231"/>
    </i>
    <i>
      <x v="579"/>
    </i>
    <i>
      <x v="4324"/>
    </i>
    <i>
      <x v="2794"/>
    </i>
    <i>
      <x v="1016"/>
    </i>
    <i>
      <x v="12"/>
    </i>
    <i>
      <x v="101"/>
    </i>
    <i>
      <x v="988"/>
    </i>
    <i>
      <x v="10"/>
    </i>
    <i>
      <x v="3656"/>
    </i>
    <i>
      <x v="1953"/>
    </i>
    <i>
      <x v="1274"/>
    </i>
    <i>
      <x v="1276"/>
    </i>
    <i>
      <x v="2657"/>
    </i>
    <i>
      <x v="3799"/>
    </i>
    <i>
      <x v="669"/>
    </i>
    <i>
      <x v="1304"/>
    </i>
    <i>
      <x v="238"/>
    </i>
    <i>
      <x v="2245"/>
    </i>
    <i>
      <x v="575"/>
    </i>
    <i>
      <x v="809"/>
    </i>
    <i>
      <x v="1913"/>
    </i>
    <i>
      <x v="657"/>
    </i>
    <i>
      <x v="1599"/>
    </i>
    <i>
      <x v="737"/>
    </i>
    <i>
      <x v="1528"/>
    </i>
    <i>
      <x v="1769"/>
    </i>
    <i>
      <x v="2120"/>
    </i>
    <i>
      <x v="3934"/>
    </i>
    <i>
      <x v="638"/>
    </i>
    <i>
      <x v="308"/>
    </i>
    <i>
      <x v="543"/>
    </i>
    <i>
      <x v="1311"/>
    </i>
    <i>
      <x v="3108"/>
    </i>
    <i>
      <x v="843"/>
    </i>
    <i>
      <x v="1266"/>
    </i>
    <i>
      <x v="510"/>
    </i>
    <i>
      <x v="899"/>
    </i>
    <i>
      <x v="4245"/>
    </i>
    <i>
      <x v="3474"/>
    </i>
    <i>
      <x v="110"/>
    </i>
    <i>
      <x v="3986"/>
    </i>
    <i>
      <x v="393"/>
    </i>
    <i>
      <x v="3268"/>
    </i>
    <i>
      <x v="2331"/>
    </i>
    <i>
      <x v="3958"/>
    </i>
    <i>
      <x v="3428"/>
    </i>
    <i>
      <x v="2563"/>
    </i>
    <i>
      <x v="3147"/>
    </i>
    <i>
      <x v="2901"/>
    </i>
    <i>
      <x v="115"/>
    </i>
    <i>
      <x v="3960"/>
    </i>
    <i>
      <x v="4326"/>
    </i>
    <i>
      <x v="2821"/>
    </i>
    <i>
      <x v="703"/>
    </i>
    <i>
      <x v="2923"/>
    </i>
    <i>
      <x v="2072"/>
    </i>
    <i>
      <x v="3968"/>
    </i>
    <i>
      <x v="4048"/>
    </i>
    <i>
      <x v="2897"/>
    </i>
    <i>
      <x v="4327"/>
    </i>
    <i>
      <x v="2505"/>
    </i>
    <i>
      <x v="4054"/>
    </i>
    <i>
      <x v="15"/>
    </i>
    <i>
      <x v="3214"/>
    </i>
    <i>
      <x v="1054"/>
    </i>
    <i>
      <x v="2635"/>
    </i>
    <i>
      <x v="3483"/>
    </i>
    <i>
      <x v="1733"/>
    </i>
    <i>
      <x v="4305"/>
    </i>
    <i>
      <x v="1986"/>
    </i>
    <i>
      <x v="70"/>
    </i>
    <i>
      <x v="607"/>
    </i>
    <i>
      <x v="3869"/>
    </i>
    <i>
      <x v="2498"/>
    </i>
    <i>
      <x v="3213"/>
    </i>
    <i>
      <x v="942"/>
    </i>
    <i>
      <x v="2186"/>
    </i>
    <i>
      <x v="3739"/>
    </i>
    <i>
      <x v="79"/>
    </i>
    <i>
      <x v="1782"/>
    </i>
    <i>
      <x v="2368"/>
    </i>
    <i>
      <x v="1466"/>
    </i>
    <i>
      <x v="2847"/>
    </i>
    <i>
      <x v="1188"/>
    </i>
    <i>
      <x v="1750"/>
    </i>
    <i>
      <x v="75"/>
    </i>
    <i>
      <x v="3533"/>
    </i>
    <i>
      <x v="282"/>
    </i>
    <i>
      <x v="290"/>
    </i>
    <i>
      <x v="262"/>
    </i>
    <i>
      <x v="2548"/>
    </i>
    <i>
      <x v="1443"/>
    </i>
    <i>
      <x v="3692"/>
    </i>
    <i>
      <x v="2513"/>
    </i>
    <i>
      <x v="516"/>
    </i>
    <i>
      <x v="2375"/>
    </i>
    <i>
      <x v="3935"/>
    </i>
    <i>
      <x v="3906"/>
    </i>
    <i>
      <x v="477"/>
    </i>
    <i>
      <x v="3231"/>
    </i>
    <i>
      <x v="1645"/>
    </i>
    <i>
      <x v="302"/>
    </i>
    <i>
      <x v="1329"/>
    </i>
    <i>
      <x v="2073"/>
    </i>
    <i>
      <x v="1348"/>
    </i>
    <i>
      <x v="2098"/>
    </i>
    <i>
      <x v="1368"/>
    </i>
    <i>
      <x v="1363"/>
    </i>
    <i>
      <x v="4022"/>
    </i>
    <i>
      <x v="1367"/>
    </i>
    <i>
      <x v="3390"/>
    </i>
    <i>
      <x v="2179"/>
    </i>
    <i>
      <x v="1437"/>
    </i>
    <i>
      <x v="1510"/>
    </i>
    <i>
      <x v="1233"/>
    </i>
    <i>
      <x v="3488"/>
    </i>
    <i>
      <x v="3876"/>
    </i>
    <i>
      <x v="112"/>
    </i>
    <i>
      <x v="145"/>
    </i>
    <i>
      <x v="232"/>
    </i>
    <i>
      <x v="1974"/>
    </i>
    <i>
      <x v="3691"/>
    </i>
    <i>
      <x v="1293"/>
    </i>
    <i>
      <x v="2023"/>
    </i>
    <i>
      <x v="701"/>
    </i>
    <i>
      <x v="4146"/>
    </i>
    <i>
      <x v="3427"/>
    </i>
    <i>
      <x v="2669"/>
    </i>
    <i>
      <x v="3162"/>
    </i>
    <i>
      <x v="333"/>
    </i>
    <i>
      <x v="3399"/>
    </i>
    <i>
      <x v="2617"/>
    </i>
    <i>
      <x v="1241"/>
    </i>
    <i>
      <x v="4347"/>
    </i>
    <i>
      <x v="1"/>
    </i>
    <i>
      <x v="4117"/>
    </i>
    <i>
      <x v="874"/>
    </i>
    <i>
      <x v="1976"/>
    </i>
    <i>
      <x v="1534"/>
    </i>
    <i>
      <x v="300"/>
    </i>
    <i>
      <x v="1816"/>
    </i>
    <i>
      <x v="338"/>
    </i>
    <i>
      <x v="1614"/>
    </i>
    <i>
      <x v="122"/>
    </i>
    <i>
      <x v="4103"/>
    </i>
    <i>
      <x v="3734"/>
    </i>
    <i>
      <x v="2677"/>
    </i>
    <i>
      <x v="329"/>
    </i>
    <i>
      <x v="4189"/>
    </i>
    <i>
      <x v="3104"/>
    </i>
    <i>
      <x v="909"/>
    </i>
    <i>
      <x v="472"/>
    </i>
    <i>
      <x v="788"/>
    </i>
    <i>
      <x v="2385"/>
    </i>
    <i>
      <x v="154"/>
    </i>
    <i>
      <x v="1221"/>
    </i>
    <i>
      <x v="1621"/>
    </i>
    <i>
      <x v="3135"/>
    </i>
    <i>
      <x v="84"/>
    </i>
    <i>
      <x v="179"/>
    </i>
    <i>
      <x v="1298"/>
    </i>
    <i>
      <x v="2998"/>
    </i>
    <i>
      <x v="1516"/>
    </i>
    <i>
      <x v="3192"/>
    </i>
    <i>
      <x v="1095"/>
    </i>
    <i>
      <x v="3844"/>
    </i>
    <i>
      <x v="27"/>
    </i>
    <i>
      <x v="2842"/>
    </i>
    <i>
      <x v="3440"/>
    </i>
    <i>
      <x v="1633"/>
    </i>
    <i>
      <x v="413"/>
    </i>
    <i>
      <x v="256"/>
    </i>
    <i>
      <x v="479"/>
    </i>
    <i>
      <x v="2270"/>
    </i>
    <i>
      <x v="2355"/>
    </i>
    <i>
      <x v="3996"/>
    </i>
    <i>
      <x v="640"/>
    </i>
    <i>
      <x v="1432"/>
    </i>
    <i>
      <x v="3874"/>
    </i>
    <i>
      <x v="315"/>
    </i>
    <i>
      <x v="3702"/>
    </i>
    <i>
      <x v="1537"/>
    </i>
    <i>
      <x v="3862"/>
    </i>
    <i>
      <x v="1082"/>
    </i>
    <i>
      <x v="1772"/>
    </i>
    <i>
      <x v="3905"/>
    </i>
    <i>
      <x v="395"/>
    </i>
    <i>
      <x v="1442"/>
    </i>
    <i>
      <x v="350"/>
    </i>
    <i>
      <x v="331"/>
    </i>
    <i>
      <x v="595"/>
    </i>
    <i>
      <x v="1229"/>
    </i>
    <i>
      <x v="4211"/>
    </i>
    <i>
      <x v="2103"/>
    </i>
    <i>
      <x v="156"/>
    </i>
    <i>
      <x v="2562"/>
    </i>
    <i>
      <x v="2942"/>
    </i>
    <i>
      <x v="261"/>
    </i>
    <i>
      <x v="3506"/>
    </i>
    <i>
      <x v="2613"/>
    </i>
    <i>
      <x v="3181"/>
    </i>
    <i>
      <x v="822"/>
    </i>
    <i>
      <x v="2184"/>
    </i>
    <i>
      <x v="174"/>
    </i>
    <i>
      <x v="2183"/>
    </i>
    <i>
      <x v="2825"/>
    </i>
    <i>
      <x v="4223"/>
    </i>
    <i>
      <x v="3560"/>
    </i>
    <i>
      <x v="891"/>
    </i>
    <i>
      <x v="3368"/>
    </i>
    <i>
      <x v="67"/>
    </i>
    <i>
      <x v="3606"/>
    </i>
    <i>
      <x v="266"/>
    </i>
    <i>
      <x v="2809"/>
    </i>
    <i>
      <x v="1434"/>
    </i>
    <i>
      <x v="2566"/>
    </i>
    <i>
      <x v="124"/>
    </i>
    <i>
      <x v="556"/>
    </i>
    <i>
      <x v="700"/>
    </i>
    <i>
      <x v="1494"/>
    </i>
    <i>
      <x v="2882"/>
    </i>
    <i>
      <x v="204"/>
    </i>
    <i>
      <x v="248"/>
    </i>
    <i>
      <x v="2893"/>
    </i>
    <i>
      <x v="4028"/>
    </i>
    <i>
      <x v="167"/>
    </i>
    <i>
      <x v="4216"/>
    </i>
    <i>
      <x v="2596"/>
    </i>
    <i>
      <x v="3221"/>
    </i>
    <i>
      <x v="3028"/>
    </i>
    <i>
      <x v="2242"/>
    </i>
    <i>
      <x v="786"/>
    </i>
    <i>
      <x v="3121"/>
    </i>
    <i>
      <x v="747"/>
    </i>
    <i>
      <x v="2181"/>
    </i>
    <i>
      <x v="605"/>
    </i>
    <i>
      <x v="2884"/>
    </i>
    <i>
      <x v="565"/>
    </i>
    <i>
      <x v="1327"/>
    </i>
    <i>
      <x v="56"/>
    </i>
    <i>
      <x v="3579"/>
    </i>
    <i>
      <x v="2320"/>
    </i>
    <i>
      <x v="815"/>
    </i>
    <i>
      <x v="20"/>
    </i>
    <i>
      <x v="1597"/>
    </i>
    <i>
      <x v="2366"/>
    </i>
    <i>
      <x v="1259"/>
    </i>
    <i>
      <x v="3784"/>
    </i>
    <i>
      <x v="3817"/>
    </i>
    <i>
      <x v="908"/>
    </i>
    <i>
      <x v="752"/>
    </i>
    <i>
      <x v="3551"/>
    </i>
    <i>
      <x v="1196"/>
    </i>
    <i>
      <x v="2797"/>
    </i>
    <i>
      <x v="2334"/>
    </i>
    <i>
      <x v="888"/>
    </i>
    <i>
      <x v="3043"/>
    </i>
    <i>
      <x v="1892"/>
    </i>
    <i>
      <x v="1512"/>
    </i>
    <i>
      <x v="3598"/>
    </i>
    <i>
      <x v="828"/>
    </i>
    <i>
      <x v="3850"/>
    </i>
    <i>
      <x v="3987"/>
    </i>
    <i>
      <x v="2265"/>
    </i>
    <i>
      <x v="2714"/>
    </i>
    <i>
      <x v="900"/>
    </i>
    <i>
      <x v="2055"/>
    </i>
    <i>
      <x v="2040"/>
    </i>
    <i>
      <x v="2394"/>
    </i>
    <i>
      <x v="2679"/>
    </i>
    <i>
      <x v="1392"/>
    </i>
    <i>
      <x v="2967"/>
    </i>
    <i>
      <x v="1226"/>
    </i>
    <i>
      <x v="2685"/>
    </i>
    <i>
      <x v="824"/>
    </i>
    <i>
      <x v="3919"/>
    </i>
    <i>
      <x v="1114"/>
    </i>
    <i>
      <x v="651"/>
    </i>
    <i>
      <x v="2130"/>
    </i>
    <i>
      <x v="3965"/>
    </i>
    <i>
      <x v="517"/>
    </i>
    <i>
      <x v="2706"/>
    </i>
    <i>
      <x v="615"/>
    </i>
    <i>
      <x v="518"/>
    </i>
    <i>
      <x v="244"/>
    </i>
    <i>
      <x v="2491"/>
    </i>
    <i>
      <x v="2468"/>
    </i>
    <i>
      <x v="202"/>
    </i>
    <i>
      <x v="3309"/>
    </i>
    <i>
      <x v="1397"/>
    </i>
    <i>
      <x v="3111"/>
    </i>
    <i>
      <x v="782"/>
    </i>
    <i>
      <x v="1842"/>
    </i>
    <i>
      <x v="3567"/>
    </i>
    <i>
      <x v="109"/>
    </i>
    <i>
      <x v="47"/>
    </i>
    <i>
      <x v="3226"/>
    </i>
    <i>
      <x v="3963"/>
    </i>
    <i>
      <x v="1745"/>
    </i>
    <i>
      <x v="1195"/>
    </i>
    <i>
      <x v="2534"/>
    </i>
    <i>
      <x v="3475"/>
    </i>
    <i>
      <x v="2425"/>
    </i>
    <i>
      <x v="1143"/>
    </i>
    <i>
      <x v="218"/>
    </i>
    <i>
      <x v="224"/>
    </i>
    <i>
      <x v="2290"/>
    </i>
    <i>
      <x v="2777"/>
    </i>
    <i>
      <x v="3590"/>
    </i>
    <i>
      <x v="1133"/>
    </i>
    <i>
      <x v="3933"/>
    </i>
    <i>
      <x v="1055"/>
    </i>
    <i>
      <x v="1844"/>
    </i>
    <i>
      <x v="1508"/>
    </i>
    <i>
      <x v="3323"/>
    </i>
    <i>
      <x v="702"/>
    </i>
    <i>
      <x v="2731"/>
    </i>
    <i>
      <x v="4059"/>
    </i>
    <i>
      <x v="91"/>
    </i>
    <i>
      <x v="1336"/>
    </i>
    <i>
      <x v="2432"/>
    </i>
    <i>
      <x v="2002"/>
    </i>
    <i>
      <x v="3599"/>
    </i>
    <i>
      <x v="999"/>
    </i>
    <i>
      <x v="1358"/>
    </i>
    <i>
      <x v="3922"/>
    </i>
    <i>
      <x v="1134"/>
    </i>
    <i>
      <x v="1042"/>
    </i>
    <i>
      <x v="603"/>
    </i>
    <i>
      <x v="3481"/>
    </i>
    <i>
      <x v="1403"/>
    </i>
    <i>
      <x v="1302"/>
    </i>
    <i>
      <x v="2324"/>
    </i>
    <i>
      <x v="1419"/>
    </i>
    <i>
      <x v="2941"/>
    </i>
    <i>
      <x v="773"/>
    </i>
    <i>
      <x v="3369"/>
    </i>
    <i>
      <x v="2697"/>
    </i>
    <i>
      <x v="540"/>
    </i>
    <i>
      <x v="442"/>
    </i>
    <i>
      <x v="1646"/>
    </i>
    <i>
      <x v="4361"/>
    </i>
    <i>
      <x v="2868"/>
    </i>
    <i>
      <x v="3396"/>
    </i>
    <i>
      <x v="1559"/>
    </i>
    <i>
      <x v="3204"/>
    </i>
    <i>
      <x v="3146"/>
    </i>
    <i>
      <x v="3218"/>
    </i>
    <i>
      <x v="4017"/>
    </i>
    <i>
      <x v="2817"/>
    </i>
    <i>
      <x v="961"/>
    </i>
    <i>
      <x v="4227"/>
    </i>
    <i>
      <x v="3197"/>
    </i>
    <i>
      <x v="205"/>
    </i>
    <i>
      <x v="2607"/>
    </i>
    <i>
      <x v="39"/>
    </i>
    <i>
      <x v="1454"/>
    </i>
    <i>
      <x v="268"/>
    </i>
    <i>
      <x v="446"/>
    </i>
    <i>
      <x v="2475"/>
    </i>
    <i>
      <x v="2601"/>
    </i>
    <i>
      <x v="3071"/>
    </i>
    <i>
      <x v="2342"/>
    </i>
    <i>
      <x v="3912"/>
    </i>
    <i>
      <x v="1696"/>
    </i>
    <i>
      <x v="3501"/>
    </i>
    <i>
      <x v="1337"/>
    </i>
    <i>
      <x v="335"/>
    </i>
    <i>
      <x v="2992"/>
    </i>
    <i>
      <x v="3753"/>
    </i>
    <i>
      <x v="1863"/>
    </i>
    <i>
      <x v="1252"/>
    </i>
    <i>
      <x v="1618"/>
    </i>
    <i>
      <x v="3802"/>
    </i>
    <i>
      <x v="439"/>
    </i>
    <i>
      <x v="831"/>
    </i>
    <i>
      <x v="1630"/>
    </i>
    <i>
      <x v="76"/>
    </i>
    <i>
      <x v="4106"/>
    </i>
    <i>
      <x v="4264"/>
    </i>
    <i>
      <x v="2465"/>
    </i>
    <i>
      <x v="1417"/>
    </i>
    <i>
      <x v="3166"/>
    </i>
    <i>
      <x v="1234"/>
    </i>
    <i>
      <x v="1162"/>
    </i>
    <i>
      <x v="2430"/>
    </i>
    <i>
      <x v="280"/>
    </i>
    <i>
      <x v="4265"/>
    </i>
    <i>
      <x v="1448"/>
    </i>
    <i>
      <x v="102"/>
    </i>
    <i>
      <x v="49"/>
    </i>
    <i>
      <x v="1622"/>
    </i>
    <i>
      <x v="1752"/>
    </i>
    <i>
      <x v="1849"/>
    </i>
    <i>
      <x v="3865"/>
    </i>
    <i>
      <x v="635"/>
    </i>
    <i>
      <x v="2687"/>
    </i>
    <i>
      <x v="9"/>
    </i>
    <i>
      <x v="2758"/>
    </i>
    <i>
      <x v="1651"/>
    </i>
    <i>
      <x v="339"/>
    </i>
    <i>
      <x v="3977"/>
    </i>
    <i>
      <x v="3387"/>
    </i>
    <i>
      <x v="34"/>
    </i>
    <i>
      <x v="1313"/>
    </i>
    <i>
      <x v="1063"/>
    </i>
    <i>
      <x v="3899"/>
    </i>
    <i>
      <x v="2226"/>
    </i>
    <i>
      <x v="1036"/>
    </i>
    <i>
      <x v="674"/>
    </i>
    <i>
      <x v="3344"/>
    </i>
    <i>
      <x v="2041"/>
    </i>
    <i>
      <x v="3265"/>
    </i>
    <i>
      <x v="1687"/>
    </i>
    <i>
      <x v="2694"/>
    </i>
    <i>
      <x v="2931"/>
    </i>
    <i>
      <x v="186"/>
    </i>
    <i>
      <x v="1135"/>
    </i>
    <i>
      <x v="1851"/>
    </i>
    <i>
      <x v="3794"/>
    </i>
    <i>
      <x v="1889"/>
    </i>
    <i>
      <x v="3585"/>
    </i>
    <i>
      <x v="1321"/>
    </i>
    <i>
      <x v="1319"/>
    </i>
    <i>
      <x v="2699"/>
    </i>
    <i>
      <x v="29"/>
    </i>
    <i>
      <x v="4331"/>
    </i>
    <i>
      <x v="394"/>
    </i>
    <i>
      <x v="716"/>
    </i>
    <i>
      <x v="978"/>
    </i>
    <i>
      <x v="1207"/>
    </i>
    <i>
      <x v="4230"/>
    </i>
    <i>
      <x v="1308"/>
    </i>
    <i>
      <x v="3709"/>
    </i>
    <i>
      <x v="1767"/>
    </i>
    <i>
      <x v="2555"/>
    </i>
    <i>
      <x v="1754"/>
    </i>
    <i>
      <x v="13"/>
    </i>
    <i>
      <x v="1546"/>
    </i>
    <i>
      <x v="3489"/>
    </i>
    <i>
      <x v="1121"/>
    </i>
    <i>
      <x v="2201"/>
    </i>
    <i>
      <x v="2482"/>
    </i>
    <i>
      <x v="1084"/>
    </i>
    <i>
      <x v="2464"/>
    </i>
    <i>
      <x v="3720"/>
    </i>
    <i>
      <x v="4214"/>
    </i>
    <i>
      <x v="1064"/>
    </i>
    <i>
      <x v="3155"/>
    </i>
    <i>
      <x v="309"/>
    </i>
    <i>
      <x v="2524"/>
    </i>
    <i>
      <x v="4137"/>
    </i>
    <i>
      <x v="4312"/>
    </i>
    <i>
      <x v="1423"/>
    </i>
    <i>
      <x v="297"/>
    </i>
    <i>
      <x v="230"/>
    </i>
    <i>
      <x v="390"/>
    </i>
    <i>
      <x v="3676"/>
    </i>
    <i>
      <x v="2894"/>
    </i>
    <i>
      <x v="314"/>
    </i>
    <i>
      <x v="2883"/>
    </i>
    <i>
      <x v="1521"/>
    </i>
    <i>
      <x v="813"/>
    </i>
    <i>
      <x v="971"/>
    </i>
    <i>
      <x v="3381"/>
    </i>
    <i>
      <x v="4353"/>
    </i>
    <i>
      <x v="2545"/>
    </i>
    <i>
      <x v="1217"/>
    </i>
    <i>
      <x v="1157"/>
    </i>
    <i>
      <x v="522"/>
    </i>
    <i>
      <x v="141"/>
    </i>
    <i>
      <x v="207"/>
    </i>
    <i>
      <x v="1165"/>
    </i>
    <i>
      <x v="2321"/>
    </i>
    <i>
      <x v="2347"/>
    </i>
    <i>
      <x v="3909"/>
    </i>
    <i>
      <x v="1975"/>
    </i>
    <i>
      <x v="2926"/>
    </i>
    <i>
      <x v="1514"/>
    </i>
    <i>
      <x v="2387"/>
    </i>
    <i>
      <x v="604"/>
    </i>
    <i>
      <x v="759"/>
    </i>
    <i>
      <x v="1726"/>
    </i>
    <i>
      <x v="1470"/>
    </i>
    <i>
      <x v="1146"/>
    </i>
    <i>
      <x v="4213"/>
    </i>
    <i>
      <x v="1411"/>
    </i>
    <i>
      <x v="845"/>
    </i>
    <i>
      <x v="3374"/>
    </i>
    <i>
      <x v="3657"/>
    </i>
    <i>
      <x v="2143"/>
    </i>
    <i>
      <x v="3967"/>
    </i>
    <i>
      <x v="3655"/>
    </i>
    <i>
      <x v="3944"/>
    </i>
    <i>
      <x v="4342"/>
    </i>
    <i>
      <x v="3757"/>
    </i>
    <i>
      <x v="1006"/>
    </i>
    <i>
      <x v="1211"/>
    </i>
    <i>
      <x v="3057"/>
    </i>
    <i>
      <x v="1632"/>
    </i>
    <i>
      <x v="1744"/>
    </i>
    <i>
      <x v="2165"/>
    </i>
    <i>
      <x v="444"/>
    </i>
    <i>
      <x v="3219"/>
    </i>
    <i>
      <x v="876"/>
    </i>
    <i>
      <x v="90"/>
    </i>
    <i>
      <x v="3554"/>
    </i>
    <i>
      <x v="138"/>
    </i>
    <i>
      <x v="3532"/>
    </i>
    <i>
      <x v="1072"/>
    </i>
    <i>
      <x v="2652"/>
    </i>
    <i>
      <x v="3931"/>
    </i>
    <i>
      <x v="1459"/>
    </i>
    <i>
      <x v="1843"/>
    </i>
    <i>
      <x v="1713"/>
    </i>
    <i>
      <x v="2523"/>
    </i>
    <i>
      <x v="1351"/>
    </i>
    <i>
      <x v="933"/>
    </i>
    <i>
      <x v="1192"/>
    </i>
    <i>
      <x v="1792"/>
    </i>
    <i>
      <x v="2413"/>
    </i>
    <i>
      <x v="982"/>
    </i>
    <i>
      <x v="2019"/>
    </i>
    <i>
      <x v="2807"/>
    </i>
    <i>
      <x v="40"/>
    </i>
    <i>
      <x v="3859"/>
    </i>
    <i>
      <x v="2684"/>
    </i>
    <i>
      <x v="609"/>
    </i>
    <i>
      <x v="3491"/>
    </i>
    <i>
      <x v="3818"/>
    </i>
    <i>
      <x v="1640"/>
    </i>
    <i>
      <x v="3962"/>
    </i>
    <i>
      <x v="4204"/>
    </i>
    <i>
      <x v="1906"/>
    </i>
    <i>
      <x v="1027"/>
    </i>
    <i>
      <x v="1587"/>
    </i>
    <i>
      <x v="3892"/>
    </i>
    <i>
      <x v="2237"/>
    </i>
    <i>
      <x v="1250"/>
    </i>
    <i>
      <x v="1547"/>
    </i>
    <i>
      <x v="1596"/>
    </i>
    <i>
      <x v="2063"/>
    </i>
    <i>
      <x v="2353"/>
    </i>
    <i>
      <x v="1164"/>
    </i>
    <i>
      <x v="4352"/>
    </i>
    <i>
      <x v="3747"/>
    </i>
    <i>
      <x v="111"/>
    </i>
    <i>
      <x v="1407"/>
    </i>
    <i>
      <x v="1455"/>
    </i>
    <i>
      <x v="2527"/>
    </i>
    <i>
      <x v="1227"/>
    </i>
    <i>
      <x v="794"/>
    </i>
    <i>
      <x v="4040"/>
    </i>
    <i>
      <x v="1441"/>
    </i>
    <i>
      <x v="2176"/>
    </i>
    <i>
      <x v="2547"/>
    </i>
    <i>
      <x v="3583"/>
    </i>
    <i>
      <x v="2033"/>
    </i>
    <i>
      <x v="2164"/>
    </i>
    <i>
      <x v="4128"/>
    </i>
    <i>
      <x v="1011"/>
    </i>
    <i>
      <x v="2487"/>
    </i>
    <i>
      <x v="220"/>
    </i>
    <i>
      <x v="3979"/>
    </i>
    <i>
      <x v="3654"/>
    </i>
    <i>
      <x v="279"/>
    </i>
    <i>
      <x v="3570"/>
    </i>
    <i>
      <x v="352"/>
    </i>
    <i>
      <x v="3995"/>
    </i>
    <i>
      <x v="1567"/>
    </i>
    <i>
      <x v="3241"/>
    </i>
    <i>
      <x v="3105"/>
    </i>
    <i>
      <x v="4351"/>
    </i>
    <i>
      <x v="1009"/>
    </i>
    <i>
      <x v="894"/>
    </i>
    <i>
      <x v="2859"/>
    </i>
    <i>
      <x v="1541"/>
    </i>
    <i>
      <x v="2134"/>
    </i>
    <i>
      <x v="3272"/>
    </i>
    <i>
      <x v="3282"/>
    </i>
    <i>
      <x v="2459"/>
    </i>
    <i>
      <x v="2173"/>
    </i>
    <i>
      <x v="2918"/>
    </i>
    <i>
      <x v="1743"/>
    </i>
    <i>
      <x v="4341"/>
    </i>
    <i>
      <x v="1834"/>
    </i>
    <i>
      <x v="294"/>
    </i>
    <i>
      <x v="420"/>
    </i>
    <i>
      <x v="3861"/>
    </i>
    <i>
      <x v="2239"/>
    </i>
    <i>
      <x v="3751"/>
    </i>
    <i>
      <x v="254"/>
    </i>
    <i>
      <x v="1382"/>
    </i>
    <i>
      <x v="2556"/>
    </i>
    <i>
      <x v="588"/>
    </i>
    <i>
      <x v="336"/>
    </i>
    <i>
      <x v="1107"/>
    </i>
    <i>
      <x v="995"/>
    </i>
    <i>
      <x v="1396"/>
    </i>
    <i>
      <x v="3941"/>
    </i>
    <i>
      <x v="2050"/>
    </i>
    <i>
      <x v="1798"/>
    </i>
    <i>
      <x v="3246"/>
    </i>
    <i>
      <x v="776"/>
    </i>
    <i>
      <x v="1128"/>
    </i>
    <i>
      <x v="2091"/>
    </i>
    <i>
      <x v="2253"/>
    </i>
    <i>
      <x v="3164"/>
    </i>
    <i>
      <x v="2501"/>
    </i>
    <i>
      <x v="1822"/>
    </i>
    <i>
      <x v="1643"/>
    </i>
    <i>
      <x v="2754"/>
    </i>
    <i>
      <x v="2569"/>
    </i>
    <i>
      <x v="1476"/>
    </i>
    <i>
      <x v="407"/>
    </i>
    <i>
      <x v="3041"/>
    </i>
    <i>
      <x v="460"/>
    </i>
    <i>
      <x v="1053"/>
    </i>
    <i>
      <x v="668"/>
    </i>
    <i>
      <x v="3416"/>
    </i>
    <i>
      <x v="3628"/>
    </i>
    <i>
      <x v="236"/>
    </i>
    <i>
      <x v="2743"/>
    </i>
    <i>
      <x v="738"/>
    </i>
    <i>
      <x v="1835"/>
    </i>
    <i>
      <x v="2983"/>
    </i>
    <i>
      <x v="3719"/>
    </i>
    <i>
      <x v="441"/>
    </i>
    <i>
      <x v="1492"/>
    </i>
    <i>
      <x v="3004"/>
    </i>
    <i>
      <x v="1996"/>
    </i>
    <i>
      <x v="4201"/>
    </i>
    <i>
      <x v="962"/>
    </i>
    <i>
      <x v="4167"/>
    </i>
    <i>
      <x v="1736"/>
    </i>
    <i>
      <x v="1520"/>
    </i>
    <i>
      <x v="885"/>
    </i>
    <i>
      <x v="699"/>
    </i>
    <i>
      <x v="4286"/>
    </i>
    <i>
      <x v="1563"/>
    </i>
    <i>
      <x v="1607"/>
    </i>
    <i>
      <x v="172"/>
    </i>
    <i>
      <x v="2573"/>
    </i>
    <i>
      <x v="3573"/>
    </i>
    <i>
      <x v="4370"/>
    </i>
    <i>
      <x v="922"/>
    </i>
    <i>
      <x v="722"/>
    </i>
    <i>
      <x v="123"/>
    </i>
    <i>
      <x v="1823"/>
    </i>
    <i>
      <x v="4192"/>
    </i>
    <i>
      <x v="3407"/>
    </i>
    <i>
      <x v="2586"/>
    </i>
    <i>
      <x v="4226"/>
    </i>
    <i>
      <x v="1453"/>
    </i>
    <i>
      <x v="1739"/>
    </i>
    <i>
      <x v="1579"/>
    </i>
    <i>
      <x v="1380"/>
    </i>
    <i>
      <x v="4332"/>
    </i>
    <i>
      <x v="455"/>
    </i>
    <i>
      <x v="2912"/>
    </i>
    <i>
      <x v="4057"/>
    </i>
    <i>
      <x v="4340"/>
    </i>
    <i>
      <x v="215"/>
    </i>
    <i>
      <x v="139"/>
    </i>
    <i>
      <x v="596"/>
    </i>
    <i>
      <x v="3917"/>
    </i>
    <i>
      <x v="471"/>
    </i>
    <i>
      <x v="3503"/>
    </i>
    <i>
      <x v="3886"/>
    </i>
    <i>
      <x v="3866"/>
    </i>
    <i>
      <x v="1400"/>
    </i>
    <i>
      <x v="830"/>
    </i>
    <i>
      <x v="1697"/>
    </i>
    <i>
      <x v="3505"/>
    </i>
    <i>
      <x v="4045"/>
    </i>
    <i>
      <x v="1231"/>
    </i>
    <i>
      <x v="3005"/>
    </i>
    <i>
      <x v="2965"/>
    </i>
    <i>
      <x v="1631"/>
    </i>
    <i>
      <x v="3347"/>
    </i>
    <i>
      <x v="4208"/>
    </i>
    <i>
      <x v="2213"/>
    </i>
    <i>
      <x v="4320"/>
    </i>
    <i>
      <x v="1366"/>
    </i>
    <i>
      <x v="1600"/>
    </i>
    <i>
      <x v="2357"/>
    </i>
    <i>
      <x v="2238"/>
    </i>
    <i>
      <x v="2769"/>
    </i>
    <i>
      <x v="1765"/>
    </i>
    <i>
      <x v="3499"/>
    </i>
    <i>
      <x v="3256"/>
    </i>
    <i>
      <x v="729"/>
    </i>
    <i>
      <x v="4297"/>
    </i>
    <i>
      <x v="3212"/>
    </i>
    <i>
      <x v="960"/>
    </i>
    <i>
      <x v="4031"/>
    </i>
    <i>
      <x v="3875"/>
    </i>
    <i>
      <x v="3929"/>
    </i>
    <i>
      <x v="3504"/>
    </i>
    <i>
      <x v="938"/>
    </i>
    <i>
      <x v="865"/>
    </i>
    <i>
      <x v="4119"/>
    </i>
    <i>
      <x v="193"/>
    </i>
    <i>
      <x v="4309"/>
    </i>
    <i>
      <x v="935"/>
    </i>
    <i>
      <x v="2326"/>
    </i>
    <i>
      <x v="1564"/>
    </i>
    <i>
      <x v="4011"/>
    </i>
    <i>
      <x v="3588"/>
    </i>
    <i>
      <x v="2950"/>
    </i>
    <i>
      <x v="1592"/>
    </i>
    <i>
      <x v="3835"/>
    </i>
    <i>
      <x v="1708"/>
    </i>
    <i>
      <x v="3668"/>
    </i>
    <i>
      <x v="1530"/>
    </i>
    <i>
      <x v="1570"/>
    </i>
    <i>
      <x v="1941"/>
    </i>
    <i>
      <x v="1709"/>
    </i>
    <i>
      <x v="3724"/>
    </i>
    <i>
      <x v="3783"/>
    </i>
    <i>
      <x v="1388"/>
    </i>
    <i>
      <x v="148"/>
    </i>
    <i>
      <x v="686"/>
    </i>
    <i>
      <x v="3426"/>
    </i>
    <i>
      <x v="271"/>
    </i>
    <i>
      <x v="92"/>
    </i>
    <i>
      <x v="2345"/>
    </i>
    <i>
      <x v="1436"/>
    </i>
    <i>
      <x v="3018"/>
    </i>
    <i>
      <x v="1522"/>
    </i>
    <i>
      <x v="3596"/>
    </i>
    <i>
      <x v="2814"/>
    </i>
    <i>
      <x v="2574"/>
    </i>
    <i>
      <x v="1416"/>
    </i>
    <i>
      <x v="3395"/>
    </i>
    <i>
      <x v="1381"/>
    </i>
    <i>
      <x v="341"/>
    </i>
    <i>
      <x v="3397"/>
    </i>
    <i>
      <x v="192"/>
    </i>
    <i>
      <x v="4065"/>
    </i>
    <i>
      <x v="1909"/>
    </i>
    <i>
      <x v="21"/>
    </i>
    <i>
      <x v="2439"/>
    </i>
    <i>
      <x v="404"/>
    </i>
    <i>
      <x v="3770"/>
    </i>
    <i>
      <x v="2827"/>
    </i>
    <i>
      <x v="2796"/>
    </i>
    <i>
      <x v="3641"/>
    </i>
    <i>
      <x v="3429"/>
    </i>
    <i>
      <x v="1964"/>
    </i>
    <i>
      <x v="2077"/>
    </i>
    <i>
      <x v="2234"/>
    </i>
    <i>
      <x v="1613"/>
    </i>
    <i>
      <x v="4008"/>
    </i>
    <i>
      <x v="3976"/>
    </i>
    <i>
      <x v="2223"/>
    </i>
    <i>
      <x v="1876"/>
    </i>
    <i>
      <x v="1216"/>
    </i>
    <i>
      <x v="1153"/>
    </i>
    <i>
      <x v="3736"/>
    </i>
    <i>
      <x v="61"/>
    </i>
    <i>
      <x v="812"/>
    </i>
    <i>
      <x v="4292"/>
    </i>
    <i>
      <x v="3774"/>
    </i>
    <i>
      <x v="473"/>
    </i>
    <i>
      <x v="2572"/>
    </i>
    <i>
      <x v="3448"/>
    </i>
    <i>
      <x v="2772"/>
    </i>
    <i>
      <x v="3040"/>
    </i>
    <i>
      <x v="481"/>
    </i>
    <i>
      <x v="31"/>
    </i>
    <i>
      <x v="1387"/>
    </i>
    <i>
      <x v="3808"/>
    </i>
    <i>
      <x v="1561"/>
    </i>
    <i>
      <x v="4371"/>
    </i>
    <i>
      <x v="2815"/>
    </i>
    <i>
      <x v="2108"/>
    </i>
    <i>
      <x v="4249"/>
    </i>
    <i>
      <x v="2816"/>
    </i>
    <i>
      <x v="2826"/>
    </i>
    <i>
      <x v="2851"/>
    </i>
    <i>
      <x v="1620"/>
    </i>
    <i>
      <x v="3055"/>
    </i>
    <i>
      <x v="1029"/>
    </i>
    <i>
      <x v="975"/>
    </i>
    <i>
      <x v="3423"/>
    </i>
    <i>
      <x v="541"/>
    </i>
    <i>
      <x v="30"/>
    </i>
    <i>
      <x v="1452"/>
    </i>
    <i>
      <x v="2570"/>
    </i>
    <i>
      <x v="2890"/>
    </i>
    <i>
      <x v="914"/>
    </i>
    <i>
      <x v="650"/>
    </i>
    <i>
      <x v="3983"/>
    </i>
    <i>
      <x v="2"/>
    </i>
    <i>
      <x v="4335"/>
    </i>
    <i>
      <x v="4291"/>
    </i>
    <i>
      <x v="3902"/>
    </i>
    <i>
      <x v="3914"/>
    </i>
    <i>
      <x v="1139"/>
    </i>
    <i>
      <x v="879"/>
    </i>
    <i>
      <x v="1676"/>
    </i>
    <i>
      <x v="1910"/>
    </i>
    <i>
      <x v="3888"/>
    </i>
    <i>
      <x v="3949"/>
    </i>
    <i>
      <x v="2155"/>
    </i>
    <i>
      <x v="2984"/>
    </i>
    <i>
      <x v="1386"/>
    </i>
    <i>
      <x v="3507"/>
    </i>
    <i>
      <x v="852"/>
    </i>
    <i>
      <x v="3326"/>
    </i>
    <i>
      <x v="3228"/>
    </i>
    <i>
      <x v="1507"/>
    </i>
    <i>
      <x v="3200"/>
    </i>
    <i>
      <x v="2610"/>
    </i>
    <i>
      <x v="2403"/>
    </i>
    <i>
      <x v="1682"/>
    </i>
    <i>
      <x v="3253"/>
    </i>
    <i>
      <x v="4067"/>
    </i>
    <i>
      <x v="62"/>
    </i>
    <i>
      <x v="379"/>
    </i>
    <i>
      <x v="2122"/>
    </i>
    <i>
      <x v="3"/>
    </i>
    <i>
      <x v="246"/>
    </i>
    <i>
      <x v="1088"/>
    </i>
    <i>
      <x v="144"/>
    </i>
    <i>
      <x v="2004"/>
    </i>
    <i>
      <x v="2466"/>
    </i>
    <i>
      <x v="602"/>
    </i>
    <i>
      <x v="1668"/>
    </i>
    <i>
      <x v="4111"/>
    </i>
    <i>
      <x v="3682"/>
    </i>
    <i>
      <x v="3985"/>
    </i>
    <i>
      <x v="2140"/>
    </i>
    <i>
      <x v="835"/>
    </i>
    <i>
      <x v="3764"/>
    </i>
    <i>
      <x v="1724"/>
    </i>
    <i>
      <x v="3468"/>
    </i>
    <i>
      <x v="1990"/>
    </i>
    <i>
      <x v="621"/>
    </i>
    <i>
      <x v="3946"/>
    </i>
    <i>
      <x v="2162"/>
    </i>
    <i>
      <x v="4025"/>
    </i>
    <i>
      <x v="46"/>
    </i>
    <i>
      <x v="573"/>
    </i>
    <i>
      <x v="2662"/>
    </i>
    <i>
      <x v="48"/>
    </i>
    <i>
      <x v="3552"/>
    </i>
    <i>
      <x v="3366"/>
    </i>
    <i>
      <x v="3287"/>
    </i>
    <i>
      <x v="2665"/>
    </i>
    <i>
      <x v="3633"/>
    </i>
    <i>
      <x v="2702"/>
    </i>
    <i>
      <x v="1102"/>
    </i>
    <i>
      <x v="1838"/>
    </i>
    <i>
      <x v="3275"/>
    </i>
    <i>
      <x v="343"/>
    </i>
    <i>
      <x v="3305"/>
    </i>
    <i>
      <x v="3193"/>
    </i>
    <i>
      <x v="1060"/>
    </i>
    <i>
      <x v="237"/>
    </i>
    <i>
      <x v="2139"/>
    </i>
    <i>
      <x v="2243"/>
    </i>
    <i>
      <x v="1172"/>
    </i>
    <i>
      <x v="397"/>
    </i>
    <i>
      <x v="3542"/>
    </i>
    <i>
      <x v="1412"/>
    </i>
    <i>
      <x v="3169"/>
    </i>
    <i>
      <x v="616"/>
    </i>
    <i>
      <x v="3910"/>
    </i>
    <i>
      <x v="3574"/>
    </i>
    <i>
      <x v="973"/>
    </i>
    <i>
      <x v="2784"/>
    </i>
    <i>
      <x v="443"/>
    </i>
    <i>
      <x v="2117"/>
    </i>
    <i>
      <x v="1967"/>
    </i>
    <i>
      <x v="2208"/>
    </i>
    <i>
      <x v="1262"/>
    </i>
    <i>
      <x v="927"/>
    </i>
    <i>
      <x v="2369"/>
    </i>
    <i>
      <x v="3220"/>
    </i>
    <i>
      <x v="2580"/>
    </i>
    <i>
      <x v="3759"/>
    </i>
    <i>
      <x v="641"/>
    </i>
    <i>
      <x v="1048"/>
    </i>
    <i>
      <x v="626"/>
    </i>
    <i>
      <x v="1951"/>
    </i>
    <i>
      <x v="3634"/>
    </i>
    <i>
      <x v="2581"/>
    </i>
    <i>
      <x v="1840"/>
    </i>
    <i>
      <x v="41"/>
    </i>
    <i>
      <x v="2668"/>
    </i>
    <i>
      <x v="1352"/>
    </i>
    <i>
      <x v="2995"/>
    </i>
    <i>
      <x v="26"/>
    </i>
    <i>
      <x v="3083"/>
    </i>
    <i>
      <x v="1786"/>
    </i>
    <i>
      <x v="3430"/>
    </i>
    <i>
      <x v="814"/>
    </i>
    <i>
      <x v="2087"/>
    </i>
    <i>
      <x v="958"/>
    </i>
    <i>
      <x v="149"/>
    </i>
    <i>
      <x v="3923"/>
    </i>
    <i>
      <x v="3513"/>
    </i>
    <i>
      <x v="1361"/>
    </i>
    <i>
      <x v="1912"/>
    </i>
    <i>
      <x v="1472"/>
    </i>
    <i>
      <x v="4277"/>
    </i>
    <i>
      <x v="2049"/>
    </i>
    <i>
      <x v="1457"/>
    </i>
    <i>
      <x v="951"/>
    </i>
    <i>
      <x v="1900"/>
    </i>
    <i>
      <x v="267"/>
    </i>
    <i>
      <x v="414"/>
    </i>
    <i>
      <x v="2552"/>
    </i>
    <i>
      <x v="353"/>
    </i>
    <i>
      <x v="1652"/>
    </i>
    <i>
      <x v="3049"/>
    </i>
    <i>
      <x v="3434"/>
    </i>
    <i>
      <x v="4032"/>
    </i>
    <i>
      <x v="1662"/>
    </i>
    <i>
      <x v="1758"/>
    </i>
    <i>
      <x v="1934"/>
    </i>
    <i>
      <x v="1120"/>
    </i>
    <i>
      <x v="2944"/>
    </i>
    <i>
      <x v="37"/>
    </i>
    <i>
      <x v="3357"/>
    </i>
    <i>
      <x v="963"/>
    </i>
    <i>
      <x v="4290"/>
    </i>
    <i>
      <x v="2418"/>
    </i>
    <i>
      <x v="2039"/>
    </i>
    <i>
      <x v="3070"/>
    </i>
    <i>
      <x v="1094"/>
    </i>
    <i>
      <x v="4338"/>
    </i>
    <i>
      <x v="4039"/>
    </i>
    <i>
      <x v="3196"/>
    </i>
    <i>
      <x v="735"/>
    </i>
    <i>
      <x v="3502"/>
    </i>
    <i>
      <x v="1257"/>
    </i>
    <i>
      <x v="2976"/>
    </i>
    <i>
      <x v="2455"/>
    </i>
    <i>
      <x v="983"/>
    </i>
    <i>
      <x v="2044"/>
    </i>
    <i>
      <x v="411"/>
    </i>
    <i>
      <x v="1747"/>
    </i>
    <i>
      <x v="5"/>
    </i>
    <i>
      <x v="1548"/>
    </i>
    <i>
      <x v="1549"/>
    </i>
    <i>
      <x v="2485"/>
    </i>
    <i>
      <x v="2972"/>
    </i>
    <i>
      <x v="643"/>
    </i>
    <i>
      <x v="797"/>
    </i>
    <i>
      <x v="1119"/>
    </i>
    <i>
      <x v="421"/>
    </i>
    <i>
      <x v="3550"/>
    </i>
    <i>
      <x v="2914"/>
    </i>
    <i>
      <x v="340"/>
    </i>
    <i>
      <x v="1462"/>
    </i>
    <i>
      <x v="1648"/>
    </i>
    <i>
      <x v="2423"/>
    </i>
    <i>
      <x v="583"/>
    </i>
    <i>
      <x v="2886"/>
    </i>
    <i>
      <x v="3026"/>
    </i>
    <i>
      <x v="2749"/>
    </i>
    <i>
      <x v="2637"/>
    </i>
    <i>
      <x v="1061"/>
    </i>
    <i>
      <x v="3286"/>
    </i>
    <i>
      <x v="3350"/>
    </i>
    <i>
      <x v="661"/>
    </i>
    <i>
      <x v="375"/>
    </i>
    <i>
      <x v="2358"/>
    </i>
    <i>
      <x v="3251"/>
    </i>
    <i>
      <x v="2251"/>
    </i>
    <i>
      <x v="2739"/>
    </i>
    <i>
      <x v="4161"/>
    </i>
    <i>
      <x v="3373"/>
    </i>
    <i>
      <x v="2160"/>
    </i>
    <i>
      <x v="2428"/>
    </i>
    <i>
      <x v="462"/>
    </i>
    <i>
      <x v="3544"/>
    </i>
    <i>
      <x v="2356"/>
    </i>
    <i>
      <x v="3263"/>
    </i>
    <i>
      <x v="3846"/>
    </i>
    <i>
      <x v="2911"/>
    </i>
    <i>
      <x v="741"/>
    </i>
    <i>
      <x v="2642"/>
    </i>
    <i>
      <x v="1995"/>
    </i>
    <i>
      <x v="1928"/>
    </i>
    <i>
      <x v="3441"/>
    </i>
    <i>
      <x v="3834"/>
    </i>
    <i>
      <x v="2994"/>
    </i>
    <i>
      <x v="1869"/>
    </i>
    <i>
      <x v="1527"/>
    </i>
    <i>
      <x v="3257"/>
    </i>
    <i>
      <x v="1785"/>
    </i>
    <i>
      <x v="4174"/>
    </i>
    <i>
      <x v="2711"/>
    </i>
    <i>
      <x v="2278"/>
    </i>
    <i>
      <x v="3860"/>
    </i>
    <i>
      <x v="2686"/>
    </i>
    <i>
      <x v="1413"/>
    </i>
    <i>
      <x v="2956"/>
    </i>
    <i>
      <x v="381"/>
    </i>
    <i>
      <x v="1003"/>
    </i>
    <i>
      <x v="2314"/>
    </i>
    <i>
      <x v="425"/>
    </i>
    <i>
      <x v="1628"/>
    </i>
    <i>
      <x v="2966"/>
    </i>
    <i>
      <x v="2744"/>
    </i>
    <i>
      <x v="732"/>
    </i>
    <i>
      <x v="586"/>
    </i>
    <i>
      <x v="2690"/>
    </i>
    <i>
      <x v="1398"/>
    </i>
    <i>
      <x v="1868"/>
    </i>
    <i>
      <x v="1401"/>
    </i>
    <i>
      <x v="1664"/>
    </i>
    <i>
      <x v="3308"/>
    </i>
    <i>
      <x v="3492"/>
    </i>
    <i>
      <x v="838"/>
    </i>
    <i>
      <x v="850"/>
    </i>
    <i>
      <x v="2316"/>
    </i>
    <i>
      <x v="2605"/>
    </i>
    <i>
      <x v="1518"/>
    </i>
    <i>
      <x v="1022"/>
    </i>
    <i>
      <x v="1647"/>
    </i>
    <i>
      <x v="848"/>
    </i>
    <i>
      <x v="3562"/>
    </i>
    <i>
      <x v="2277"/>
    </i>
    <i>
      <x v="2773"/>
    </i>
    <i>
      <x v="1254"/>
    </i>
    <i>
      <x v="3436"/>
    </i>
    <i>
      <x v="1517"/>
    </i>
    <i>
      <x v="2905"/>
    </i>
    <i>
      <x v="1773"/>
    </i>
    <i>
      <x v="3485"/>
    </i>
    <i>
      <x v="3075"/>
    </i>
    <i>
      <x v="3637"/>
    </i>
    <i>
      <x v="2054"/>
    </i>
    <i>
      <x v="2291"/>
    </i>
    <i>
      <x v="4243"/>
    </i>
    <i>
      <x v="1705"/>
    </i>
    <i>
      <x v="2707"/>
    </i>
    <i>
      <x v="1887"/>
    </i>
    <i>
      <x v="3442"/>
    </i>
    <i>
      <x v="2136"/>
    </i>
    <i>
      <x v="2993"/>
    </i>
    <i>
      <x v="2034"/>
    </i>
    <i>
      <x v="470"/>
    </i>
    <i>
      <x v="2830"/>
    </i>
    <i>
      <x v="3500"/>
    </i>
    <i>
      <x v="1550"/>
    </i>
    <i>
      <x v="1774"/>
    </i>
    <i>
      <x v="1242"/>
    </i>
    <i>
      <x v="4307"/>
    </i>
    <i>
      <x v="4052"/>
    </i>
    <i>
      <x v="3683"/>
    </i>
    <i>
      <x v="1991"/>
    </i>
    <i>
      <x v="806"/>
    </i>
    <i>
      <x v="884"/>
    </i>
    <i>
      <x v="3100"/>
    </i>
    <i>
      <x v="2298"/>
    </i>
    <i>
      <x v="2059"/>
    </i>
    <i>
      <x v="3652"/>
    </i>
    <i>
      <x v="2631"/>
    </i>
    <i>
      <x v="923"/>
    </i>
    <i>
      <x v="3047"/>
    </i>
    <i>
      <x v="1228"/>
    </i>
    <i>
      <x v="3926"/>
    </i>
    <i>
      <x v="475"/>
    </i>
    <i>
      <x v="1316"/>
    </i>
    <i>
      <x v="3234"/>
    </i>
    <i>
      <x v="623"/>
    </i>
    <i>
      <x v="1314"/>
    </i>
    <i>
      <x v="2384"/>
    </i>
    <i>
      <x v="1542"/>
    </i>
    <i>
      <x v="3191"/>
    </i>
    <i>
      <x v="1601"/>
    </i>
    <i>
      <x v="731"/>
    </i>
    <i>
      <x v="1885"/>
    </i>
    <i>
      <x v="2024"/>
    </i>
    <i>
      <x v="2990"/>
    </i>
    <i>
      <x v="675"/>
    </i>
    <i>
      <x v="4280"/>
    </i>
    <i>
      <x v="3479"/>
    </i>
    <i>
      <x v="1093"/>
    </i>
    <i>
      <x v="3580"/>
    </i>
    <i>
      <x v="2043"/>
    </i>
    <i>
      <x v="2887"/>
    </i>
    <i>
      <x v="1855"/>
    </i>
    <i>
      <x v="2756"/>
    </i>
    <i>
      <x v="346"/>
    </i>
    <i>
      <x v="348"/>
    </i>
    <i>
      <x v="429"/>
    </i>
    <i>
      <x v="3694"/>
    </i>
    <i>
      <x v="247"/>
    </i>
    <i>
      <x v="2266"/>
    </i>
    <i>
      <x v="1343"/>
    </i>
    <i>
      <x v="2404"/>
    </i>
    <i>
      <x v="3697"/>
    </i>
    <i>
      <x v="2932"/>
    </i>
    <i>
      <x v="2734"/>
    </i>
    <i>
      <x v="1043"/>
    </i>
    <i>
      <x v="2257"/>
    </i>
    <i>
      <x v="2511"/>
    </i>
    <i>
      <x v="225"/>
    </i>
    <i>
      <x v="2780"/>
    </i>
    <i>
      <x v="3883"/>
    </i>
    <i>
      <x v="2472"/>
    </i>
    <i>
      <x v="4113"/>
    </i>
    <i>
      <x v="272"/>
    </i>
    <i>
      <x v="2232"/>
    </i>
    <i>
      <x v="3067"/>
    </i>
    <i>
      <x v="2919"/>
    </i>
    <i>
      <x v="1997"/>
    </i>
    <i>
      <x v="796"/>
    </i>
    <i>
      <x v="2977"/>
    </i>
    <i>
      <x v="2380"/>
    </i>
    <i>
      <x v="2759"/>
    </i>
    <i>
      <x v="146"/>
    </i>
    <i>
      <x v="1902"/>
    </i>
    <i>
      <x v="1305"/>
    </i>
    <i>
      <x v="3048"/>
    </i>
    <i>
      <x v="1937"/>
    </i>
    <i>
      <x v="4289"/>
    </i>
    <i>
      <x v="2068"/>
    </i>
    <i>
      <x v="2730"/>
    </i>
    <i>
      <x v="17"/>
    </i>
    <i>
      <x v="137"/>
    </i>
    <i>
      <x v="1778"/>
    </i>
    <i>
      <x v="515"/>
    </i>
    <i>
      <x v="1853"/>
    </i>
    <i>
      <x v="870"/>
    </i>
    <i>
      <x v="630"/>
    </i>
    <i>
      <x v="748"/>
    </i>
    <i>
      <x v="1575"/>
    </i>
    <i>
      <x v="1282"/>
    </i>
    <i>
      <x v="184"/>
    </i>
    <i>
      <x v="3247"/>
    </i>
    <i>
      <x v="4102"/>
    </i>
    <i>
      <x v="2571"/>
    </i>
    <i>
      <x v="96"/>
    </i>
    <i>
      <x v="448"/>
    </i>
    <i>
      <x v="2327"/>
    </i>
    <i>
      <x v="113"/>
    </i>
    <i>
      <x v="22"/>
    </i>
    <i>
      <x v="4134"/>
    </i>
    <i>
      <x v="3388"/>
    </i>
    <i>
      <x v="2871"/>
    </i>
    <i>
      <x v="2788"/>
    </i>
    <i>
      <x v="2036"/>
    </i>
    <i>
      <x v="1264"/>
    </i>
    <i>
      <x v="1771"/>
    </i>
    <i>
      <x v="405"/>
    </i>
    <i>
      <x v="3122"/>
    </i>
    <i>
      <x v="3921"/>
    </i>
    <i>
      <x v="1446"/>
    </i>
    <i>
      <x v="2061"/>
    </i>
    <i>
      <x v="3364"/>
    </i>
    <i>
      <x v="1142"/>
    </i>
    <i>
      <x v="901"/>
    </i>
    <i>
      <x v="1426"/>
    </i>
    <i>
      <x v="3208"/>
    </i>
    <i>
      <x v="3451"/>
    </i>
    <i>
      <x v="38"/>
    </i>
    <i>
      <x v="1811"/>
    </i>
    <i>
      <x v="234"/>
    </i>
    <i>
      <x v="1721"/>
    </i>
    <i>
      <x v="862"/>
    </i>
    <i>
      <x v="820"/>
    </i>
    <i>
      <x v="2106"/>
    </i>
    <i>
      <x v="1603"/>
    </i>
    <i>
      <x v="3549"/>
    </i>
    <i>
      <x v="1222"/>
    </i>
    <i>
      <x v="1899"/>
    </i>
    <i>
      <x v="3404"/>
    </i>
    <i>
      <x v="1956"/>
    </i>
    <i>
      <x v="3205"/>
    </i>
    <i>
      <x v="3327"/>
    </i>
    <i>
      <x v="1307"/>
    </i>
    <i>
      <x v="2328"/>
    </i>
    <i>
      <x v="3711"/>
    </i>
    <i>
      <x v="1718"/>
    </i>
    <i>
      <x v="3729"/>
    </i>
    <i>
      <x v="129"/>
    </i>
    <i>
      <x v="3680"/>
    </i>
    <i>
      <x v="1118"/>
    </i>
    <i>
      <x v="3622"/>
    </i>
    <i>
      <x v="3463"/>
    </i>
    <i>
      <x v="4019"/>
    </i>
    <i>
      <x v="1741"/>
    </i>
    <i>
      <x v="617"/>
    </i>
    <i>
      <x v="3779"/>
    </i>
    <i>
      <x v="1504"/>
    </i>
    <i>
      <x v="283"/>
    </i>
    <i>
      <x v="527"/>
    </i>
    <i>
      <x v="1952"/>
    </i>
    <i>
      <x v="2771"/>
    </i>
    <i>
      <x v="3095"/>
    </i>
    <i>
      <x v="3891"/>
    </i>
    <i>
      <x v="3858"/>
    </i>
    <i>
      <x v="1127"/>
    </i>
    <i>
      <x v="1881"/>
    </i>
    <i>
      <x v="1731"/>
    </i>
    <i>
      <x v="2241"/>
    </i>
    <i>
      <x v="2640"/>
    </i>
    <i>
      <x v="4217"/>
    </i>
    <i>
      <x v="1179"/>
    </i>
    <i>
      <x v="1539"/>
    </i>
    <i>
      <x v="1886"/>
    </i>
    <i>
      <x v="1897"/>
    </i>
    <i>
      <x v="3856"/>
    </i>
    <i>
      <x v="52"/>
    </i>
    <i>
      <x v="2129"/>
    </i>
    <i>
      <x v="861"/>
    </i>
    <i>
      <x v="495"/>
    </i>
    <i>
      <x v="4000"/>
    </i>
    <i>
      <x v="3727"/>
    </i>
    <i>
      <x v="1168"/>
    </i>
    <i>
      <x v="97"/>
    </i>
    <i>
      <x v="4356"/>
    </i>
    <i>
      <x v="2593"/>
    </i>
    <i>
      <x v="4284"/>
    </i>
    <i>
      <x v="656"/>
    </i>
    <i>
      <x v="545"/>
    </i>
    <i>
      <x v="3290"/>
    </i>
    <i>
      <x v="3293"/>
    </i>
    <i>
      <x v="622"/>
    </i>
    <i>
      <x v="3658"/>
    </i>
    <i>
      <x v="4018"/>
    </i>
    <i>
      <x v="2412"/>
    </i>
    <i>
      <x v="504"/>
    </i>
    <i>
      <x v="659"/>
    </i>
    <i>
      <x v="3961"/>
    </i>
    <i>
      <x v="484"/>
    </i>
    <i>
      <x v="2067"/>
    </i>
    <i>
      <x v="216"/>
    </i>
    <i>
      <x v="1278"/>
    </i>
    <i>
      <x v="3150"/>
    </i>
    <i>
      <x v="1050"/>
    </i>
    <i>
      <x v="1583"/>
    </i>
    <i>
      <x v="2431"/>
    </i>
    <i>
      <x v="3480"/>
    </i>
    <i>
      <x v="3403"/>
    </i>
    <i>
      <x v="3907"/>
    </i>
    <i>
      <x v="241"/>
    </i>
    <i>
      <x v="2189"/>
    </i>
    <i>
      <x v="3170"/>
    </i>
    <i>
      <x v="11"/>
    </i>
    <i>
      <x v="1776"/>
    </i>
    <i>
      <x v="3179"/>
    </i>
    <i>
      <x v="1854"/>
    </i>
    <i>
      <x v="1770"/>
    </i>
    <i>
      <x v="1422"/>
    </i>
    <i>
      <x v="1552"/>
    </i>
    <i>
      <x v="3402"/>
    </i>
    <i>
      <x v="3678"/>
    </i>
    <i>
      <x v="2424"/>
    </i>
    <i>
      <x v="1761"/>
    </i>
    <i>
      <x v="428"/>
    </i>
    <i>
      <x v="950"/>
    </i>
    <i>
      <x v="1044"/>
    </i>
    <i>
      <x v="2840"/>
    </i>
    <i>
      <x v="2746"/>
    </i>
    <i>
      <x v="257"/>
    </i>
    <i>
      <x v="2732"/>
    </i>
    <i>
      <x v="868"/>
    </i>
    <i>
      <x v="3795"/>
    </i>
    <i>
      <x v="3267"/>
    </i>
    <i>
      <x v="2568"/>
    </i>
    <i>
      <x v="345"/>
    </i>
    <i>
      <x v="3997"/>
    </i>
    <i>
      <x v="161"/>
    </i>
    <i>
      <x v="4251"/>
    </i>
    <i>
      <x v="2904"/>
    </i>
    <i>
      <x v="750"/>
    </i>
    <i>
      <x v="1098"/>
    </i>
    <i>
      <x v="2018"/>
    </i>
    <i>
      <x v="2829"/>
    </i>
    <i>
      <x v="3535"/>
    </i>
    <i>
      <x v="119"/>
    </i>
    <i>
      <x v="3790"/>
    </i>
    <i>
      <x v="869"/>
    </i>
    <i>
      <x v="3608"/>
    </i>
    <i>
      <x v="4281"/>
    </i>
    <i>
      <x v="3432"/>
    </i>
    <i>
      <x v="3857"/>
    </i>
    <i>
      <x v="1065"/>
    </i>
    <i>
      <x v="2330"/>
    </i>
    <i>
      <x v="1145"/>
    </i>
    <i>
      <x v="299"/>
    </i>
    <i>
      <x v="1833"/>
    </i>
    <i>
      <x v="214"/>
    </i>
    <i>
      <x v="3775"/>
    </i>
    <i>
      <x v="591"/>
    </i>
    <i>
      <x v="3168"/>
    </i>
    <i>
      <x v="95"/>
    </i>
    <i>
      <x v="1325"/>
    </i>
    <i>
      <x v="2285"/>
    </i>
    <i>
      <x v="857"/>
    </i>
    <i>
      <x v="3299"/>
    </i>
    <i>
      <x v="2512"/>
    </i>
    <i>
      <x v="3647"/>
    </i>
    <i>
      <x v="4085"/>
    </i>
    <i>
      <x v="551"/>
    </i>
    <i>
      <x v="2762"/>
    </i>
    <i>
      <x v="396"/>
    </i>
    <i>
      <x v="2496"/>
    </i>
    <i>
      <x v="4009"/>
    </i>
    <i>
      <x v="936"/>
    </i>
    <i>
      <x v="1935"/>
    </i>
    <i>
      <x v="949"/>
    </i>
    <i>
      <x v="2736"/>
    </i>
    <i>
      <x v="1349"/>
    </i>
    <i>
      <x v="1827"/>
    </i>
    <i>
      <x v="2006"/>
    </i>
    <i>
      <x v="42"/>
    </i>
    <i>
      <x v="2508"/>
    </i>
    <i>
      <x v="2653"/>
    </i>
    <i>
      <x v="3841"/>
    </i>
    <i>
      <x v="3319"/>
    </i>
    <i>
      <x v="408"/>
    </i>
    <i>
      <x v="827"/>
    </i>
    <i>
      <x v="3873"/>
    </i>
    <i>
      <x v="3472"/>
    </i>
    <i>
      <x v="2958"/>
    </i>
    <i>
      <x v="2683"/>
    </i>
    <i>
      <x v="581"/>
    </i>
    <i>
      <x v="4138"/>
    </i>
    <i>
      <x v="1749"/>
    </i>
    <i>
      <x v="2872"/>
    </i>
    <i>
      <x v="977"/>
    </i>
    <i>
      <x v="2415"/>
    </i>
    <i>
      <x v="889"/>
    </i>
    <i>
      <x v="849"/>
    </i>
    <i>
      <x v="2323"/>
    </i>
    <i>
      <x v="152"/>
    </i>
    <i>
      <x v="1775"/>
    </i>
    <i>
      <x v="3509"/>
    </i>
    <i>
      <x v="4298"/>
    </i>
    <i>
      <x v="842"/>
    </i>
    <i>
      <x v="733"/>
    </i>
    <i>
      <x v="2409"/>
    </i>
    <i>
      <x v="1644"/>
    </i>
    <i>
      <x v="2850"/>
    </i>
    <i>
      <x v="1030"/>
    </i>
    <i>
      <x v="7"/>
    </i>
    <i>
      <x v="3424"/>
    </i>
    <i>
      <x v="1485"/>
    </i>
    <i>
      <x v="3116"/>
    </i>
    <i>
      <x v="2493"/>
    </i>
    <i>
      <x v="2518"/>
    </i>
    <i>
      <x v="964"/>
    </i>
    <i>
      <x v="3811"/>
    </i>
    <i>
      <x v="1058"/>
    </i>
    <i>
      <x v="1383"/>
    </i>
    <i>
      <x v="1916"/>
    </i>
    <i>
      <x v="3466"/>
    </i>
    <i>
      <x v="3630"/>
    </i>
    <i>
      <x v="3636"/>
    </i>
    <i>
      <x v="372"/>
    </i>
    <i>
      <x v="1524"/>
    </i>
    <i>
      <x v="2864"/>
    </i>
    <i>
      <x v="274"/>
    </i>
    <i>
      <x v="1566"/>
    </i>
    <i>
      <x v="1531"/>
    </i>
    <i>
      <x v="1122"/>
    </i>
    <i>
      <x v="2137"/>
    </i>
    <i>
      <x v="2263"/>
    </i>
    <i>
      <x v="1606"/>
    </i>
    <i>
      <x v="2682"/>
    </i>
    <i>
      <x v="3236"/>
    </i>
    <i>
      <x v="1020"/>
    </i>
    <i>
      <x v="304"/>
    </i>
    <i>
      <x v="1658"/>
    </i>
    <i>
      <x v="1970"/>
    </i>
    <i>
      <x v="401"/>
    </i>
    <i>
      <x v="1395"/>
    </i>
    <i>
      <x v="1287"/>
    </i>
    <i>
      <x v="2306"/>
    </i>
    <i>
      <x v="2533"/>
    </i>
    <i>
      <x v="713"/>
    </i>
    <i>
      <x v="1076"/>
    </i>
    <i>
      <x v="1584"/>
    </i>
    <i>
      <x v="1444"/>
    </i>
    <i>
      <x v="4255"/>
    </i>
    <i>
      <x v="2696"/>
    </i>
    <i>
      <x v="3467"/>
    </i>
    <i>
      <x v="2100"/>
    </i>
    <i>
      <x v="3380"/>
    </i>
    <i>
      <x v="120"/>
    </i>
    <i>
      <x v="3966"/>
    </i>
    <i>
      <x v="2559"/>
    </i>
    <i>
      <x v="474"/>
    </i>
    <i>
      <x v="2766"/>
    </i>
    <i>
      <x v="1024"/>
    </i>
    <i>
      <x v="1551"/>
    </i>
    <i>
      <x v="599"/>
    </i>
    <i>
      <x v="2935"/>
    </i>
    <i>
      <x v="2832"/>
    </i>
    <i>
      <x v="2688"/>
    </i>
    <i>
      <x v="3088"/>
    </i>
    <i>
      <x v="285"/>
    </i>
    <i>
      <x v="2898"/>
    </i>
    <i>
      <x v="2086"/>
    </i>
    <i>
      <x v="968"/>
    </i>
    <i>
      <x v="4322"/>
    </i>
    <i>
      <x v="206"/>
    </i>
    <i>
      <x v="312"/>
    </i>
    <i>
      <x v="690"/>
    </i>
    <i>
      <x v="3460"/>
    </i>
    <i>
      <x v="1659"/>
    </i>
    <i>
      <x v="2209"/>
    </i>
    <i>
      <x v="3201"/>
    </i>
    <i>
      <x v="3011"/>
    </i>
    <i>
      <x v="3097"/>
    </i>
    <i>
      <x v="1199"/>
    </i>
    <i>
      <x v="1890"/>
    </i>
    <i>
      <x v="2542"/>
    </i>
    <i>
      <x v="1480"/>
    </i>
    <i>
      <x v="627"/>
    </i>
    <i>
      <x v="2591"/>
    </i>
    <i>
      <x v="784"/>
    </i>
    <i>
      <x v="1431"/>
    </i>
    <i>
      <x v="383"/>
    </i>
    <i>
      <x v="1292"/>
    </i>
    <i>
      <x v="135"/>
    </i>
    <i>
      <x v="1032"/>
    </i>
    <i>
      <x v="1132"/>
    </i>
    <i>
      <x v="4262"/>
    </i>
    <i>
      <x v="243"/>
    </i>
    <i>
      <x v="325"/>
    </i>
    <i>
      <x v="3576"/>
    </i>
    <i>
      <x v="461"/>
    </i>
    <i>
      <x v="1797"/>
    </i>
    <i>
      <x v="2875"/>
    </i>
    <i>
      <x v="2831"/>
    </i>
    <i>
      <x v="2820"/>
    </i>
    <i>
      <x v="834"/>
    </i>
    <i>
      <x v="1691"/>
    </i>
    <i>
      <x v="818"/>
    </i>
    <i>
      <x v="2206"/>
    </i>
    <i>
      <x v="181"/>
    </i>
    <i>
      <x v="2032"/>
    </i>
    <i>
      <x v="81"/>
    </i>
    <i>
      <x v="2489"/>
    </i>
    <i>
      <x v="160"/>
    </i>
    <i>
      <x v="2337"/>
    </i>
    <i>
      <x v="1385"/>
    </i>
    <i>
      <x v="4263"/>
    </i>
    <i>
      <x v="1509"/>
    </i>
    <i>
      <x v="3123"/>
    </i>
    <i>
      <x v="2283"/>
    </i>
    <i>
      <x v="529"/>
    </i>
    <i>
      <x v="1627"/>
    </i>
    <i>
      <x v="3900"/>
    </i>
    <i>
      <x v="3964"/>
    </i>
    <i>
      <x v="3863"/>
    </i>
    <i>
      <x v="2704"/>
    </i>
    <i>
      <x v="3510"/>
    </i>
    <i>
      <x v="774"/>
    </i>
    <i>
      <x v="3530"/>
    </i>
    <i>
      <x v="4127"/>
    </i>
    <i>
      <x v="3661"/>
    </i>
    <i>
      <x v="804"/>
    </i>
    <i>
      <x v="2000"/>
    </i>
    <i>
      <x v="4337"/>
    </i>
    <i>
      <x v="590"/>
    </i>
    <i>
      <x v="3540"/>
    </i>
    <i>
      <x v="3586"/>
    </i>
    <i>
      <x v="2877"/>
    </i>
    <i>
      <x v="132"/>
    </i>
    <i>
      <x v="2058"/>
    </i>
    <i>
      <x v="1330"/>
    </i>
    <i>
      <x v="2008"/>
    </i>
    <i>
      <x v="2844"/>
    </i>
    <i>
      <x v="3371"/>
    </i>
    <i>
      <x v="2761"/>
    </i>
    <i>
      <x v="158"/>
    </i>
    <i>
      <x v="305"/>
    </i>
    <i>
      <x v="4283"/>
    </i>
    <i>
      <x v="878"/>
    </i>
    <i>
      <x v="2335"/>
    </i>
    <i>
      <x v="2057"/>
    </i>
    <i>
      <x v="1901"/>
    </i>
    <i>
      <x v="2980"/>
    </i>
    <i>
      <x v="2606"/>
    </i>
    <i>
      <x v="1394"/>
    </i>
    <i>
      <x v="1611"/>
    </i>
    <i>
      <x v="2520"/>
    </i>
    <i>
      <x v="620"/>
    </i>
    <i>
      <x v="3512"/>
    </i>
    <i>
      <x v="3880"/>
    </i>
    <i>
      <x v="2295"/>
    </i>
    <i>
      <x v="2038"/>
    </i>
    <i>
      <x v="2638"/>
    </i>
    <i>
      <x v="3723"/>
    </i>
    <i>
      <x v="164"/>
    </i>
    <i>
      <x v="1907"/>
    </i>
    <i>
      <x v="1371"/>
    </i>
    <i>
      <x v="606"/>
    </i>
    <i>
      <x v="1235"/>
    </i>
    <i>
      <x v="2076"/>
    </i>
    <i>
      <x v="3013"/>
    </i>
    <i>
      <x v="2453"/>
    </i>
    <i>
      <x v="4301"/>
    </i>
    <i>
      <x v="1101"/>
    </i>
    <i>
      <x v="2663"/>
    </i>
    <i>
      <x v="3610"/>
    </i>
    <i>
      <x v="2587"/>
    </i>
    <i>
      <x v="3393"/>
    </i>
    <i>
      <x v="2273"/>
    </i>
    <i>
      <x v="3081"/>
    </i>
    <i>
      <x v="2553"/>
    </i>
    <i>
      <x v="1047"/>
    </i>
    <i>
      <x v="2549"/>
    </i>
    <i>
      <x v="93"/>
    </i>
    <i>
      <x v="2473"/>
    </i>
    <i>
      <x v="2490"/>
    </i>
    <i>
      <x v="696"/>
    </i>
    <i>
      <x v="376"/>
    </i>
    <i>
      <x v="1284"/>
    </i>
    <i>
      <x v="965"/>
    </i>
    <i>
      <x v="2390"/>
    </i>
    <i>
      <x v="3595"/>
    </i>
    <i>
      <x v="1690"/>
    </i>
    <i>
      <x v="289"/>
    </i>
    <i>
      <x v="3511"/>
    </i>
    <i>
      <x v="3638"/>
    </i>
    <i>
      <x v="524"/>
    </i>
    <i>
      <x v="2177"/>
    </i>
    <i>
      <x v="1418"/>
    </i>
    <i>
      <x v="3183"/>
    </i>
    <i>
      <x v="979"/>
    </i>
    <i>
      <x v="1619"/>
    </i>
    <i>
      <x v="453"/>
    </i>
    <i>
      <x v="2107"/>
    </i>
    <i>
      <x v="1085"/>
    </i>
    <i>
      <x v="2449"/>
    </i>
    <i>
      <x v="594"/>
    </i>
    <i>
      <x v="3106"/>
    </i>
    <i>
      <x v="1182"/>
    </i>
    <i>
      <x v="2193"/>
    </i>
    <i>
      <x v="3450"/>
    </i>
    <i>
      <x v="1332"/>
    </i>
    <i>
      <x v="559"/>
    </i>
    <i>
      <x v="378"/>
    </i>
    <i>
      <x v="1240"/>
    </i>
    <i>
      <x v="1753"/>
    </i>
    <i>
      <x v="3604"/>
    </i>
    <i>
      <x v="906"/>
    </i>
    <i>
      <x v="2149"/>
    </i>
    <i>
      <x v="2866"/>
    </i>
    <i>
      <x v="253"/>
    </i>
    <i>
      <x v="2398"/>
    </i>
    <i>
      <x v="2231"/>
    </i>
    <i>
      <x v="3301"/>
    </i>
    <i>
      <x v="1071"/>
    </i>
    <i>
      <x v="647"/>
    </i>
    <i>
      <x v="3223"/>
    </i>
    <i>
      <x v="1440"/>
    </i>
    <i>
      <x v="4229"/>
    </i>
    <i>
      <x v="764"/>
    </i>
    <i>
      <x v="1001"/>
    </i>
    <i>
      <x v="3833"/>
    </i>
    <i>
      <x v="2339"/>
    </i>
    <i>
      <x v="3660"/>
    </i>
    <i>
      <x v="534"/>
    </i>
    <i>
      <x v="3130"/>
    </i>
    <i>
      <x v="1554"/>
    </i>
    <i>
      <x v="2317"/>
    </i>
    <i>
      <x v="1965"/>
    </i>
    <i>
      <x v="1290"/>
    </i>
    <i>
      <x v="310"/>
    </i>
    <i>
      <x v="2565"/>
    </i>
    <i>
      <x v="502"/>
    </i>
    <i>
      <x v="3843"/>
    </i>
    <i>
      <x v="4046"/>
    </i>
    <i>
      <x v="4077"/>
    </i>
    <i>
      <x v="1090"/>
    </i>
    <i>
      <x v="3823"/>
    </i>
    <i>
      <x v="3469"/>
    </i>
    <i>
      <x v="2968"/>
    </i>
    <i>
      <x v="4303"/>
    </i>
    <i>
      <x v="2611"/>
    </i>
    <i>
      <x v="2114"/>
    </i>
    <i>
      <x v="2014"/>
    </i>
    <i>
      <x v="347"/>
    </i>
    <i>
      <x v="883"/>
    </i>
    <i>
      <x v="2151"/>
    </i>
    <i>
      <x v="1408"/>
    </i>
    <i>
      <x v="1478"/>
    </i>
    <i>
      <x v="4033"/>
    </i>
    <i>
      <x v="3816"/>
    </i>
    <i>
      <x v="2955"/>
    </i>
    <i>
      <x v="532"/>
    </i>
    <i>
      <x v="2577"/>
    </i>
    <i>
      <x v="3948"/>
    </i>
    <i>
      <x v="2557"/>
    </i>
    <i>
      <x v="1669"/>
    </i>
    <i>
      <x v="1491"/>
    </i>
    <i>
      <x v="4336"/>
    </i>
    <i>
      <x v="533"/>
    </i>
    <i>
      <x v="2012"/>
    </i>
    <i>
      <x v="984"/>
    </i>
    <i>
      <x v="1333"/>
    </i>
    <i>
      <x v="3969"/>
    </i>
    <i>
      <x v="2448"/>
    </i>
    <i>
      <x v="3444"/>
    </i>
    <i>
      <x v="1795"/>
    </i>
    <i>
      <x v="465"/>
    </i>
    <i>
      <x v="918"/>
    </i>
    <i>
      <x v="3082"/>
    </i>
    <i>
      <x v="719"/>
    </i>
    <i>
      <x v="400"/>
    </i>
    <i>
      <x v="653"/>
    </i>
    <i>
      <x v="1214"/>
    </i>
    <i>
      <x v="3517"/>
    </i>
    <i>
      <x v="287"/>
    </i>
    <i>
      <x v="654"/>
    </i>
    <i>
      <x v="1684"/>
    </i>
    <i>
      <x v="3294"/>
    </i>
    <i>
      <x v="2112"/>
    </i>
    <i>
      <x v="1756"/>
    </i>
    <i>
      <x v="2789"/>
    </i>
    <i>
      <x v="1468"/>
    </i>
    <i>
      <x v="3119"/>
    </i>
    <i>
      <x v="2869"/>
    </i>
    <i>
      <x v="3473"/>
    </i>
    <i>
      <x v="275"/>
    </i>
    <i>
      <x v="2902"/>
    </i>
    <i>
      <x v="3903"/>
    </i>
    <i>
      <x v="362"/>
    </i>
    <i>
      <x v="755"/>
    </i>
    <i>
      <x v="1654"/>
    </i>
    <i>
      <x v="3486"/>
    </i>
    <i>
      <x v="1639"/>
    </i>
    <i>
      <x v="2879"/>
    </i>
    <i>
      <x v="2728"/>
    </i>
    <i>
      <x v="3839"/>
    </i>
    <i>
      <x v="3348"/>
    </i>
    <i>
      <x v="1369"/>
    </i>
    <i>
      <x v="2750"/>
    </i>
    <i>
      <x v="2721"/>
    </i>
    <i>
      <x v="2715"/>
    </i>
    <i>
      <x v="1224"/>
    </i>
    <i>
      <x v="28"/>
    </i>
    <i>
      <x v="3456"/>
    </i>
    <i>
      <x v="301"/>
    </i>
    <i>
      <x v="1686"/>
    </i>
    <i>
      <x v="1117"/>
    </i>
    <i>
      <x v="666"/>
    </i>
    <i>
      <x v="2870"/>
    </i>
    <i>
      <x v="2673"/>
    </i>
    <i>
      <x v="1818"/>
    </i>
    <i>
      <x v="3885"/>
    </i>
    <i>
      <x v="2082"/>
    </i>
    <i>
      <x v="422"/>
    </i>
    <i>
      <x v="1896"/>
    </i>
    <i>
      <x v="1858"/>
    </i>
    <i>
      <x v="3494"/>
    </i>
    <i>
      <x v="1187"/>
    </i>
    <i>
      <x v="1711"/>
    </i>
    <i>
      <x v="2585"/>
    </i>
    <i>
      <x v="316"/>
    </i>
    <i>
      <x v="3988"/>
    </i>
    <i>
      <x v="1110"/>
    </i>
    <i>
      <x v="4110"/>
    </i>
    <i>
      <x v="3174"/>
    </i>
    <i>
      <x v="2608"/>
    </i>
    <i>
      <x v="286"/>
    </i>
    <i>
      <x v="996"/>
    </i>
    <i>
      <x v="3250"/>
    </i>
    <i>
      <x v="94"/>
    </i>
    <i>
      <x v="3068"/>
    </i>
    <i>
      <x v="4104"/>
    </i>
    <i>
      <x v="2915"/>
    </i>
    <i>
      <x v="1399"/>
    </i>
    <i>
      <x v="1155"/>
    </i>
    <i>
      <x v="665"/>
    </i>
    <i>
      <x v="3992"/>
    </i>
    <i>
      <x v="3557"/>
    </i>
    <i>
      <x v="3398"/>
    </i>
    <i>
      <x v="3114"/>
    </i>
    <i>
      <x v="2778"/>
    </i>
    <i>
      <x v="2445"/>
    </i>
    <i>
      <x v="2258"/>
    </i>
    <i>
      <x v="1593"/>
    </i>
    <i>
      <x v="712"/>
    </i>
    <i>
      <x v="3044"/>
    </i>
    <i>
      <x v="4203"/>
    </i>
    <i>
      <x v="3493"/>
    </i>
    <i>
      <x v="3142"/>
    </i>
    <i>
      <x v="3158"/>
    </i>
    <i>
      <x v="1533"/>
    </i>
    <i>
      <x v="2441"/>
    </i>
    <i>
      <x v="4151"/>
    </i>
    <i>
      <x v="2351"/>
    </i>
    <i>
      <x v="2909"/>
    </i>
    <i>
      <x v="3160"/>
    </i>
    <i>
      <x v="966"/>
    </i>
    <i>
      <x v="3186"/>
    </i>
    <i>
      <x v="3358"/>
    </i>
    <i>
      <x v="3521"/>
    </i>
    <i>
      <x v="2667"/>
    </i>
    <i>
      <x v="1014"/>
    </i>
    <i>
      <x v="59"/>
    </i>
    <i>
      <x v="3343"/>
    </i>
    <i>
      <x v="2974"/>
    </i>
    <i>
      <x v="349"/>
    </i>
    <i>
      <x v="60"/>
    </i>
    <i>
      <x v="1177"/>
    </i>
    <i>
      <x v="2824"/>
    </i>
    <i>
      <x v="4357"/>
    </i>
    <i>
      <x v="3298"/>
    </i>
    <i>
      <x v="4094"/>
    </i>
    <i>
      <x v="1025"/>
    </i>
    <i>
      <x v="1573"/>
    </i>
    <i>
      <x v="528"/>
    </i>
    <i>
      <x v="3947"/>
    </i>
    <i>
      <x v="3027"/>
    </i>
    <i>
      <x v="791"/>
    </i>
    <i>
      <x v="291"/>
    </i>
    <i>
      <x v="753"/>
    </i>
    <i>
      <x v="2692"/>
    </i>
    <i>
      <x v="629"/>
    </i>
    <i>
      <x v="519"/>
    </i>
    <i>
      <x v="744"/>
    </i>
    <i>
      <x v="2564"/>
    </i>
    <i>
      <x v="2516"/>
    </i>
    <i>
      <x v="3710"/>
    </i>
    <i>
      <x v="2740"/>
    </i>
    <i>
      <x v="4344"/>
    </i>
    <i>
      <x v="3443"/>
    </i>
    <i>
      <x v="3672"/>
    </i>
    <i>
      <x v="1147"/>
    </i>
    <i>
      <x v="2471"/>
    </i>
    <i>
      <x v="930"/>
    </i>
    <i>
      <x v="660"/>
    </i>
    <i>
      <x v="1701"/>
    </i>
    <i>
      <x v="4016"/>
    </i>
    <i>
      <x v="3565"/>
    </i>
    <i>
      <x v="322"/>
    </i>
    <i>
      <x v="2764"/>
    </i>
    <i>
      <x v="1825"/>
    </i>
    <i>
      <x v="3730"/>
    </i>
    <i>
      <x v="3077"/>
    </i>
    <i>
      <x v="915"/>
    </i>
    <i>
      <x v="63"/>
    </i>
    <i>
      <x v="2224"/>
    </i>
    <i>
      <x v="757"/>
    </i>
    <i>
      <x v="1402"/>
    </i>
    <i>
      <x v="3313"/>
    </i>
    <i>
      <x v="3233"/>
    </i>
    <i>
      <x v="2268"/>
    </i>
    <i>
      <x v="2733"/>
    </i>
    <i>
      <x v="2011"/>
    </i>
    <i>
      <x v="783"/>
    </i>
    <i>
      <x v="3261"/>
    </i>
    <i>
      <x v="482"/>
    </i>
    <i>
      <x v="3726"/>
    </i>
    <i>
      <x v="1716"/>
    </i>
    <i>
      <x v="233"/>
    </i>
    <i>
      <x v="3060"/>
    </i>
    <i>
      <x v="4329"/>
    </i>
    <i>
      <x v="769"/>
    </i>
    <i>
      <x v="3806"/>
    </i>
    <i>
      <x v="585"/>
    </i>
    <i>
      <x v="1940"/>
    </i>
    <i>
      <x v="1636"/>
    </i>
    <i>
      <x v="1723"/>
    </i>
    <i>
      <x v="3940"/>
    </i>
    <i>
      <x v="1874"/>
    </i>
    <i>
      <x v="72"/>
    </i>
    <i>
      <x v="2138"/>
    </i>
    <i>
      <x v="3627"/>
    </i>
    <i>
      <x v="3772"/>
    </i>
    <i>
      <x v="4258"/>
    </i>
    <i>
      <x v="2407"/>
    </i>
    <i>
      <x v="2855"/>
    </i>
    <i>
      <x v="1525"/>
    </i>
    <i>
      <x v="2003"/>
    </i>
    <i>
      <x v="3738"/>
    </i>
    <i>
      <x v="2727"/>
    </i>
    <i>
      <x v="2383"/>
    </i>
    <i>
      <x v="3768"/>
    </i>
    <i>
      <x v="3052"/>
    </i>
    <i>
      <x v="1873"/>
    </i>
    <i>
      <x v="4234"/>
    </i>
    <i>
      <x v="1033"/>
    </i>
    <i>
      <x v="3541"/>
    </i>
    <i>
      <x v="1903"/>
    </i>
    <i>
      <x v="3728"/>
    </i>
    <i>
      <x v="2010"/>
    </i>
    <i>
      <x v="2451"/>
    </i>
    <i>
      <x v="2584"/>
    </i>
    <i>
      <x v="3520"/>
    </i>
    <i>
      <x v="2421"/>
    </i>
    <i>
      <x v="2359"/>
    </i>
    <i>
      <x v="2899"/>
    </i>
    <i>
      <x v="1267"/>
    </i>
    <i>
      <x v="1808"/>
    </i>
    <i>
      <x v="3271"/>
    </i>
    <i>
      <x v="767"/>
    </i>
    <i>
      <x v="24"/>
    </i>
    <i>
      <x v="1051"/>
    </i>
    <i>
      <x v="1161"/>
    </i>
    <i>
      <x v="4145"/>
    </i>
    <i>
      <x v="2148"/>
    </i>
    <i>
      <x v="749"/>
    </i>
    <i>
      <x v="3384"/>
    </i>
    <i>
      <x v="210"/>
    </i>
    <i>
      <x v="1783"/>
    </i>
    <i>
      <x v="489"/>
    </i>
    <i>
      <x v="4150"/>
    </i>
    <i>
      <x v="4273"/>
    </i>
    <i>
      <x v="3461"/>
    </i>
    <i>
      <x v="2810"/>
    </i>
    <i>
      <x v="98"/>
    </i>
    <i>
      <x v="3937"/>
    </i>
    <i>
      <x v="2895"/>
    </i>
    <i>
      <x v="4024"/>
    </i>
    <i>
      <x v="925"/>
    </i>
    <i>
      <x v="2770"/>
    </i>
    <i>
      <x v="3066"/>
    </i>
    <i>
      <x v="1800"/>
    </i>
    <i>
      <x v="4185"/>
    </i>
    <i>
      <x v="560"/>
    </i>
    <i>
      <x v="1193"/>
    </i>
    <i>
      <x v="3916"/>
    </i>
    <i>
      <x v="678"/>
    </i>
    <i>
      <x v="1272"/>
    </i>
    <i>
      <x v="311"/>
    </i>
    <i>
      <x v="2434"/>
    </i>
    <i>
      <x v="99"/>
    </i>
    <i>
      <x v="1037"/>
    </i>
    <i>
      <x v="104"/>
    </i>
    <i>
      <x v="2378"/>
    </i>
    <i>
      <x v="2396"/>
    </i>
    <i>
      <x v="3810"/>
    </i>
    <i>
      <x v="1864"/>
    </i>
    <i>
      <x v="2166"/>
    </i>
    <i>
      <x v="780"/>
    </i>
    <i>
      <x v="4202"/>
    </i>
    <i>
      <x v="2717"/>
    </i>
    <i>
      <x v="1362"/>
    </i>
    <i>
      <x v="1762"/>
    </i>
    <i>
      <x v="4075"/>
    </i>
    <i>
      <x v="2167"/>
    </i>
    <i>
      <x v="153"/>
    </i>
    <i>
      <x v="3457"/>
    </i>
    <i>
      <x v="4256"/>
    </i>
    <i>
      <x v="2207"/>
    </i>
    <i>
      <x v="2529"/>
    </i>
    <i>
      <x v="631"/>
    </i>
    <i>
      <x v="614"/>
    </i>
    <i>
      <x v="3990"/>
    </i>
    <i>
      <x v="807"/>
    </i>
    <i>
      <x v="3897"/>
    </i>
    <i>
      <x v="2602"/>
    </i>
    <i>
      <x v="1012"/>
    </i>
    <i>
      <x v="3564"/>
    </i>
    <i>
      <x v="689"/>
    </i>
    <i>
      <x v="3776"/>
    </i>
    <i>
      <x v="1323"/>
    </i>
    <i>
      <x v="2801"/>
    </i>
    <i>
      <x v="65"/>
    </i>
    <i>
      <x v="351"/>
    </i>
    <i>
      <x v="88"/>
    </i>
    <i>
      <x v="2971"/>
    </i>
    <i>
      <x v="3815"/>
    </i>
    <i>
      <x v="1870"/>
    </i>
    <i>
      <x v="3352"/>
    </i>
    <i>
      <x v="4114"/>
    </i>
    <i>
      <x v="2804"/>
    </i>
    <i>
      <x v="426"/>
    </i>
    <i>
      <x v="4219"/>
    </i>
    <i>
      <x v="2031"/>
    </i>
    <i>
      <x v="3238"/>
    </i>
    <i>
      <x v="2389"/>
    </i>
    <i>
      <x v="3437"/>
    </i>
    <i>
      <x v="1862"/>
    </i>
    <i>
      <x v="3659"/>
    </i>
    <i>
      <x v="3972"/>
    </i>
    <i>
      <x v="2558"/>
    </i>
    <i>
      <x v="693"/>
    </i>
    <i>
      <x v="4015"/>
    </i>
    <i>
      <x v="1993"/>
    </i>
    <i>
      <x v="940"/>
    </i>
    <i>
      <x v="3717"/>
    </i>
    <i>
      <x v="53"/>
    </i>
    <i>
      <x v="454"/>
    </i>
    <i>
      <x v="944"/>
    </i>
    <i>
      <x v="3577"/>
    </i>
    <i>
      <x v="3971"/>
    </i>
    <i>
      <x v="1112"/>
    </i>
    <i>
      <x v="2710"/>
    </i>
    <i>
      <x v="4221"/>
    </i>
    <i>
      <x v="523"/>
    </i>
    <i>
      <x v="4304"/>
    </i>
    <i>
      <x v="3792"/>
    </i>
    <i>
      <x v="1079"/>
    </i>
    <i>
      <x v="1312"/>
    </i>
    <i>
      <x v="1375"/>
    </i>
    <i>
      <x v="2927"/>
    </i>
    <i>
      <x v="258"/>
    </i>
    <i>
      <x v="1236"/>
    </i>
    <i>
      <x v="1924"/>
    </i>
    <i>
      <x v="2790"/>
    </i>
    <i>
      <x v="3069"/>
    </i>
    <i>
      <x v="466"/>
    </i>
    <i>
      <x v="1393"/>
    </i>
    <i>
      <x v="392"/>
    </i>
    <i>
      <x v="2395"/>
    </i>
    <i>
      <x v="905"/>
    </i>
    <i>
      <x v="4257"/>
    </i>
    <i>
      <x v="2862"/>
    </i>
    <i>
      <x v="51"/>
    </i>
    <i>
      <x v="107"/>
    </i>
    <i>
      <x v="679"/>
    </i>
    <i>
      <x v="2188"/>
    </i>
    <i>
      <x v="2093"/>
    </i>
    <i>
      <x v="892"/>
    </i>
    <i>
      <x v="3345"/>
    </i>
    <i>
      <x v="3172"/>
    </i>
    <i>
      <x v="1806"/>
    </i>
    <i>
      <x v="948"/>
    </i>
    <i>
      <x v="2462"/>
    </i>
    <i>
      <x v="535"/>
    </i>
    <i>
      <x v="2981"/>
    </i>
    <i>
      <x v="2429"/>
    </i>
    <i>
      <x v="746"/>
    </i>
    <i>
      <x v="3012"/>
    </i>
    <i>
      <x v="768"/>
    </i>
    <i>
      <x v="3036"/>
    </i>
    <i>
      <x v="840"/>
    </i>
    <i>
      <x v="3982"/>
    </i>
    <i>
      <x v="1194"/>
    </i>
    <i>
      <x v="1598"/>
    </i>
    <i>
      <x v="4248"/>
    </i>
    <i>
      <x v="956"/>
    </i>
    <i>
      <x v="1689"/>
    </i>
    <i>
      <x v="4074"/>
    </i>
    <i>
      <x v="239"/>
    </i>
    <i>
      <x v="2666"/>
    </i>
    <i>
      <x v="3645"/>
    </i>
    <i>
      <x v="1700"/>
    </i>
    <i>
      <x v="57"/>
    </i>
    <i>
      <x v="2985"/>
    </i>
    <i>
      <x v="1973"/>
    </i>
    <i>
      <x v="4178"/>
    </i>
    <i>
      <x v="2903"/>
    </i>
    <i>
      <x v="1489"/>
    </i>
    <i>
      <x v="2259"/>
    </i>
    <i>
      <x v="1041"/>
    </i>
    <i>
      <x v="4002"/>
    </i>
    <i>
      <x v="3515"/>
    </i>
    <i>
      <x v="1979"/>
    </i>
    <i>
      <x v="2742"/>
    </i>
    <i>
      <x v="1204"/>
    </i>
    <i>
      <x v="2858"/>
    </i>
    <i>
      <x v="2484"/>
    </i>
    <i>
      <x v="1759"/>
    </i>
    <i>
      <x v="681"/>
    </i>
    <i>
      <x v="3737"/>
    </i>
    <i>
      <x v="1373"/>
    </i>
    <i>
      <x v="3769"/>
    </i>
    <i>
      <x v="1556"/>
    </i>
    <i>
      <x v="1673"/>
    </i>
    <i>
      <x v="526"/>
    </i>
    <i>
      <x v="2325"/>
    </i>
    <i>
      <x v="886"/>
    </i>
    <i>
      <x v="1056"/>
    </i>
    <i>
      <x v="2964"/>
    </i>
    <i>
      <x v="1341"/>
    </i>
    <i>
      <x v="4068"/>
    </i>
    <i>
      <x v="3210"/>
    </i>
    <i>
      <x v="1828"/>
    </i>
    <i>
      <x v="3766"/>
    </i>
    <i>
      <x v="221"/>
    </i>
    <i>
      <x v="2469"/>
    </i>
    <i>
      <x v="542"/>
    </i>
    <i>
      <x v="3217"/>
    </i>
    <i>
      <x v="2104"/>
    </i>
    <i>
      <x v="2795"/>
    </i>
    <i>
      <x v="1882"/>
    </i>
    <i>
      <x v="3274"/>
    </i>
    <i>
      <x v="1706"/>
    </i>
    <i>
      <x v="3718"/>
    </i>
    <i>
      <x v="4270"/>
    </i>
    <i>
      <x v="2709"/>
    </i>
    <i>
      <x v="1261"/>
    </i>
    <i>
      <x v="1634"/>
    </i>
    <i>
      <x v="3812"/>
    </i>
    <i>
      <x v="2969"/>
    </i>
    <i>
      <x v="3240"/>
    </i>
    <i>
      <x v="3051"/>
    </i>
    <i>
      <x v="2386"/>
    </i>
    <i>
      <x v="3419"/>
    </i>
    <i>
      <x v="2027"/>
    </i>
    <i>
      <x v="2110"/>
    </i>
    <i>
      <x v="819"/>
    </i>
    <i>
      <x v="3124"/>
    </i>
    <i>
      <x v="916"/>
    </i>
    <i>
      <x v="2440"/>
    </i>
    <i>
      <x v="3698"/>
    </i>
    <i>
      <x v="197"/>
    </i>
    <i>
      <x v="2446"/>
    </i>
    <i>
      <x v="3827"/>
    </i>
    <i>
      <x v="1852"/>
    </i>
    <i>
      <x v="1836"/>
    </i>
    <i>
      <x v="3653"/>
    </i>
    <i>
      <x v="2818"/>
    </i>
    <i>
      <x v="1322"/>
    </i>
    <i>
      <x v="217"/>
    </i>
    <i>
      <x v="3023"/>
    </i>
    <i>
      <x v="1243"/>
    </i>
    <i>
      <x v="531"/>
    </i>
    <i>
      <x v="4003"/>
    </i>
    <i>
      <x v="3471"/>
    </i>
    <i>
      <x v="3109"/>
    </i>
    <i>
      <x v="229"/>
    </i>
    <i>
      <x v="808"/>
    </i>
    <i>
      <x v="739"/>
    </i>
    <i>
      <x v="235"/>
    </i>
    <i>
      <x v="2645"/>
    </i>
    <i>
      <x v="3805"/>
    </i>
    <i>
      <x v="3031"/>
    </i>
    <i>
      <x v="4276"/>
    </i>
    <i>
      <x v="1781"/>
    </i>
    <i>
      <x v="1717"/>
    </i>
    <i>
      <x v="1324"/>
    </i>
    <i>
      <x v="1578"/>
    </i>
    <i>
      <x v="2582"/>
    </i>
    <i>
      <x v="2246"/>
    </i>
    <i>
      <x v="2538"/>
    </i>
    <i>
      <x v="2803"/>
    </i>
    <i>
      <x v="2029"/>
    </i>
    <i>
      <x v="2182"/>
    </i>
    <i>
      <x v="4153"/>
    </i>
    <i>
      <x v="1230"/>
    </i>
    <i>
      <x v="1985"/>
    </i>
    <i>
      <x v="1154"/>
    </i>
    <i>
      <x v="1391"/>
    </i>
    <i>
      <x v="1450"/>
    </i>
    <i>
      <x v="1100"/>
    </i>
    <i>
      <x v="1244"/>
    </i>
    <i>
      <x v="2142"/>
    </i>
    <i>
      <x v="4157"/>
    </i>
    <i>
      <x v="4159"/>
    </i>
    <i>
      <x v="539"/>
    </i>
    <i>
      <x v="893"/>
    </i>
    <i>
      <x v="1732"/>
    </i>
    <i>
      <x v="2716"/>
    </i>
    <i>
      <x v="790"/>
    </i>
    <i>
      <x v="1971"/>
    </i>
    <i>
      <x v="904"/>
    </i>
    <i>
      <x v="2260"/>
    </i>
    <i>
      <x v="1255"/>
    </i>
    <i>
      <x v="4319"/>
    </i>
    <i>
      <x v="1503"/>
    </i>
    <i>
      <x v="3252"/>
    </i>
    <i>
      <x v="3227"/>
    </i>
    <i>
      <x v="778"/>
    </i>
    <i>
      <x v="2154"/>
    </i>
    <i>
      <x v="3789"/>
    </i>
    <i>
      <x v="2094"/>
    </i>
    <i>
      <x v="4063"/>
    </i>
    <i>
      <x v="4318"/>
    </i>
    <i>
      <x v="3377"/>
    </i>
    <i>
      <x v="3896"/>
    </i>
    <i>
      <x v="799"/>
    </i>
    <i>
      <x v="2805"/>
    </i>
    <i>
      <x v="265"/>
    </i>
    <i>
      <x v="1617"/>
    </i>
    <i>
      <x v="863"/>
    </i>
    <i>
      <x v="3151"/>
    </i>
    <i>
      <x v="203"/>
    </i>
    <i>
      <x v="726"/>
    </i>
    <i>
      <x v="1666"/>
    </i>
    <i>
      <x v="866"/>
    </i>
    <i>
      <x v="1500"/>
    </i>
    <i>
      <x v="3030"/>
    </i>
    <i>
      <x v="1173"/>
    </i>
    <i>
      <x v="2928"/>
    </i>
    <i>
      <x v="2118"/>
    </i>
    <i>
      <x v="2700"/>
    </i>
    <i>
      <x v="612"/>
    </i>
    <i>
      <x v="3118"/>
    </i>
    <i>
      <x v="1166"/>
    </i>
    <i>
      <x v="2009"/>
    </i>
    <i>
      <x v="4268"/>
    </i>
    <i>
      <x v="2132"/>
    </i>
    <i>
      <x v="2442"/>
    </i>
    <i>
      <x v="2779"/>
    </i>
    <i>
      <x v="1342"/>
    </i>
    <i>
      <x v="1034"/>
    </i>
    <i>
      <x v="270"/>
    </i>
    <i>
      <x v="2554"/>
    </i>
    <i>
      <x v="770"/>
    </i>
    <i>
      <x v="1694"/>
    </i>
    <i>
      <x v="2168"/>
    </i>
    <i>
      <x v="1181"/>
    </i>
    <i>
      <x v="2069"/>
    </i>
    <i>
      <x v="307"/>
    </i>
    <i>
      <x v="1477"/>
    </i>
    <i>
      <x v="2388"/>
    </i>
    <i>
      <x v="459"/>
    </i>
    <i>
      <x v="1751"/>
    </i>
    <i>
      <x v="902"/>
    </i>
    <i>
      <x v="4047"/>
    </i>
    <i>
      <x v="1151"/>
    </i>
    <i>
      <x v="3797"/>
    </i>
    <i>
      <x v="676"/>
    </i>
    <i>
      <x v="911"/>
    </i>
    <i>
      <x v="1725"/>
    </i>
    <i>
      <x v="3915"/>
    </i>
    <i>
      <x v="468"/>
    </i>
    <i>
      <x v="3239"/>
    </i>
    <i>
      <x v="250"/>
    </i>
    <i>
      <x v="168"/>
    </i>
    <i>
      <x v="2799"/>
    </i>
    <i>
      <x v="296"/>
    </i>
    <i>
      <x v="3621"/>
    </i>
    <i>
      <x v="2202"/>
    </i>
    <i>
      <x v="2233"/>
    </i>
    <i>
      <x v="2925"/>
    </i>
    <i>
      <x v="4081"/>
    </i>
    <i>
      <x v="255"/>
    </i>
    <i>
      <x v="1677"/>
    </i>
    <i>
      <x v="4294"/>
    </i>
    <i>
      <x v="58"/>
    </i>
    <i>
      <x v="683"/>
    </i>
    <i>
      <x v="4313"/>
    </i>
    <i>
      <x v="417"/>
    </i>
    <i>
      <x v="1891"/>
    </i>
    <i>
      <x v="2444"/>
    </i>
    <i>
      <x v="142"/>
    </i>
    <i>
      <x v="1930"/>
    </i>
    <i>
      <x v="3735"/>
    </i>
    <i>
      <x v="1568"/>
    </i>
    <i>
      <x v="2499"/>
    </i>
    <i>
      <x v="734"/>
    </i>
    <i>
      <x v="1201"/>
    </i>
    <i>
      <x v="2921"/>
    </i>
    <i>
      <x v="4060"/>
    </i>
    <i>
      <x v="3284"/>
    </i>
    <i>
      <x v="1702"/>
    </i>
    <i>
      <x v="2244"/>
    </i>
    <i>
      <x v="4343"/>
    </i>
    <i>
      <x v="185"/>
    </i>
    <i>
      <x v="3180"/>
    </i>
    <i>
      <x v="3264"/>
    </i>
    <i>
      <x v="1309"/>
    </i>
    <i>
      <x v="2289"/>
    </i>
    <i>
      <x v="447"/>
    </i>
    <i>
      <x v="3098"/>
    </i>
    <i>
      <x v="3524"/>
    </i>
    <i>
      <x v="2785"/>
    </i>
    <i>
      <x v="1091"/>
    </i>
    <i>
      <x v="708"/>
    </i>
    <i>
      <x v="1328"/>
    </i>
    <i>
      <x v="832"/>
    </i>
    <i>
      <x v="704"/>
    </i>
    <i>
      <x v="1872"/>
    </i>
    <i>
      <x v="4250"/>
    </i>
    <i>
      <x v="3232"/>
    </i>
    <i>
      <x v="2853"/>
    </i>
    <i>
      <x v="2427"/>
    </i>
    <i>
      <x v="3681"/>
    </i>
    <i>
      <x v="134"/>
    </i>
    <i>
      <x v="3688"/>
    </i>
    <i>
      <x v="2124"/>
    </i>
    <i>
      <x v="2986"/>
    </i>
    <i>
      <x v="2752"/>
    </i>
    <i>
      <x v="1246"/>
    </i>
    <i>
      <x v="910"/>
    </i>
    <i>
      <x v="2532"/>
    </i>
    <i>
      <x v="2675"/>
    </i>
    <i>
      <x v="3324"/>
    </i>
    <i>
      <x v="64"/>
    </i>
    <i>
      <x v="816"/>
    </i>
    <i>
      <x v="4142"/>
    </i>
    <i>
      <x v="4333"/>
    </i>
    <i>
      <x v="288"/>
    </i>
    <i>
      <x v="1737"/>
    </i>
    <i>
      <x v="2536"/>
    </i>
    <i>
      <x v="4228"/>
    </i>
    <i>
      <x v="3370"/>
    </i>
    <i>
      <x v="3539"/>
    </i>
    <i>
      <x v="718"/>
    </i>
    <i>
      <x v="736"/>
    </i>
    <i>
      <x v="1435"/>
    </i>
    <i>
      <x v="1523"/>
    </i>
    <i>
      <x v="3378"/>
    </i>
    <i>
      <x v="2370"/>
    </i>
    <i>
      <x v="2954"/>
    </i>
    <i>
      <x v="858"/>
    </i>
    <i>
      <x v="1354"/>
    </i>
    <i>
      <x v="354"/>
    </i>
    <i>
      <x v="1463"/>
    </i>
    <i>
      <x v="2187"/>
    </i>
    <i>
      <x v="1359"/>
    </i>
    <i>
      <x v="2269"/>
    </i>
    <i>
      <x v="785"/>
    </i>
    <i>
      <x v="802"/>
    </i>
    <i>
      <x v="373"/>
    </i>
    <i>
      <x v="3879"/>
    </i>
    <i>
      <x v="2576"/>
    </i>
    <i>
      <x v="1665"/>
    </i>
    <i>
      <x v="3825"/>
    </i>
    <i>
      <x v="3189"/>
    </i>
    <i>
      <x v="208"/>
    </i>
    <i>
      <x v="742"/>
    </i>
    <i>
      <x v="4269"/>
    </i>
    <i>
      <x v="32"/>
    </i>
    <i>
      <x v="3447"/>
    </i>
    <i>
      <x v="1780"/>
    </i>
    <i>
      <x v="3624"/>
    </i>
    <i>
      <x v="54"/>
    </i>
    <i>
      <x v="1189"/>
    </i>
    <i>
      <x v="537"/>
    </i>
    <i>
      <x v="1430"/>
    </i>
    <i>
      <x v="2908"/>
    </i>
    <i>
      <x v="1515"/>
    </i>
    <i>
      <x v="4191"/>
    </i>
    <i>
      <x v="412"/>
    </i>
    <i>
      <x v="3793"/>
    </i>
    <i>
      <x v="1080"/>
    </i>
    <i>
      <x v="695"/>
    </i>
    <i>
      <x v="2212"/>
    </i>
    <i>
      <x v="4129"/>
    </i>
    <i>
      <x v="3642"/>
    </i>
    <i>
      <x v="1186"/>
    </i>
    <i>
      <x v="2987"/>
    </i>
    <i>
      <x v="1096"/>
    </i>
    <i>
      <x v="1820"/>
    </i>
    <i>
      <x v="1360"/>
    </i>
    <i>
      <x v="1880"/>
    </i>
    <i>
      <x v="1473"/>
    </i>
    <i>
      <x v="2005"/>
    </i>
    <i>
      <x v="423"/>
    </i>
    <i>
      <x v="16"/>
    </i>
    <i>
      <x v="2196"/>
    </i>
    <i>
      <x v="3924"/>
    </i>
    <i>
      <x v="3640"/>
    </i>
    <i>
      <x v="3603"/>
    </i>
    <i>
      <x v="35"/>
    </i>
    <i>
      <x v="2949"/>
    </i>
    <i>
      <x v="2724"/>
    </i>
    <i>
      <x v="2583"/>
    </i>
    <i>
      <x v="3303"/>
    </i>
    <i>
      <x v="3894"/>
    </i>
    <i>
      <x v="3809"/>
    </i>
    <i>
      <x v="327"/>
    </i>
    <i>
      <x v="4021"/>
    </i>
    <i>
      <x v="361"/>
    </i>
    <i>
      <x v="496"/>
    </i>
    <i>
      <x v="3056"/>
    </i>
    <i>
      <x v="953"/>
    </i>
    <i>
      <x v="792"/>
    </i>
    <i>
      <x v="3386"/>
    </i>
    <i>
      <x v="2861"/>
    </i>
    <i>
      <x v="710"/>
    </i>
    <i>
      <x v="2876"/>
    </i>
    <i>
      <x v="3755"/>
    </i>
    <i>
      <x v="3838"/>
    </i>
    <i>
      <x v="4088"/>
    </i>
    <i>
      <x v="1948"/>
    </i>
    <i>
      <x v="1138"/>
    </i>
    <i>
      <x v="3099"/>
    </i>
    <i>
      <x v="1092"/>
    </i>
    <i>
      <x v="1590"/>
    </i>
    <i>
      <x v="2297"/>
    </i>
    <i>
      <x v="1679"/>
    </i>
    <i>
      <x v="2362"/>
    </i>
    <i>
      <x v="2910"/>
    </i>
    <i>
      <x v="3675"/>
    </i>
    <i>
      <x v="1572"/>
    </i>
    <i>
      <x v="1626"/>
    </i>
    <i>
      <x v="2856"/>
    </i>
    <i>
      <x v="1983"/>
    </i>
    <i>
      <x v="3296"/>
    </i>
    <i>
      <x v="171"/>
    </i>
    <i>
      <x v="1156"/>
    </i>
    <i>
      <x v="2806"/>
    </i>
    <i>
      <x v="497"/>
    </i>
    <i>
      <x v="506"/>
    </i>
    <i>
      <x v="789"/>
    </i>
    <i>
      <x v="3484"/>
    </i>
    <i>
      <x v="3752"/>
    </i>
    <i>
      <x v="821"/>
    </i>
    <i>
      <x v="2528"/>
    </i>
    <i>
      <x v="2579"/>
    </i>
    <i>
      <x v="3216"/>
    </i>
    <i>
      <x v="1425"/>
    </i>
    <i>
      <x v="4275"/>
    </i>
    <i>
      <x v="3392"/>
    </i>
    <i>
      <x v="1232"/>
    </i>
    <i>
      <x v="1565"/>
    </i>
    <i>
      <x v="2841"/>
    </i>
    <i>
      <x v="3890"/>
    </i>
    <i>
      <x v="3884"/>
    </i>
    <i>
      <x v="4348"/>
    </i>
    <i>
      <x v="4079"/>
    </i>
    <i>
      <x v="3639"/>
    </i>
    <i>
      <x v="2627"/>
    </i>
    <i>
      <x v="1026"/>
    </i>
    <i>
      <x v="3663"/>
    </i>
    <i>
      <x v="4175"/>
    </i>
    <i>
      <x v="3955"/>
    </i>
    <i>
      <x v="1866"/>
    </i>
    <i>
      <x v="2071"/>
    </i>
    <i>
      <x v="1867"/>
    </i>
    <i>
      <x v="180"/>
    </i>
    <i>
      <x v="970"/>
    </i>
    <i>
      <x v="3177"/>
    </i>
    <i>
      <x v="1972"/>
    </i>
    <i>
      <x v="2800"/>
    </i>
    <i>
      <x v="3761"/>
    </i>
    <i>
      <x v="4310"/>
    </i>
    <i>
      <x v="369"/>
    </i>
    <i>
      <x v="2144"/>
    </i>
    <i>
      <x v="3803"/>
    </i>
    <i>
      <x v="4020"/>
    </i>
    <i>
      <x v="3742"/>
    </i>
    <i>
      <x v="1253"/>
    </i>
    <i>
      <x v="2309"/>
    </i>
    <i>
      <x v="190"/>
    </i>
    <i>
      <x v="1848"/>
    </i>
    <i>
      <x v="2450"/>
    </i>
    <i>
      <x v="3115"/>
    </i>
    <i>
      <x v="2940"/>
    </i>
    <i>
      <x v="438"/>
    </i>
    <i>
      <x v="74"/>
    </i>
    <i>
      <x v="2271"/>
    </i>
    <i>
      <x v="3713"/>
    </i>
    <i>
      <x v="1460"/>
    </i>
    <i>
      <x v="4132"/>
    </i>
    <i>
      <x v="3731"/>
    </i>
    <i>
      <x v="1347"/>
    </i>
    <i>
      <x v="1830"/>
    </i>
    <i>
      <x v="2500"/>
    </i>
    <i>
      <x v="3412"/>
    </i>
    <i>
      <x v="1148"/>
    </i>
    <i>
      <x v="3778"/>
    </i>
    <i>
      <x v="3152"/>
    </i>
    <i>
      <x v="1239"/>
    </i>
    <i>
      <x v="2311"/>
    </i>
    <i>
      <x v="409"/>
    </i>
    <i>
      <x v="500"/>
    </i>
    <i>
      <x v="3889"/>
    </i>
    <i>
      <x v="1954"/>
    </i>
    <i>
      <x v="1130"/>
    </i>
    <i>
      <x v="687"/>
    </i>
    <i>
      <x v="3153"/>
    </i>
    <i>
      <x v="2250"/>
    </i>
    <i>
      <x v="1923"/>
    </i>
    <i>
      <x v="1286"/>
    </i>
    <i>
      <x v="2101"/>
    </i>
    <i>
      <x v="1729"/>
    </i>
    <i>
      <x v="2064"/>
    </i>
    <i>
      <x v="3644"/>
    </i>
    <i>
      <x v="3310"/>
    </i>
    <i>
      <x v="3786"/>
    </i>
    <i>
      <x v="2975"/>
    </i>
    <i>
      <x v="3359"/>
    </i>
    <i>
      <x v="2185"/>
    </i>
    <i>
      <x v="3478"/>
    </i>
    <i>
      <x v="3699"/>
    </i>
    <i>
      <x v="2621"/>
    </i>
    <i>
      <x v="3144"/>
    </i>
    <i>
      <x v="2294"/>
    </i>
    <i>
      <x v="2960"/>
    </i>
    <i>
      <x v="3666"/>
    </i>
    <i>
      <x v="342"/>
    </i>
    <i>
      <x v="3408"/>
    </i>
    <i>
      <x v="636"/>
    </i>
    <i>
      <x v="1427"/>
    </i>
    <i>
      <x v="2336"/>
    </i>
    <i>
      <x v="3065"/>
    </i>
    <i>
      <x v="1035"/>
    </i>
    <i>
      <x v="1404"/>
    </i>
    <i>
      <x v="1950"/>
    </i>
    <i>
      <x v="1529"/>
    </i>
    <i>
      <x v="4212"/>
    </i>
    <i>
      <x v="3689"/>
    </i>
    <i>
      <x v="1218"/>
    </i>
    <i>
      <x v="1513"/>
    </i>
    <i>
      <x v="2083"/>
    </i>
    <i>
      <x v="3173"/>
    </i>
    <i>
      <x v="2015"/>
    </i>
    <i>
      <x v="993"/>
    </i>
    <i>
      <x v="3760"/>
    </i>
    <i>
      <x v="618"/>
    </i>
    <i>
      <x v="240"/>
    </i>
    <i>
      <x v="3911"/>
    </i>
    <i>
      <x v="2175"/>
    </i>
    <i>
      <x v="589"/>
    </i>
    <i>
      <x v="3439"/>
    </i>
    <i>
      <x v="3076"/>
    </i>
    <i>
      <x v="368"/>
    </i>
    <i>
      <x v="1326"/>
    </i>
    <i>
      <x v="896"/>
    </i>
    <i>
      <x v="367"/>
    </i>
    <i>
      <x v="3836"/>
    </i>
    <i>
      <x v="1555"/>
    </i>
    <i>
      <x v="3145"/>
    </i>
    <i>
      <x v="3209"/>
    </i>
    <i>
      <x v="4317"/>
    </i>
    <i>
      <x v="3341"/>
    </i>
    <i>
      <x v="3086"/>
    </i>
    <i>
      <x v="3304"/>
    </i>
    <i>
      <x v="2703"/>
    </i>
    <i>
      <x v="245"/>
    </i>
    <i>
      <x v="108"/>
    </i>
    <i>
      <x v="2021"/>
    </i>
    <i>
      <x v="2216"/>
    </i>
    <i>
      <x v="82"/>
    </i>
    <i>
      <x v="2543"/>
    </i>
    <i>
      <x v="2221"/>
    </i>
    <i>
      <x v="2377"/>
    </i>
    <i>
      <x v="3339"/>
    </i>
    <i>
      <x v="2979"/>
    </i>
    <i>
      <x v="1238"/>
    </i>
    <i>
      <x v="4126"/>
    </i>
    <i>
      <x v="4136"/>
    </i>
    <i>
      <x v="536"/>
    </i>
    <i>
      <x v="3355"/>
    </i>
    <i>
      <x v="2672"/>
    </i>
    <i>
      <x v="2312"/>
    </i>
    <i>
      <x v="1969"/>
    </i>
    <i>
      <x v="511"/>
    </i>
    <i>
      <x v="1884"/>
    </i>
    <i>
      <x v="1338"/>
    </i>
    <i>
      <x v="1471"/>
    </i>
    <i>
      <x v="1249"/>
    </i>
    <i>
      <x v="928"/>
    </i>
    <i>
      <x v="688"/>
    </i>
    <i>
      <x v="1978"/>
    </i>
    <i>
      <x v="3538"/>
    </i>
    <i>
      <x v="1176"/>
    </i>
    <i>
      <x v="3131"/>
    </i>
    <i>
      <x v="1932"/>
    </i>
    <i>
      <x v="2037"/>
    </i>
    <i>
      <x v="356"/>
    </i>
    <i>
      <x v="3733"/>
    </i>
    <i>
      <x v="1585"/>
    </i>
    <i>
      <x v="1850"/>
    </i>
    <i>
      <x v="469"/>
    </i>
    <i>
      <x v="1467"/>
    </i>
    <i>
      <x v="1569"/>
    </i>
    <i>
      <x v="36"/>
    </i>
    <i>
      <x v="3312"/>
    </i>
    <i>
      <x v="3297"/>
    </i>
    <i>
      <x v="116"/>
    </i>
    <i>
      <x v="2360"/>
    </i>
    <i>
      <x v="571"/>
    </i>
    <i>
      <x v="8"/>
    </i>
    <i>
      <x v="3133"/>
    </i>
    <i>
      <x v="4072"/>
    </i>
    <i>
      <x v="3269"/>
    </i>
    <i>
      <x v="3714"/>
    </i>
    <i>
      <x v="2022"/>
    </i>
    <i>
      <x v="2048"/>
    </i>
    <i>
      <x v="1591"/>
    </i>
    <i>
      <x v="798"/>
    </i>
    <i>
      <x v="175"/>
    </i>
    <i>
      <x v="2399"/>
    </i>
    <i>
      <x v="1962"/>
    </i>
    <i>
      <x v="505"/>
    </i>
    <i>
      <x v="2526"/>
    </i>
    <i>
      <x v="25"/>
    </i>
    <i>
      <x v="2397"/>
    </i>
    <i>
      <x v="3094"/>
    </i>
    <i>
      <x v="2125"/>
    </i>
    <i>
      <x v="2729"/>
    </i>
    <i>
      <x v="856"/>
    </i>
    <i>
      <x v="2315"/>
    </i>
    <i>
      <x v="3842"/>
    </i>
    <i>
      <x v="317"/>
    </i>
    <i>
      <x v="4209"/>
    </i>
    <i>
      <x v="1364"/>
    </i>
    <i>
      <x v="199"/>
    </i>
    <i>
      <x v="875"/>
    </i>
    <i>
      <x v="3767"/>
    </i>
    <i>
      <x v="486"/>
    </i>
    <i>
      <x v="4274"/>
    </i>
    <i>
      <x v="3125"/>
    </i>
    <i>
      <x v="1356"/>
    </i>
    <i>
      <x v="3465"/>
    </i>
    <i>
      <x v="860"/>
    </i>
    <i>
      <x v="83"/>
    </i>
    <i>
      <x v="2514"/>
    </i>
    <i>
      <x v="4288"/>
    </i>
    <i>
      <x v="1802"/>
    </i>
    <i>
      <x v="2300"/>
    </i>
    <i>
      <x v="2235"/>
    </i>
    <i>
      <x v="2626"/>
    </i>
    <i>
      <x v="3695"/>
    </i>
    <i>
      <x v="4166"/>
    </i>
    <i>
      <x v="3363"/>
    </i>
    <i>
      <x v="1695"/>
    </i>
    <i>
      <x v="3001"/>
    </i>
    <i>
      <x v="4323"/>
    </i>
    <i>
      <x v="1299"/>
    </i>
    <i>
      <x v="2823"/>
    </i>
    <i>
      <x v="2618"/>
    </i>
    <i>
      <x v="3852"/>
    </i>
    <i>
      <x v="4334"/>
    </i>
    <i>
      <x v="2350"/>
    </i>
    <i>
      <x v="1245"/>
    </i>
    <i>
      <x v="2719"/>
    </i>
    <i>
      <x v="3418"/>
    </i>
    <i>
      <x v="771"/>
    </i>
    <i>
      <x v="1605"/>
    </i>
    <i>
      <x v="2310"/>
    </i>
    <i>
      <x v="2620"/>
    </i>
    <i>
      <x v="1429"/>
    </i>
    <i>
      <x v="166"/>
    </i>
    <i>
      <x v="2726"/>
    </i>
    <i>
      <x v="200"/>
    </i>
    <i>
      <x v="2373"/>
    </i>
    <i>
      <x v="2760"/>
    </i>
    <i>
      <x v="2371"/>
    </i>
    <i>
      <x v="3401"/>
    </i>
    <i>
      <x v="2880"/>
    </i>
    <i>
      <x v="3351"/>
    </i>
    <i>
      <x v="754"/>
    </i>
    <i>
      <x v="772"/>
    </i>
    <i>
      <x v="2681"/>
    </i>
    <i>
      <x v="553"/>
    </i>
    <i>
      <x v="4236"/>
    </i>
    <i>
      <x v="685"/>
    </i>
    <i>
      <x v="363"/>
    </i>
    <i>
      <x v="382"/>
    </i>
    <i>
      <x v="1949"/>
    </i>
    <i>
      <x v="2296"/>
    </i>
    <i>
      <x v="3354"/>
    </i>
    <i>
      <x v="2131"/>
    </i>
    <i>
      <x v="2670"/>
    </i>
    <i>
      <x v="945"/>
    </i>
    <i>
      <x v="2939"/>
    </i>
    <i>
      <x v="87"/>
    </i>
    <i>
      <x v="4064"/>
    </i>
    <i>
      <x v="2228"/>
    </i>
    <i>
      <x v="313"/>
    </i>
    <i>
      <x v="326"/>
    </i>
    <i>
      <x v="2695"/>
    </i>
    <i>
      <x v="633"/>
    </i>
    <i>
      <x v="3593"/>
    </i>
    <i>
      <x v="2651"/>
    </i>
    <i>
      <x v="2262"/>
    </i>
    <i>
      <x v="2437"/>
    </i>
    <i>
      <x v="3280"/>
    </i>
    <i>
      <x v="2443"/>
    </i>
    <i>
      <x v="3534"/>
    </i>
    <i>
      <x v="3696"/>
    </i>
    <i>
      <x v="608"/>
    </i>
    <i>
      <x v="2787"/>
    </i>
    <i>
      <x v="1958"/>
    </i>
    <i>
      <x v="4184"/>
    </i>
    <i>
      <x v="3814"/>
    </i>
    <i>
      <x v="4339"/>
    </i>
    <i>
      <x v="2878"/>
    </i>
    <i>
      <x v="3600"/>
    </i>
    <i>
      <x v="1784"/>
    </i>
    <i>
      <x v="2111"/>
    </i>
    <i>
      <x v="1320"/>
    </i>
    <i>
      <x v="2229"/>
    </i>
    <i>
      <x v="2674"/>
    </i>
    <i>
      <x v="201"/>
    </i>
    <i>
      <x v="3945"/>
    </i>
    <i>
      <x v="2282"/>
    </i>
    <i>
      <x v="3165"/>
    </i>
    <i>
      <x v="3242"/>
    </i>
    <i>
      <x v="846"/>
    </i>
    <i>
      <x v="388"/>
    </i>
    <i>
      <x v="4163"/>
    </i>
    <i>
      <x v="3307"/>
    </i>
    <i>
      <x v="1152"/>
    </i>
    <i>
      <x v="2654"/>
    </i>
    <i>
      <x v="118"/>
    </i>
    <i>
      <x v="3410"/>
    </i>
    <i>
      <x v="1331"/>
    </i>
    <i>
      <x v="2561"/>
    </i>
    <i>
      <x v="188"/>
    </i>
    <i>
      <x v="2504"/>
    </i>
    <i>
      <x v="3291"/>
    </i>
    <i>
      <x v="501"/>
    </i>
    <i>
      <x v="628"/>
    </i>
    <i>
      <x v="3780"/>
    </i>
    <i>
      <x v="1439"/>
    </i>
    <i>
      <x v="3477"/>
    </i>
    <i>
      <x v="1210"/>
    </i>
    <i>
      <x v="3320"/>
    </i>
    <i>
      <x v="366"/>
    </i>
    <i>
      <x v="1104"/>
    </i>
    <i>
      <x v="2349"/>
    </i>
    <i>
      <x v="2906"/>
    </i>
    <i>
      <x v="4099"/>
    </i>
    <i>
      <x v="1722"/>
    </i>
    <i>
      <x v="2097"/>
    </i>
    <i>
      <x v="187"/>
    </i>
    <i>
      <x v="2028"/>
    </i>
    <i>
      <x v="2481"/>
    </i>
    <i>
      <x v="457"/>
    </i>
    <i>
      <x v="45"/>
    </i>
    <i>
      <x v="1481"/>
    </i>
    <i>
      <x v="499"/>
    </i>
    <i>
      <x v="2127"/>
    </i>
    <i>
      <x v="2885"/>
    </i>
    <i>
      <x v="2713"/>
    </i>
    <i>
      <x v="2163"/>
    </i>
    <i>
      <x v="2996"/>
    </i>
    <i>
      <x v="4112"/>
    </i>
    <i>
      <x v="2705"/>
    </i>
    <i>
      <x v="2095"/>
    </i>
    <i>
      <x v="2053"/>
    </i>
    <i>
      <x v="3400"/>
    </i>
    <i>
      <x v="1678"/>
    </i>
    <i>
      <x v="2854"/>
    </i>
    <i>
      <x v="4186"/>
    </i>
    <i>
      <x v="451"/>
    </i>
    <i>
      <x v="3703"/>
    </i>
    <i>
      <x v="2656"/>
    </i>
    <i>
      <x v="2934"/>
    </i>
    <i>
      <x v="121"/>
    </i>
    <i>
      <x v="3744"/>
    </i>
    <i>
      <x v="33"/>
    </i>
    <i>
      <x v="2078"/>
    </i>
    <i>
      <x v="3074"/>
    </i>
    <i>
      <x v="2849"/>
    </i>
    <i>
      <x v="360"/>
    </i>
    <i>
      <x v="1346"/>
    </i>
    <i>
      <x v="952"/>
    </i>
    <i>
      <x v="2567"/>
    </i>
    <i>
      <x v="4271"/>
    </i>
    <i>
      <x v="2348"/>
    </i>
    <i>
      <x v="4034"/>
    </i>
    <i>
      <x v="130"/>
    </i>
    <i>
      <x v="1540"/>
    </i>
    <i>
      <x v="4108"/>
    </i>
    <i>
      <x v="380"/>
    </i>
    <i>
      <x v="939"/>
    </i>
    <i>
      <x v="992"/>
    </i>
    <i>
      <x v="3781"/>
    </i>
    <i>
      <x v="2622"/>
    </i>
    <i>
      <x v="4206"/>
    </i>
    <i>
      <x v="2962"/>
    </i>
    <i>
      <x v="4278"/>
    </i>
    <i>
      <x v="2857"/>
    </i>
    <i>
      <x v="2248"/>
    </i>
    <i>
      <x v="2159"/>
    </i>
    <i>
      <x v="3594"/>
    </i>
    <i>
      <x v="1671"/>
    </i>
    <i>
      <x v="1681"/>
    </i>
    <i>
      <x v="2589"/>
    </i>
    <i>
      <x v="2214"/>
    </i>
    <i>
      <x v="3379"/>
    </i>
    <i>
      <x v="691"/>
    </i>
    <i>
      <x v="3877"/>
    </i>
    <i>
      <x v="1894"/>
    </i>
    <i>
      <x v="4116"/>
    </i>
    <i>
      <x v="1779"/>
    </i>
    <i>
      <x v="2891"/>
    </i>
    <i>
      <x v="766"/>
    </i>
    <i>
      <x v="2597"/>
    </i>
    <i>
      <x v="284"/>
    </i>
    <i>
      <x v="3864"/>
    </i>
    <i>
      <x v="2401"/>
    </i>
    <i>
      <x v="1160"/>
    </i>
    <i>
      <x v="3462"/>
    </i>
    <i>
      <x v="3276"/>
    </i>
    <i>
      <x v="1625"/>
    </i>
    <i>
      <x v="3685"/>
    </i>
    <i>
      <x v="4027"/>
    </i>
    <i>
      <x v="3798"/>
    </i>
    <i>
      <x v="1315"/>
    </i>
    <i>
      <x v="1801"/>
    </i>
    <i>
      <x v="1532"/>
    </i>
    <i>
      <x v="1099"/>
    </i>
    <i>
      <x v="3954"/>
    </i>
    <i>
      <x v="1109"/>
    </i>
    <i>
      <x v="3614"/>
    </i>
    <i>
      <x v="3571"/>
    </i>
    <i>
      <x v="3581"/>
    </i>
    <i>
      <x v="3425"/>
    </i>
    <i>
      <x v="320"/>
    </i>
    <i>
      <x v="136"/>
    </i>
    <i>
      <x v="2288"/>
    </i>
    <i>
      <x v="1562"/>
    </i>
    <i>
      <x v="2276"/>
    </i>
    <i>
      <x v="387"/>
    </i>
    <i>
      <x v="1097"/>
    </i>
    <i>
      <x v="4293"/>
    </i>
    <i>
      <x v="981"/>
    </i>
    <i>
      <x v="4162"/>
    </i>
    <i>
      <x v="1137"/>
    </i>
    <i>
      <x v="2020"/>
    </i>
    <i>
      <x v="3029"/>
    </i>
    <i>
      <x v="416"/>
    </i>
    <i>
      <x v="1988"/>
    </i>
    <i>
      <x v="3389"/>
    </i>
    <i>
      <x v="3536"/>
    </i>
    <i>
      <x v="431"/>
    </i>
    <i>
      <x v="3270"/>
    </i>
    <i>
      <x v="3459"/>
    </i>
    <i>
      <x v="1766"/>
    </i>
    <i>
      <x v="3607"/>
    </i>
    <i>
      <x v="1667"/>
    </i>
    <i>
      <x v="3107"/>
    </i>
    <i>
      <x v="934"/>
    </i>
    <i>
      <x v="980"/>
    </i>
    <i>
      <x v="1680"/>
    </i>
    <i>
      <x v="4070"/>
    </i>
    <i>
      <x v="3063"/>
    </i>
    <i>
      <x v="2623"/>
    </i>
    <i>
      <x v="781"/>
    </i>
    <i>
      <x v="1197"/>
    </i>
    <i>
      <x v="3749"/>
    </i>
    <i>
      <x v="3495"/>
    </i>
    <i>
      <x v="760"/>
    </i>
    <i>
      <x v="493"/>
    </i>
    <i>
      <x v="1968"/>
    </i>
    <i>
      <x v="3782"/>
    </i>
    <i>
      <x v="1553"/>
    </i>
    <i>
      <x v="1265"/>
    </i>
    <i>
      <x v="1288"/>
    </i>
    <i>
      <x v="2811"/>
    </i>
    <i>
      <x v="1280"/>
    </i>
    <i>
      <x v="3785"/>
    </i>
    <i>
      <x v="418"/>
    </i>
    <i>
      <x v="765"/>
    </i>
    <i>
      <x v="920"/>
    </i>
    <i>
      <x v="3367"/>
    </i>
    <i>
      <x v="2881"/>
    </i>
    <i>
      <x v="3700"/>
    </i>
    <i>
      <x v="492"/>
    </i>
    <i>
      <x v="2748"/>
    </i>
    <i>
      <x v="3993"/>
    </i>
    <i>
      <x v="2313"/>
    </i>
    <i>
      <x v="2680"/>
    </i>
    <i>
      <x v="2001"/>
    </i>
    <i>
      <x v="2952"/>
    </i>
    <i>
      <x v="3260"/>
    </i>
    <i>
      <x v="1877"/>
    </i>
    <i>
      <x v="2978"/>
    </i>
    <i>
      <x v="2217"/>
    </i>
    <i>
      <x v="4097"/>
    </i>
    <i>
      <x v="3686"/>
    </i>
    <i>
      <x v="3745"/>
    </i>
    <i>
      <x v="725"/>
    </i>
    <i>
      <x v="2852"/>
    </i>
    <i>
      <x v="2280"/>
    </i>
    <i>
      <x v="1875"/>
    </i>
    <i>
      <x v="2664"/>
    </i>
    <i>
      <x v="23"/>
    </i>
    <i>
      <x v="2215"/>
    </i>
    <i>
      <x v="1616"/>
    </i>
    <i>
      <x v="3372"/>
    </i>
    <i>
      <x v="155"/>
    </i>
    <i>
      <x v="3664"/>
    </i>
    <i>
      <x v="2634"/>
    </i>
    <i>
      <x v="1355"/>
    </i>
    <i>
      <x v="3079"/>
    </i>
    <i>
      <x v="4198"/>
    </i>
    <i>
      <x v="3064"/>
    </i>
    <i>
      <x v="445"/>
    </i>
    <i>
      <x v="2648"/>
    </i>
    <i>
      <x v="1908"/>
    </i>
    <i>
      <x v="1124"/>
    </i>
    <i>
      <x v="1538"/>
    </i>
    <i>
      <x v="2982"/>
    </i>
    <i>
      <x v="3848"/>
    </i>
    <i>
      <x v="2738"/>
    </i>
    <i>
      <x v="1115"/>
    </i>
    <i>
      <x v="1183"/>
    </i>
    <i>
      <x v="1917"/>
    </i>
    <i>
      <x v="2924"/>
    </i>
    <i>
      <x v="717"/>
    </i>
    <i>
      <x v="2616"/>
    </i>
    <i>
      <x v="3138"/>
    </i>
    <i>
      <x v="1069"/>
    </i>
    <i>
      <x v="723"/>
    </i>
    <i>
      <x v="2458"/>
    </i>
    <i>
      <x v="1735"/>
    </i>
    <i>
      <x v="4124"/>
    </i>
    <i>
      <x v="3311"/>
    </i>
    <i>
      <x v="672"/>
    </i>
    <i>
      <x v="1212"/>
    </i>
    <i>
      <x v="2907"/>
    </i>
    <i>
      <x v="3454"/>
    </i>
    <i>
      <x v="4188"/>
    </i>
    <i>
      <x v="833"/>
    </i>
    <i>
      <x v="1594"/>
    </i>
    <i>
      <x v="2145"/>
    </i>
    <i>
      <x v="159"/>
    </i>
    <i>
      <x v="1624"/>
    </i>
    <i>
      <x v="222"/>
    </i>
    <i>
      <x v="3978"/>
    </i>
    <i>
      <x v="969"/>
    </i>
    <i>
      <x v="3592"/>
    </i>
    <i>
      <x v="399"/>
    </i>
    <i>
      <x v="2615"/>
    </i>
    <i>
      <x v="303"/>
    </i>
    <i>
      <x v="3616"/>
    </i>
    <i>
      <x v="634"/>
    </i>
    <i>
      <x v="658"/>
    </i>
    <i>
      <x v="1819"/>
    </i>
    <i>
      <x v="4147"/>
    </i>
    <i>
      <x v="2470"/>
    </i>
    <i>
      <x v="4240"/>
    </i>
    <i>
      <x v="2210"/>
    </i>
    <i>
      <x v="1469"/>
    </i>
    <i>
      <x v="2550"/>
    </i>
    <i>
      <x v="1171"/>
    </i>
    <i>
      <x v="2633"/>
    </i>
    <i>
      <x v="751"/>
    </i>
    <i>
      <x v="1040"/>
    </i>
    <i>
      <x v="4037"/>
    </i>
    <i>
      <x v="4014"/>
    </i>
    <i>
      <x v="1169"/>
    </i>
    <i>
      <x v="584"/>
    </i>
    <i>
      <x v="151"/>
    </i>
    <i>
      <x v="990"/>
    </i>
    <i>
      <x v="1150"/>
    </i>
    <i>
      <x v="2261"/>
    </i>
    <i>
      <x v="1175"/>
    </i>
    <i>
      <x v="1075"/>
    </i>
    <i>
      <x v="4253"/>
    </i>
    <i>
      <x v="147"/>
    </i>
    <i>
      <x v="2393"/>
    </i>
    <i>
      <x v="2819"/>
    </i>
    <i>
      <x v="544"/>
    </i>
    <i>
      <x v="1501"/>
    </i>
    <i>
      <x v="4272"/>
    </i>
    <i>
      <x v="3918"/>
    </i>
    <i>
      <x v="434"/>
    </i>
    <i>
      <x v="932"/>
    </i>
    <i>
      <x v="550"/>
    </i>
    <i>
      <x v="2494"/>
    </i>
    <i>
      <x v="177"/>
    </i>
    <i>
      <x v="974"/>
    </i>
    <i>
      <x v="3015"/>
    </i>
    <i>
      <x v="3338"/>
    </i>
    <i>
      <x v="2592"/>
    </i>
    <i>
      <x v="3527"/>
    </i>
    <i>
      <x v="1066"/>
    </i>
    <i>
      <x v="1693"/>
    </i>
    <i>
      <x v="3422"/>
    </i>
    <i>
      <x v="3845"/>
    </i>
    <i>
      <x v="555"/>
    </i>
    <i>
      <x v="2047"/>
    </i>
    <i>
      <x v="1987"/>
    </i>
    <i>
      <x v="2346"/>
    </i>
    <i>
      <x v="4218"/>
    </i>
    <i>
      <x v="419"/>
    </i>
    <i>
      <x v="1461"/>
    </i>
    <i>
      <x v="4346"/>
    </i>
    <i>
      <x v="3578"/>
    </i>
    <i>
      <x v="3334"/>
    </i>
    <i>
      <x v="3314"/>
    </i>
    <i>
      <x v="761"/>
    </i>
    <i>
      <x v="4101"/>
    </i>
    <i>
      <x v="1586"/>
    </i>
    <i>
      <x v="140"/>
    </i>
    <i>
      <x v="2042"/>
    </i>
    <i>
      <x v="1038"/>
    </i>
    <i>
      <x v="3470"/>
    </i>
    <i>
      <x v="3102"/>
    </i>
    <i>
      <x v="3942"/>
    </i>
    <i>
      <x v="4041"/>
    </i>
    <i>
      <x v="2839"/>
    </i>
    <i>
      <x v="2447"/>
    </i>
    <i>
      <x v="3974"/>
    </i>
    <i>
      <x v="2659"/>
    </i>
    <i>
      <x v="1178"/>
    </i>
    <i>
      <x v="4144"/>
    </i>
    <i>
      <x v="2775"/>
    </i>
    <i>
      <x v="4100"/>
    </i>
    <i>
      <x v="2422"/>
    </i>
    <i>
      <x v="3707"/>
    </i>
    <i>
      <x v="1921"/>
    </i>
    <i>
      <x v="4215"/>
    </i>
    <i>
      <x v="2647"/>
    </i>
    <i>
      <x v="1372"/>
    </i>
    <i>
      <x v="2747"/>
    </i>
    <i>
      <x v="3591"/>
    </i>
    <i>
      <x v="114"/>
    </i>
    <i>
      <x v="1946"/>
    </i>
    <i>
      <x v="2308"/>
    </i>
    <i>
      <x v="4"/>
    </i>
    <i>
      <x v="2644"/>
    </i>
    <i>
      <x v="662"/>
    </i>
    <i>
      <x v="2544"/>
    </i>
    <i>
      <x v="1031"/>
    </i>
    <i>
      <x v="3161"/>
    </i>
    <i>
      <x v="1163"/>
    </i>
    <i>
      <x v="3333"/>
    </i>
    <i>
      <x v="3295"/>
    </i>
    <i>
      <x v="2833"/>
    </i>
    <i>
      <x v="2723"/>
    </i>
    <i>
      <x v="2113"/>
    </i>
    <i>
      <x v="3058"/>
    </i>
    <i>
      <x v="432"/>
    </i>
    <i>
      <x v="4058"/>
    </i>
    <i>
      <x v="2495"/>
    </i>
    <i>
      <x v="1013"/>
    </i>
    <i>
      <x v="1608"/>
    </i>
    <i>
      <x v="2056"/>
    </i>
    <i>
      <x v="3136"/>
    </i>
    <i>
      <x v="476"/>
    </i>
    <i>
      <x v="1757"/>
    </i>
    <i>
      <x v="3878"/>
    </i>
    <i>
      <x v="680"/>
    </i>
    <i>
      <x v="3546"/>
    </i>
    <i>
      <x v="2074"/>
    </i>
    <i>
      <x v="1237"/>
    </i>
    <i>
      <x v="3336"/>
    </i>
    <i>
      <x v="2933"/>
    </i>
    <i>
      <x v="2195"/>
    </i>
    <i>
      <x v="1247"/>
    </i>
    <i>
      <x v="2973"/>
    </i>
    <i>
      <x v="1865"/>
    </i>
    <i>
      <x v="2937"/>
    </i>
    <i>
      <x v="3957"/>
    </i>
    <i>
      <x v="1945"/>
    </i>
    <i>
      <x v="2751"/>
    </i>
    <i>
      <x v="398"/>
    </i>
    <i>
      <x v="3317"/>
    </i>
    <i>
      <x v="4062"/>
    </i>
    <i>
      <x v="2660"/>
    </i>
    <i>
      <x v="2116"/>
    </i>
    <i>
      <x v="358"/>
    </i>
    <i>
      <x v="1081"/>
    </i>
    <i>
      <x v="4354"/>
    </i>
    <i>
      <x v="3203"/>
    </i>
    <i>
      <x v="1641"/>
    </i>
    <i>
      <x v="2467"/>
    </i>
    <i>
      <x v="4364"/>
    </i>
    <i>
      <x v="4013"/>
    </i>
    <i>
      <x v="1198"/>
    </i>
    <i>
      <x v="3163"/>
    </i>
    <i>
      <x v="2951"/>
    </i>
    <i>
      <x v="1536"/>
    </i>
    <i>
      <x v="1581"/>
    </i>
    <i>
      <x v="1832"/>
    </i>
    <i>
      <x v="2135"/>
    </i>
    <i>
      <x v="867"/>
    </i>
    <i>
      <x v="4244"/>
    </i>
    <i>
      <x v="18"/>
    </i>
    <i>
      <x v="2767"/>
    </i>
    <i>
      <x v="1683"/>
    </i>
    <i>
      <x v="1220"/>
    </i>
    <i>
      <x v="570"/>
    </i>
    <i>
      <x v="3225"/>
    </i>
    <i>
      <x v="3195"/>
    </i>
    <i>
      <x v="1424"/>
    </i>
    <i>
      <x v="3073"/>
    </i>
    <i>
      <x v="3417"/>
    </i>
    <i>
      <x v="3597"/>
    </i>
    <i>
      <x v="3613"/>
    </i>
    <i>
      <x v="1746"/>
    </i>
    <i>
      <x v="249"/>
    </i>
    <i>
      <x v="2230"/>
    </i>
    <i>
      <x v="4205"/>
    </i>
    <i>
      <x v="3626"/>
    </i>
    <i>
      <x v="2988"/>
    </i>
    <i>
      <x v="2247"/>
    </i>
    <i>
      <x v="2141"/>
    </i>
    <i>
      <x v="3262"/>
    </i>
    <i>
      <x v="2109"/>
    </i>
    <i>
      <x v="3765"/>
    </i>
    <i>
      <x v="864"/>
    </i>
    <i>
      <x v="1576"/>
    </i>
    <i>
      <x v="2405"/>
    </i>
    <i>
      <x v="219"/>
    </i>
    <i>
      <x v="2763"/>
    </i>
    <i>
      <x v="2535"/>
    </i>
    <i>
      <x v="3054"/>
    </i>
    <i>
      <x v="3605"/>
    </i>
    <i>
      <x v="2848"/>
    </i>
    <i>
      <x v="251"/>
    </i>
    <i>
      <x v="1888"/>
    </i>
    <i>
      <x v="2676"/>
    </i>
    <i>
      <x v="855"/>
    </i>
    <i>
      <x v="430"/>
    </i>
    <i>
      <x v="3128"/>
    </i>
    <i>
      <x v="1764"/>
    </i>
    <i>
      <x v="2619"/>
    </i>
    <i>
      <x v="3559"/>
    </i>
    <i>
      <x v="1116"/>
    </i>
    <i>
      <x v="2198"/>
    </i>
    <i>
      <x v="3244"/>
    </i>
    <i>
      <x v="389"/>
    </i>
    <i>
      <x v="3690"/>
    </i>
    <i>
      <x v="3490"/>
    </i>
    <i>
      <x v="3037"/>
    </i>
    <i>
      <x v="1334"/>
    </i>
    <i>
      <x v="2204"/>
    </i>
    <i>
      <x v="1918"/>
    </i>
    <i>
      <x v="1465"/>
    </i>
    <i>
      <x v="1223"/>
    </i>
    <i>
      <x v="4050"/>
    </i>
    <i>
      <x v="1158"/>
    </i>
    <i>
      <x v="3625"/>
    </i>
    <i>
      <x v="2096"/>
    </i>
    <i>
      <x v="2126"/>
    </i>
    <i>
      <x v="1904"/>
    </i>
    <i>
      <x v="2030"/>
    </i>
    <i>
      <x v="2456"/>
    </i>
    <i>
      <x v="2483"/>
    </i>
    <i>
      <x v="1845"/>
    </i>
    <i>
      <x v="3871"/>
    </i>
    <i>
      <x v="427"/>
    </i>
    <i>
      <x v="1074"/>
    </i>
    <i>
      <x v="1957"/>
    </i>
    <i>
      <x v="1008"/>
    </i>
    <i>
      <x v="3800"/>
    </i>
    <i>
      <x v="2874"/>
    </i>
    <i>
      <x v="1378"/>
    </i>
    <i>
      <x v="2791"/>
    </i>
    <i>
      <x v="895"/>
    </i>
    <i>
      <x v="795"/>
    </i>
    <i>
      <x v="548"/>
    </i>
    <i>
      <x v="3525"/>
    </i>
    <i>
      <x v="1180"/>
    </i>
    <i>
      <x v="610"/>
    </i>
    <i>
      <x v="2017"/>
    </i>
    <i>
      <x v="3832"/>
    </i>
    <i>
      <x v="3190"/>
    </i>
    <i>
      <x v="3667"/>
    </i>
    <i>
      <x v="3548"/>
    </i>
    <i>
      <x v="1023"/>
    </i>
    <i>
      <x v="2454"/>
    </i>
    <i>
      <x v="3563"/>
    </i>
    <i>
      <x v="2121"/>
    </i>
    <i>
      <x v="355"/>
    </i>
    <i>
      <x v="3292"/>
    </i>
    <i>
      <x v="2837"/>
    </i>
    <i>
      <x v="538"/>
    </i>
    <i>
      <x v="228"/>
    </i>
    <i>
      <x v="987"/>
    </i>
    <i>
      <x v="4120"/>
    </i>
    <i>
      <x v="2081"/>
    </i>
    <i>
      <x v="4296"/>
    </i>
    <i>
      <x v="3970"/>
    </i>
    <i>
      <x v="2997"/>
    </i>
    <i>
      <x v="758"/>
    </i>
    <i>
      <x v="566"/>
    </i>
    <i>
      <x v="3206"/>
    </i>
    <i>
      <x v="3746"/>
    </i>
    <i>
      <x v="1998"/>
    </i>
    <i>
      <x v="3017"/>
    </i>
    <i>
      <x v="1415"/>
    </i>
    <i>
      <x v="4279"/>
    </i>
    <i>
      <x v="2774"/>
    </i>
    <i>
      <x v="2191"/>
    </i>
    <i>
      <x v="1994"/>
    </i>
    <i>
      <x v="3224"/>
    </i>
    <i>
      <x v="2460"/>
    </i>
    <i>
      <x v="2070"/>
    </i>
    <i>
      <x v="2426"/>
    </i>
    <i>
      <x v="4149"/>
    </i>
    <i>
      <x v="3022"/>
    </i>
    <i>
      <x v="3059"/>
    </i>
    <i>
      <x v="1789"/>
    </i>
    <i>
      <x v="728"/>
    </i>
    <i>
      <x v="2150"/>
    </i>
    <i>
      <x v="403"/>
    </i>
    <i>
      <x v="2999"/>
    </i>
    <i>
      <x v="1129"/>
    </i>
    <i>
      <x v="4316"/>
    </i>
    <i>
      <x v="3528"/>
    </i>
    <i>
      <x v="3619"/>
    </i>
    <i>
      <x v="4030"/>
    </i>
    <i>
      <x v="3928"/>
    </i>
    <i>
      <x v="424"/>
    </i>
    <i>
      <x v="841"/>
    </i>
    <i>
      <x v="4321"/>
    </i>
    <i>
      <x v="4196"/>
    </i>
    <i>
      <x v="2604"/>
    </i>
    <i>
      <x v="1015"/>
    </i>
    <i>
      <x v="1944"/>
    </i>
    <i>
      <x v="4200"/>
    </i>
    <i>
      <x v="826"/>
    </i>
    <i>
      <x v="1049"/>
    </i>
    <i>
      <x v="873"/>
    </i>
    <i>
      <x v="4098"/>
    </i>
    <i>
      <x v="3281"/>
    </i>
    <i>
      <x v="924"/>
    </i>
    <i>
      <x v="1777"/>
    </i>
    <i>
      <x v="3796"/>
    </i>
    <i>
      <x v="2509"/>
    </i>
    <i>
      <x v="3819"/>
    </i>
    <i>
      <x v="3553"/>
    </i>
    <i>
      <x v="2367"/>
    </i>
    <i>
      <x v="3230"/>
    </i>
    <i>
      <x v="3409"/>
    </i>
    <i>
      <x v="694"/>
    </i>
    <i>
      <x v="871"/>
    </i>
    <i>
      <x v="829"/>
    </i>
    <i>
      <x v="1045"/>
    </i>
    <i>
      <x v="903"/>
    </i>
    <i>
      <x v="1710"/>
    </i>
    <i>
      <x v="851"/>
    </i>
    <i>
      <x v="1915"/>
    </i>
    <i>
      <x v="3936"/>
    </i>
    <i>
      <x v="3091"/>
    </i>
    <i>
      <x v="3498"/>
    </i>
    <i>
      <x v="1804"/>
    </i>
    <i>
      <x v="3771"/>
    </i>
    <i>
      <x v="1474"/>
    </i>
    <i>
      <x v="1920"/>
    </i>
    <i>
      <x v="1350"/>
    </i>
    <i>
      <x v="2793"/>
    </i>
    <i>
      <x v="1635"/>
    </i>
    <i>
      <x v="3791"/>
    </i>
    <i>
      <x v="3300"/>
    </i>
    <i>
      <x v="2255"/>
    </i>
    <i>
      <x v="4148"/>
    </i>
    <i>
      <x v="3989"/>
    </i>
    <i>
      <x v="3024"/>
    </i>
    <i>
      <x v="3438"/>
    </i>
    <i>
      <x v="1057"/>
    </i>
    <i>
      <x v="3110"/>
    </i>
    <i>
      <x v="1714"/>
    </i>
    <i>
      <x v="3497"/>
    </i>
    <i>
      <x v="3021"/>
    </i>
    <i>
      <x v="825"/>
    </i>
    <i>
      <x v="4005"/>
    </i>
    <i>
      <x v="3615"/>
    </i>
    <i>
      <x v="3939"/>
    </i>
    <i>
      <x v="1052"/>
    </i>
    <i>
      <x v="637"/>
    </i>
    <i>
      <x v="3612"/>
    </i>
    <i>
      <x v="3112"/>
    </i>
    <i>
      <x v="3721"/>
    </i>
    <i>
      <x v="3331"/>
    </i>
    <i>
      <x v="2917"/>
    </i>
    <i>
      <x v="1410"/>
    </i>
    <i>
      <x v="947"/>
    </i>
    <i>
      <x v="2813"/>
    </i>
    <i>
      <x v="1939"/>
    </i>
    <i>
      <x v="2376"/>
    </i>
    <i>
      <x v="1577"/>
    </i>
    <i>
      <x v="4007"/>
    </i>
    <i>
      <x v="1847"/>
    </i>
    <i>
      <x v="1893"/>
    </i>
    <i>
      <x v="2171"/>
    </i>
    <i>
      <x v="4140"/>
    </i>
    <i>
      <x v="1083"/>
    </i>
    <i>
      <x v="2225"/>
    </i>
    <i>
      <x v="3353"/>
    </i>
    <i>
      <x v="706"/>
    </i>
    <i>
      <x v="1602"/>
    </i>
    <i>
      <x v="332"/>
    </i>
    <i>
      <x v="3302"/>
    </i>
    <i>
      <x v="2920"/>
    </i>
    <i>
      <x v="1604"/>
    </i>
    <i>
      <x v="293"/>
    </i>
    <i>
      <x v="4299"/>
    </i>
    <i>
      <x v="2929"/>
    </i>
    <i>
      <x v="3235"/>
    </i>
    <i>
      <x v="3618"/>
    </i>
    <i>
      <x v="567"/>
    </i>
    <i>
      <x v="3788"/>
    </i>
    <i>
      <x v="1829"/>
    </i>
    <i>
      <x v="1167"/>
    </i>
    <i>
      <x v="1826"/>
    </i>
    <i>
      <x v="546"/>
    </i>
    <i>
      <x v="1111"/>
    </i>
    <i>
      <x v="3994"/>
    </i>
    <i>
      <x v="3787"/>
    </i>
    <i>
      <x v="3446"/>
    </i>
    <i>
      <x v="3176"/>
    </i>
    <i>
      <x v="2539"/>
    </i>
    <i>
      <x v="898"/>
    </i>
    <i>
      <x v="1610"/>
    </i>
    <i>
      <x v="682"/>
    </i>
    <i>
      <x v="3508"/>
    </i>
    <i>
      <x v="2416"/>
    </i>
    <i>
      <x v="1763"/>
    </i>
    <i>
      <x v="2264"/>
    </i>
    <i>
      <x v="3831"/>
    </i>
    <i>
      <x v="2200"/>
    </i>
    <i>
      <x v="3952"/>
    </i>
    <i>
      <x v="2344"/>
    </i>
    <i>
      <x v="3038"/>
    </i>
    <i>
      <x v="1859"/>
    </i>
    <i>
      <x v="2046"/>
    </i>
    <i>
      <x v="480"/>
    </i>
    <i>
      <x v="1963"/>
    </i>
    <i>
      <x v="3893"/>
    </i>
    <i>
      <x v="1281"/>
    </i>
    <i>
      <x v="3743"/>
    </i>
    <i>
      <x v="1535"/>
    </i>
    <i>
      <x v="1209"/>
    </i>
    <i>
      <x v="4237"/>
    </i>
    <i>
      <x v="2641"/>
    </i>
    <i>
      <x v="1557"/>
    </i>
    <i>
      <x v="779"/>
    </i>
    <i>
      <x v="2628"/>
    </i>
    <i>
      <x v="117"/>
    </i>
    <i>
      <x v="3394"/>
    </i>
    <i>
      <x v="3575"/>
    </i>
    <i>
      <x v="3008"/>
    </i>
    <i>
      <x v="3708"/>
    </i>
    <i>
      <x v="646"/>
    </i>
    <i>
      <x v="1270"/>
    </i>
    <i>
      <x v="1959"/>
    </i>
    <i>
      <x v="2065"/>
    </i>
    <i>
      <x v="1340"/>
    </i>
    <i>
      <x v="2867"/>
    </i>
    <i>
      <x v="3529"/>
    </i>
    <i>
      <x v="597"/>
    </i>
    <i>
      <x v="3034"/>
    </i>
    <i>
      <x v="2391"/>
    </i>
    <i>
      <x v="1898"/>
    </i>
    <i>
      <x v="1483"/>
    </i>
    <i>
      <x v="709"/>
    </i>
    <i>
      <x v="671"/>
    </i>
    <i>
      <x v="1499"/>
    </i>
    <i>
      <x v="957"/>
    </i>
    <i>
      <x v="68"/>
    </i>
    <i>
      <x v="1086"/>
    </i>
    <i>
      <x v="4087"/>
    </i>
    <i>
      <x v="2170"/>
    </i>
    <i>
      <x v="1788"/>
    </i>
    <i>
      <x v="1871"/>
    </i>
    <i>
      <x v="2873"/>
    </i>
    <i>
      <x v="2156"/>
    </i>
    <i>
      <x v="593"/>
    </i>
    <i>
      <x v="211"/>
    </i>
    <i>
      <x v="1791"/>
    </i>
    <i>
      <x v="2476"/>
    </i>
    <i>
      <x v="384"/>
    </i>
    <i>
      <x v="2531"/>
    </i>
    <i>
      <x v="4056"/>
    </i>
    <i>
      <x v="1977"/>
    </i>
    <i>
      <x v="801"/>
    </i>
    <i>
      <x v="2218"/>
    </i>
    <i>
      <x v="4168"/>
    </i>
    <i>
      <x v="972"/>
    </i>
    <i>
      <x v="1018"/>
    </i>
    <i>
      <x v="3322"/>
    </i>
    <i>
      <x v="3547"/>
    </i>
    <i>
      <x v="3421"/>
    </i>
    <i>
      <x v="2718"/>
    </i>
    <i>
      <x v="880"/>
    </i>
    <i>
      <x v="1790"/>
    </i>
    <i>
      <x v="655"/>
    </i>
    <i>
      <x v="3139"/>
    </i>
    <i>
      <x v="3648"/>
    </i>
    <i>
      <x v="2338"/>
    </i>
    <i>
      <x v="3763"/>
    </i>
    <i>
      <x v="3572"/>
    </i>
    <i>
      <x v="4165"/>
    </i>
    <i>
      <x v="549"/>
    </i>
    <i>
      <x v="3519"/>
    </i>
    <i>
      <x v="4314"/>
    </i>
    <i>
      <x v="3080"/>
    </i>
    <i>
      <x v="2026"/>
    </i>
    <i>
      <x v="937"/>
    </i>
    <i>
      <x v="2035"/>
    </i>
    <i>
      <x v="763"/>
    </i>
    <i>
      <x v="1712"/>
    </i>
    <i>
      <x v="3476"/>
    </i>
    <i>
      <x v="2546"/>
    </i>
    <i>
      <x v="3631"/>
    </i>
    <i>
      <x v="440"/>
    </i>
    <i>
      <x v="3278"/>
    </i>
    <i>
      <x v="3998"/>
    </i>
    <i>
      <x v="260"/>
    </i>
    <i>
      <x v="2045"/>
    </i>
    <i>
      <x v="3143"/>
    </i>
    <i>
      <x v="3093"/>
    </i>
    <i>
      <x v="4083"/>
    </i>
    <i>
      <x v="4107"/>
    </i>
    <i>
      <x v="580"/>
    </i>
    <i>
      <x v="3289"/>
    </i>
    <i>
      <x v="2735"/>
    </i>
    <i>
      <x v="1149"/>
    </i>
    <i>
      <x v="2433"/>
    </i>
    <i>
      <x v="3670"/>
    </i>
    <i>
      <x v="4096"/>
    </i>
    <i>
      <x v="1704"/>
    </i>
    <i>
      <x v="2865"/>
    </i>
    <i>
      <x v="2943"/>
    </i>
    <i>
      <x v="2541"/>
    </i>
    <i>
      <x v="1612"/>
    </i>
    <i>
      <x v="3019"/>
    </i>
    <i>
      <x v="2174"/>
    </i>
    <i>
      <x v="2075"/>
    </i>
    <i>
      <x v="917"/>
    </i>
    <i>
      <x v="3620"/>
    </i>
    <i>
      <x v="3566"/>
    </i>
    <i>
      <x v="2477"/>
    </i>
    <i>
      <x v="921"/>
    </i>
    <i>
      <x v="3932"/>
    </i>
    <i>
      <x v="3258"/>
    </i>
    <i>
      <x v="4360"/>
    </i>
    <i>
      <x v="173"/>
    </i>
    <i>
      <x v="2598"/>
    </i>
    <i>
      <x v="306"/>
    </i>
    <i>
      <x v="4069"/>
    </i>
    <i>
      <x v="2301"/>
    </i>
    <i>
      <x v="4179"/>
    </i>
    <i>
      <x v="319"/>
    </i>
    <i>
      <x v="2720"/>
    </i>
    <i>
      <x v="644"/>
    </i>
    <i>
      <x v="2406"/>
    </i>
    <i>
      <x v="2304"/>
    </i>
    <i>
      <x v="1571"/>
    </i>
    <i>
      <x v="3482"/>
    </i>
    <i>
      <x v="3413"/>
    </i>
    <i>
      <x v="323"/>
    </i>
    <i>
      <x v="2319"/>
    </i>
    <i>
      <x v="762"/>
    </i>
    <i>
      <x v="3129"/>
    </i>
    <i>
      <x v="1947"/>
    </i>
    <i>
      <x v="994"/>
    </i>
    <i>
      <x v="4315"/>
    </i>
    <i>
      <x v="3420"/>
    </i>
    <i>
      <x v="2786"/>
    </i>
    <i>
      <x v="2153"/>
    </i>
    <i>
      <x v="2252"/>
    </i>
    <i>
      <x v="3171"/>
    </i>
    <i>
      <x v="2936"/>
    </i>
    <i>
      <x v="2612"/>
    </i>
    <i>
      <x v="3032"/>
    </i>
    <i>
      <x v="1073"/>
    </i>
    <i>
      <x v="3385"/>
    </i>
    <i>
      <x v="1202"/>
    </i>
    <i>
      <x v="1456"/>
    </i>
    <i>
      <x v="370"/>
    </i>
    <i>
      <x v="847"/>
    </i>
    <i>
      <x v="2354"/>
    </i>
    <i>
      <x v="3677"/>
    </i>
    <i>
      <x v="613"/>
    </i>
    <i>
      <x v="1019"/>
    </i>
    <i>
      <x v="557"/>
    </i>
    <i>
      <x v="4141"/>
    </i>
    <i>
      <x v="3092"/>
    </i>
    <i>
      <x v="1649"/>
    </i>
    <i>
      <x v="3584"/>
    </i>
    <i>
      <x v="3847"/>
    </i>
    <i>
      <x v="2930"/>
    </i>
    <i>
      <x v="3277"/>
    </i>
    <i>
      <x v="4010"/>
    </i>
    <i>
      <x v="269"/>
    </i>
    <i>
      <x v="1685"/>
    </i>
    <i>
      <x v="1490"/>
    </i>
    <i>
      <x v="44"/>
    </i>
    <i>
      <x v="1269"/>
    </i>
    <i>
      <x v="3132"/>
    </i>
    <i>
      <x v="3558"/>
    </i>
    <i>
      <x v="2089"/>
    </i>
    <i>
      <x v="3053"/>
    </i>
    <i>
      <x v="3255"/>
    </i>
    <i>
      <x v="1905"/>
    </i>
    <i>
      <x v="1174"/>
    </i>
    <i>
      <x v="4232"/>
    </i>
    <i>
      <x v="3820"/>
    </i>
    <i>
      <x v="2435"/>
    </i>
    <i>
      <x v="787"/>
    </i>
    <i>
      <x v="2630"/>
    </i>
    <i>
      <x v="1670"/>
    </i>
    <i>
      <x v="1925"/>
    </i>
    <i>
      <x v="2991"/>
    </i>
    <i>
      <x v="810"/>
    </i>
    <i>
      <x v="2551"/>
    </i>
    <i>
      <x v="4181"/>
    </i>
    <i>
      <x v="3061"/>
    </i>
    <i>
      <x v="562"/>
    </i>
    <i>
      <x v="4242"/>
    </i>
    <i>
      <x v="943"/>
    </i>
    <i>
      <x v="2025"/>
    </i>
    <i>
      <x v="3361"/>
    </i>
    <i>
      <x v="292"/>
    </i>
    <i>
      <x v="1377"/>
    </i>
    <i>
      <x v="989"/>
    </i>
    <i>
      <x v="3881"/>
    </i>
    <i>
      <x v="817"/>
    </i>
    <i>
      <x v="183"/>
    </i>
    <i>
      <x v="1650"/>
    </i>
    <i>
      <x v="3167"/>
    </i>
    <i>
      <x v="2374"/>
    </i>
    <i>
      <x v="1039"/>
    </i>
    <i>
      <x v="872"/>
    </i>
    <i>
      <x v="2303"/>
    </i>
    <i>
      <x v="435"/>
    </i>
    <i>
      <x v="2411"/>
    </i>
    <i>
      <x v="3748"/>
    </i>
    <i>
      <x v="1306"/>
    </i>
    <i>
      <x v="1125"/>
    </i>
    <i>
      <x v="2835"/>
    </i>
    <i>
      <x v="1992"/>
    </i>
    <i>
      <x v="3853"/>
    </i>
    <i>
      <x v="1574"/>
    </i>
    <i>
      <x v="2845"/>
    </i>
    <i>
      <x v="3087"/>
    </i>
    <i>
      <x v="2846"/>
    </i>
    <i>
      <x v="386"/>
    </i>
    <i>
      <x v="196"/>
    </i>
    <i>
      <x v="2947"/>
    </i>
    <i>
      <x v="3006"/>
    </i>
    <i>
      <x v="3329"/>
    </i>
    <i>
      <x v="1810"/>
    </i>
    <i>
      <x v="3175"/>
    </i>
    <i>
      <x v="1672"/>
    </i>
    <i>
      <x v="955"/>
    </i>
    <i>
      <x v="3545"/>
    </i>
    <i>
      <x v="1409"/>
    </i>
    <i>
      <x v="805"/>
    </i>
    <i>
      <x v="3134"/>
    </i>
    <i>
      <x v="2363"/>
    </i>
    <i>
      <x v="1943"/>
    </i>
    <i>
      <x v="3362"/>
    </i>
    <i>
      <x v="4302"/>
    </i>
    <i>
      <x v="2922"/>
    </i>
    <i>
      <x v="4109"/>
    </i>
    <i>
      <x v="2503"/>
    </i>
    <i>
      <x v="2712"/>
    </i>
    <i>
      <x v="2486"/>
    </i>
    <i>
      <x v="3010"/>
    </i>
    <i>
      <x v="2963"/>
    </i>
    <i>
      <x v="897"/>
    </i>
    <i>
      <x v="1105"/>
    </i>
    <i>
      <x v="4051"/>
    </i>
    <i>
      <x v="2205"/>
    </i>
    <i>
      <x v="3804"/>
    </i>
    <i>
      <x v="3207"/>
    </i>
    <i>
      <x v="3376"/>
    </i>
    <i>
      <x v="3042"/>
    </i>
    <i>
      <x v="4300"/>
    </i>
    <i>
      <x v="162"/>
    </i>
    <i>
      <x v="3342"/>
    </i>
    <i>
      <x v="4105"/>
    </i>
    <i>
      <x v="3254"/>
    </i>
    <i>
      <x v="2938"/>
    </i>
    <i>
      <x v="577"/>
    </i>
    <i>
      <x v="2650"/>
    </i>
    <i>
      <x v="2575"/>
    </i>
    <i>
      <x v="4252"/>
    </i>
    <i>
      <x v="1929"/>
    </i>
    <i>
      <x v="4239"/>
    </i>
    <i>
      <x v="552"/>
    </i>
    <i>
      <x v="3920"/>
    </i>
    <i>
      <x v="4043"/>
    </i>
    <i>
      <x v="2190"/>
    </i>
    <i>
      <x v="2530"/>
    </i>
    <i>
      <x v="881"/>
    </i>
    <i>
      <x v="2199"/>
    </i>
    <i>
      <x v="3156"/>
    </i>
    <i>
      <x v="3582"/>
    </i>
    <i>
      <x v="4362"/>
    </i>
    <i>
      <x v="520"/>
    </i>
    <i>
      <x v="3569"/>
    </i>
    <i>
      <x v="3715"/>
    </i>
    <i>
      <x v="4080"/>
    </i>
    <i>
      <x v="4082"/>
    </i>
    <i>
      <x v="3701"/>
    </i>
    <i>
      <x v="2502"/>
    </i>
    <i>
      <x v="1502"/>
    </i>
    <i>
      <x v="4282"/>
    </i>
    <i>
      <x v="1505"/>
    </i>
    <i>
      <x v="2219"/>
    </i>
    <i>
      <x v="3415"/>
    </i>
    <i>
      <x v="1126"/>
    </i>
    <i>
      <x v="503"/>
    </i>
    <i>
      <x v="697"/>
    </i>
    <i>
      <x v="2286"/>
    </i>
    <i>
      <x v="1215"/>
    </i>
    <i>
      <x v="1803"/>
    </i>
    <i>
      <x v="1028"/>
    </i>
    <i>
      <x v="2402"/>
    </i>
    <i>
      <x v="743"/>
    </i>
    <i>
      <x v="3706"/>
    </i>
    <i>
      <x v="3318"/>
    </i>
    <i>
      <x v="4155"/>
    </i>
    <i>
      <x v="720"/>
    </i>
    <i>
      <x v="2834"/>
    </i>
    <i>
      <x v="85"/>
    </i>
    <i>
      <x v="189"/>
    </i>
    <i>
      <x v="1365"/>
    </i>
    <i>
      <x v="1807"/>
    </i>
    <i>
      <x v="3646"/>
    </i>
    <i>
      <x v="3316"/>
    </i>
    <i>
      <x v="1837"/>
    </i>
    <i>
      <x v="1451"/>
    </i>
    <i>
      <x v="2133"/>
    </i>
    <i>
      <x v="823"/>
    </i>
    <i>
      <x v="1213"/>
    </i>
    <i>
      <x v="715"/>
    </i>
    <i>
      <x v="3913"/>
    </i>
    <i>
      <x v="2781"/>
    </i>
    <i>
      <x v="1077"/>
    </i>
    <i>
      <x v="1719"/>
    </i>
    <i>
      <x v="2419"/>
    </i>
    <i>
      <x v="1303"/>
    </i>
    <i>
      <x v="3356"/>
    </i>
    <i>
      <x v="3777"/>
    </i>
    <i>
      <x v="364"/>
    </i>
    <i>
      <x v="2474"/>
    </i>
    <i>
      <x v="2105"/>
    </i>
    <i>
      <x v="3673"/>
    </i>
    <i>
      <x v="3330"/>
    </i>
    <i>
      <x v="3872"/>
    </i>
    <i>
      <x v="1821"/>
    </i>
    <i>
      <x v="1817"/>
    </i>
    <i>
      <x v="919"/>
    </i>
    <i>
      <x v="143"/>
    </i>
    <i>
      <x v="359"/>
    </i>
    <i>
      <x v="2639"/>
    </i>
    <i>
      <x v="1931"/>
    </i>
    <i>
      <x v="4156"/>
    </i>
    <i>
      <x v="2479"/>
    </i>
    <i>
      <x v="3601"/>
    </i>
    <i>
      <x v="530"/>
    </i>
    <i>
      <x v="2267"/>
    </i>
    <i>
      <x v="1595"/>
    </i>
    <i>
      <x v="1208"/>
    </i>
    <i>
      <x v="4076"/>
    </i>
    <i>
      <x v="14"/>
    </i>
    <i>
      <x v="3556"/>
    </i>
    <i>
      <x v="985"/>
    </i>
    <i>
      <x v="4193"/>
    </i>
    <i>
      <x v="3035"/>
    </i>
    <i>
      <x v="1740"/>
    </i>
    <i>
      <x v="433"/>
    </i>
    <i>
      <x v="4004"/>
    </i>
    <i>
      <x v="1760"/>
    </i>
    <i>
      <x v="3632"/>
    </i>
    <i>
      <x v="3365"/>
    </i>
    <i>
      <x v="4171"/>
    </i>
    <i>
      <x v="2792"/>
    </i>
    <i>
      <x v="3938"/>
    </i>
    <i>
      <x v="1637"/>
    </i>
    <i>
      <x v="2382"/>
    </i>
    <i>
      <x v="242"/>
    </i>
    <i>
      <x v="3849"/>
    </i>
    <i>
      <x v="3445"/>
    </i>
    <i>
      <x v="1374"/>
    </i>
    <i>
      <x v="2768"/>
    </i>
    <i>
      <x v="853"/>
    </i>
    <i>
      <x v="3930"/>
    </i>
    <i>
      <x v="3025"/>
    </i>
    <i>
      <x v="2051"/>
    </i>
    <i>
      <x v="3199"/>
    </i>
    <i>
      <x v="1275"/>
    </i>
    <i>
      <x v="837"/>
    </i>
    <i>
      <x v="547"/>
    </i>
    <i>
      <x v="2519"/>
    </i>
    <i>
      <x v="3999"/>
    </i>
    <i>
      <x v="1291"/>
    </i>
    <i>
      <x v="1294"/>
    </i>
    <i>
      <x v="4246"/>
    </i>
    <i>
      <x v="3137"/>
    </i>
    <i>
      <x v="2624"/>
    </i>
    <i>
      <x v="2661"/>
    </i>
    <i>
      <x v="2180"/>
    </i>
    <i>
      <x v="3321"/>
    </i>
    <i>
      <x v="4367"/>
    </i>
    <i>
      <x v="1017"/>
    </i>
    <i>
      <x v="1981"/>
    </i>
    <i>
      <x v="227"/>
    </i>
    <i>
      <x v="194"/>
    </i>
    <i>
      <x v="4267"/>
    </i>
    <i>
      <x v="2629"/>
    </i>
    <i>
      <x v="2299"/>
    </i>
    <i>
      <x v="3433"/>
    </i>
    <i>
      <x v="1748"/>
    </i>
    <i>
      <x v="3157"/>
    </i>
    <i>
      <x v="2062"/>
    </i>
    <i>
      <x v="2157"/>
    </i>
    <i>
      <x v="4093"/>
    </i>
    <i>
      <x v="1068"/>
    </i>
    <i>
      <x v="4071"/>
    </i>
    <i>
      <x v="513"/>
    </i>
    <i>
      <x v="3617"/>
    </i>
    <i>
      <x v="705"/>
    </i>
    <i>
      <x v="3684"/>
    </i>
    <i>
      <x v="954"/>
    </i>
    <i>
      <x v="223"/>
    </i>
    <i>
      <x v="558"/>
    </i>
    <i>
      <x v="3750"/>
    </i>
    <i>
      <x v="452"/>
    </i>
    <i>
      <x v="4123"/>
    </i>
    <i>
      <x v="4369"/>
    </i>
    <i>
      <x v="2757"/>
    </i>
    <i>
      <x v="131"/>
    </i>
    <i>
      <x v="3855"/>
    </i>
    <i>
      <x v="3665"/>
    </i>
    <i>
      <x v="2808"/>
    </i>
    <i>
      <x v="4169"/>
    </i>
    <i>
      <x v="1103"/>
    </i>
    <i>
      <x v="1488"/>
    </i>
    <i>
      <x v="1609"/>
    </i>
    <i>
      <x v="912"/>
    </i>
    <i>
      <x v="2211"/>
    </i>
    <i>
      <x v="4366"/>
    </i>
    <i>
      <x v="1814"/>
    </i>
    <i>
      <x v="3117"/>
    </i>
    <i>
      <x v="77"/>
    </i>
    <i>
      <x v="2381"/>
    </i>
    <i>
      <x v="2463"/>
    </i>
    <i>
      <x v="1738"/>
    </i>
    <i>
      <x v="4194"/>
    </i>
    <i>
      <x v="1170"/>
    </i>
    <i>
      <x v="1002"/>
    </i>
    <i>
      <x v="78"/>
    </i>
    <i>
      <x v="1623"/>
    </i>
    <i>
      <x v="3273"/>
    </i>
    <i>
      <x v="3611"/>
    </i>
    <i>
      <x v="2281"/>
    </i>
    <i>
      <x v="3826"/>
    </i>
    <i>
      <x v="4199"/>
    </i>
    <i>
      <x v="1960"/>
    </i>
    <i>
      <x v="3382"/>
    </i>
    <i>
      <x v="1203"/>
    </i>
    <i>
      <x v="1389"/>
    </i>
    <i>
      <x v="4164"/>
    </i>
    <i>
      <x v="19"/>
    </i>
    <i>
      <x v="1655"/>
    </i>
    <i>
      <x v="1856"/>
    </i>
    <i>
      <x v="3693"/>
    </i>
    <i>
      <x v="4231"/>
    </i>
    <i>
      <x v="2913"/>
    </i>
    <i>
      <x v="3975"/>
    </i>
    <i>
      <x v="2689"/>
    </i>
    <i>
      <x v="2240"/>
    </i>
    <i>
      <x v="165"/>
    </i>
    <i>
      <x v="4224"/>
    </i>
    <i>
      <x v="3840"/>
    </i>
    <i>
      <x v="3405"/>
    </i>
    <i>
      <x v="2646"/>
    </i>
    <i>
      <x v="941"/>
    </i>
    <i>
      <x v="3002"/>
    </i>
    <i>
      <x v="1464"/>
    </i>
    <i>
      <x v="4172"/>
    </i>
    <i>
      <x v="3904"/>
    </i>
    <i>
      <x v="374"/>
    </i>
    <i>
      <x v="1582"/>
    </i>
    <i>
      <x v="1638"/>
    </i>
    <i>
      <x v="4190"/>
    </i>
    <i>
      <x v="2197"/>
    </i>
    <i>
      <x v="844"/>
    </i>
    <i>
      <x v="2636"/>
    </i>
    <i>
      <x v="3821"/>
    </i>
    <i>
      <x v="946"/>
    </i>
    <i>
      <x v="449"/>
    </i>
    <i>
      <x v="4306"/>
    </i>
    <i>
      <x v="1487"/>
    </i>
    <i>
      <x v="3518"/>
    </i>
    <i>
      <x v="667"/>
    </i>
    <i>
      <x v="3003"/>
    </i>
    <i>
      <x v="2084"/>
    </i>
    <i>
      <x v="3085"/>
    </i>
    <i>
      <x v="2510"/>
    </i>
    <i>
      <x v="2203"/>
    </i>
    <i>
      <x v="3391"/>
    </i>
    <i>
      <x v="3867"/>
    </i>
    <i>
      <x v="2302"/>
    </i>
    <i>
      <x v="2782"/>
    </i>
    <i>
      <x v="1493"/>
    </i>
    <i>
      <x v="3000"/>
    </i>
    <i>
      <x v="1376"/>
    </i>
    <i>
      <x v="1405"/>
    </i>
    <i>
      <x v="1296"/>
    </i>
    <i>
      <x v="673"/>
    </i>
    <i>
      <x v="2599"/>
    </i>
    <i>
      <x v="3674"/>
    </i>
    <i>
      <x v="182"/>
    </i>
    <i>
      <x v="4308"/>
    </i>
    <i>
      <x v="4266"/>
    </i>
    <i>
      <x v="1755"/>
    </i>
    <i>
      <x v="483"/>
    </i>
    <i>
      <x v="2863"/>
    </i>
    <i>
      <x v="4325"/>
    </i>
    <i>
      <x v="1184"/>
    </i>
    <i>
      <x v="3555"/>
    </i>
    <i>
      <x v="2080"/>
    </i>
    <i>
      <x v="2220"/>
    </i>
    <i>
      <x v="2691"/>
    </i>
    <i>
      <x v="3837"/>
    </i>
    <i>
      <x v="1815"/>
    </i>
    <i>
      <x v="1339"/>
    </i>
    <i>
      <x v="3531"/>
    </i>
    <i>
      <x v="1660"/>
    </i>
    <i>
      <x v="3523"/>
    </i>
    <i>
      <x v="1955"/>
    </i>
    <i>
      <x v="1519"/>
    </i>
    <i>
      <x v="2287"/>
    </i>
    <i>
      <x v="2158"/>
    </i>
    <i>
      <x v="1159"/>
    </i>
    <i>
      <x v="4066"/>
    </i>
    <i>
      <x v="4090"/>
    </i>
    <i>
      <x v="1824"/>
    </i>
    <i>
      <x v="4036"/>
    </i>
    <i>
      <x v="324"/>
    </i>
    <i>
      <x v="3229"/>
    </i>
    <i>
      <x v="2293"/>
    </i>
    <i>
      <x v="1089"/>
    </i>
    <i>
      <x v="1496"/>
    </i>
    <i>
      <x v="1263"/>
    </i>
    <i>
      <x v="3943"/>
    </i>
    <i>
      <x v="2515"/>
    </i>
    <i>
      <x v="3455"/>
    </i>
    <i>
      <x v="1445"/>
    </i>
    <i>
      <x v="2128"/>
    </i>
    <i>
      <x v="3807"/>
    </i>
    <i>
      <x v="3635"/>
    </i>
    <i>
      <x v="2959"/>
    </i>
    <i>
      <x v="209"/>
    </i>
    <i>
      <x v="3956"/>
    </i>
    <i>
      <x v="2889"/>
    </i>
    <i>
      <x v="4152"/>
    </i>
    <i>
      <x v="4259"/>
    </i>
    <i>
      <x v="1279"/>
    </i>
    <i>
      <x v="3951"/>
    </i>
    <i>
      <x v="882"/>
    </i>
    <i>
      <x v="1258"/>
    </i>
    <i>
      <x v="4089"/>
    </i>
    <i>
      <x v="3154"/>
    </i>
    <i>
      <x v="3007"/>
    </i>
    <i>
      <x v="1379"/>
    </i>
    <i>
      <x v="3340"/>
    </i>
    <i>
      <x v="3045"/>
    </i>
    <i>
      <x v="1007"/>
    </i>
    <i>
      <x v="1438"/>
    </i>
    <i>
      <x v="2946"/>
    </i>
    <i>
      <x v="2497"/>
    </i>
    <i>
      <x v="3602"/>
    </i>
    <i>
      <x v="2614"/>
    </i>
    <i>
      <x v="4122"/>
    </i>
    <i>
      <x v="4355"/>
    </i>
    <i>
      <x v="2521"/>
    </i>
    <i>
      <x v="2284"/>
    </i>
    <i>
      <x v="509"/>
    </i>
    <i>
      <x v="3830"/>
    </i>
    <i>
      <x v="2352"/>
    </i>
    <i>
      <x v="4055"/>
    </i>
    <i>
      <x v="1933"/>
    </i>
    <i>
      <x v="1301"/>
    </i>
    <i>
      <x v="1256"/>
    </i>
    <i>
      <x v="410"/>
    </i>
    <i>
      <x v="2332"/>
    </i>
    <i>
      <x v="3458"/>
    </i>
    <i>
      <x v="1406"/>
    </i>
    <i>
      <x v="3360"/>
    </i>
    <i>
      <x v="4115"/>
    </i>
    <i>
      <x v="1131"/>
    </i>
    <i>
      <x v="2655"/>
    </i>
    <i>
      <x v="3813"/>
    </i>
    <i>
      <x v="3335"/>
    </i>
    <i>
      <x v="488"/>
    </i>
    <i>
      <x v="3568"/>
    </i>
    <i>
      <x v="195"/>
    </i>
    <i>
      <x v="839"/>
    </i>
    <i>
      <x v="2488"/>
    </i>
    <i>
      <x v="2916"/>
    </i>
    <i>
      <x v="724"/>
    </i>
    <i>
      <x v="1506"/>
    </i>
    <i>
      <x v="931"/>
    </i>
    <i>
      <x v="913"/>
    </i>
    <i>
      <x v="1260"/>
    </i>
    <i>
      <x v="2625"/>
    </i>
    <i>
      <x v="3141"/>
    </i>
    <i>
      <x v="2249"/>
    </i>
    <i>
      <x v="811"/>
    </i>
    <i>
      <x v="854"/>
    </i>
    <i>
      <x v="1588"/>
    </i>
    <i>
      <x v="1283"/>
    </i>
    <i>
      <x v="1793"/>
    </i>
    <i>
      <x v="3062"/>
    </i>
    <i>
      <x v="3959"/>
    </i>
    <i>
      <x v="1796"/>
    </i>
    <i>
      <x v="4311"/>
    </i>
    <i>
      <x v="707"/>
    </i>
    <i>
      <x v="4359"/>
    </i>
    <i>
      <x v="437"/>
    </i>
    <i>
      <x v="1656"/>
    </i>
    <i>
      <x v="3526"/>
    </i>
    <i>
      <x v="1021"/>
    </i>
    <i>
      <x v="2457"/>
    </i>
    <i>
      <x v="133"/>
    </i>
    <i>
      <x v="2737"/>
    </i>
    <i>
      <x v="3953"/>
    </i>
    <i>
      <x v="3773"/>
    </i>
    <i>
      <x v="2478"/>
    </i>
    <i>
      <x v="1414"/>
    </i>
    <i>
      <x v="4143"/>
    </i>
    <i>
      <x v="485"/>
    </i>
    <i>
      <x v="1982"/>
    </i>
    <i>
      <x v="1878"/>
    </i>
    <i>
      <x v="2272"/>
    </i>
    <i>
      <x v="2783"/>
    </i>
    <i>
      <x v="2088"/>
    </i>
    <i>
      <x v="3187"/>
    </i>
    <i>
      <x v="2169"/>
    </i>
    <i>
      <x v="402"/>
    </i>
    <i>
      <x v="2741"/>
    </i>
    <i>
      <x v="1475"/>
    </i>
    <i>
      <x v="2379"/>
    </i>
    <i>
      <x v="1357"/>
    </i>
    <i>
      <x v="1661"/>
    </i>
    <i>
      <x v="391"/>
    </i>
    <i>
      <x v="1433"/>
    </i>
    <i>
      <x v="663"/>
    </i>
    <i>
      <x v="1482"/>
    </i>
    <i>
      <x v="80"/>
    </i>
    <i>
      <x v="4073"/>
    </i>
    <i>
      <x v="2492"/>
    </i>
    <i>
      <x v="3901"/>
    </i>
    <i>
      <x v="4006"/>
    </i>
    <i>
      <x v="1545"/>
    </i>
    <i>
      <x v="3643"/>
    </i>
    <i>
      <x v="3762"/>
    </i>
    <i>
      <x v="1812"/>
    </i>
    <i>
      <x v="176"/>
    </i>
    <i>
      <x v="2595"/>
    </i>
    <i>
      <x v="3198"/>
    </i>
    <i>
      <x v="3159"/>
    </i>
    <i>
      <x v="1580"/>
    </i>
    <i>
      <x v="3315"/>
    </i>
    <i>
      <x v="2365"/>
    </i>
    <i>
      <x v="3687"/>
    </i>
    <i>
      <x v="1070"/>
    </i>
    <i>
      <x v="2060"/>
    </i>
    <i>
      <x v="2392"/>
    </i>
    <i>
      <x v="2649"/>
    </i>
    <i>
      <x v="1927"/>
    </i>
    <i>
      <x v="711"/>
    </i>
    <i>
      <x v="3009"/>
    </i>
    <i>
      <x v="2305"/>
    </i>
    <i>
      <x v="3431"/>
    </i>
    <i>
      <x v="371"/>
    </i>
    <i>
      <x v="890"/>
    </i>
    <i>
      <x v="1857"/>
    </i>
    <i>
      <x v="1879"/>
    </i>
    <i>
      <x v="1961"/>
    </i>
    <i>
      <x v="150"/>
    </i>
    <i>
      <x v="3543"/>
    </i>
    <i>
      <x v="3851"/>
    </i>
    <i>
      <x v="3332"/>
    </i>
    <i>
      <x v="3120"/>
    </i>
    <i>
      <x v="1589"/>
    </i>
    <i>
      <x v="3184"/>
    </i>
    <i>
      <x v="2643"/>
    </i>
    <i>
      <x v="4139"/>
    </i>
    <i>
      <x v="1526"/>
    </i>
    <i>
      <x v="1140"/>
    </i>
    <i>
      <x v="967"/>
    </i>
    <i>
      <x v="1353"/>
    </i>
    <i>
      <x v="1285"/>
    </i>
    <i>
      <x v="4176"/>
    </i>
    <i>
      <x v="684"/>
    </i>
    <i>
      <x v="639"/>
    </i>
    <i>
      <x v="1989"/>
    </i>
    <i>
      <x v="2340"/>
    </i>
    <i>
      <x v="3149"/>
    </i>
    <i>
      <x v="508"/>
    </i>
    <i>
      <x v="3754"/>
    </i>
    <i>
      <x v="4173"/>
    </i>
    <i>
      <x v="1421"/>
    </i>
    <i>
      <x v="1458"/>
    </i>
    <i>
      <x v="1558"/>
    </i>
    <i>
      <x v="3101"/>
    </i>
    <i>
      <x v="2161"/>
    </i>
    <i>
      <x v="3188"/>
    </i>
    <i>
      <x v="2594"/>
    </i>
    <i>
      <x v="3496"/>
    </i>
    <i>
      <x v="1344"/>
    </i>
    <i>
      <x v="929"/>
    </i>
    <i>
      <x v="648"/>
    </i>
    <i>
      <x v="3908"/>
    </i>
    <i>
      <x v="2588"/>
    </i>
    <i>
      <x v="3411"/>
    </i>
    <i>
      <x v="1141"/>
    </i>
    <i>
      <x v="3522"/>
    </i>
    <i>
      <x v="3868"/>
    </i>
    <i>
      <x v="632"/>
    </i>
    <i>
      <x v="1335"/>
    </i>
    <i>
      <x v="2222"/>
    </i>
    <i>
      <x v="554"/>
    </i>
    <i>
      <x v="4180"/>
    </i>
    <i>
      <x v="1936"/>
    </i>
    <i>
      <x v="645"/>
    </i>
    <i>
      <x v="2888"/>
    </i>
    <i>
      <x v="1692"/>
    </i>
    <i>
      <x v="1938"/>
    </i>
    <i>
      <x v="4049"/>
    </i>
    <i>
      <x v="3589"/>
    </i>
    <i>
      <x v="1707"/>
    </i>
    <i>
      <x v="463"/>
    </i>
    <i>
      <x v="1657"/>
    </i>
    <i>
      <x v="2123"/>
    </i>
    <i>
      <x v="252"/>
    </i>
    <i>
      <x v="126"/>
    </i>
    <i>
      <x v="1560"/>
    </i>
    <i>
      <x v="3587"/>
    </i>
    <i>
      <x v="2292"/>
    </i>
    <i>
      <x v="4235"/>
    </i>
    <i>
      <x v="3375"/>
    </i>
    <i>
      <x v="2172"/>
    </i>
    <i>
      <x v="1734"/>
    </i>
    <i>
      <x v="3211"/>
    </i>
    <i>
      <x v="625"/>
    </i>
    <i>
      <x v="1087"/>
    </i>
    <i>
      <x v="4254"/>
    </i>
    <i>
      <x v="2417"/>
    </i>
    <i>
      <x v="3464"/>
    </i>
    <i>
      <x v="1428"/>
    </i>
    <i>
      <x v="4084"/>
    </i>
    <i>
      <x v="337"/>
    </i>
    <i>
      <x v="3629"/>
    </i>
    <i>
      <x v="4131"/>
    </i>
    <i>
      <x v="4078"/>
    </i>
    <i>
      <x v="4247"/>
    </i>
    <i>
      <x v="877"/>
    </i>
    <i>
      <x v="611"/>
    </i>
    <i>
      <x v="2361"/>
    </i>
    <i>
      <x v="887"/>
    </i>
    <i>
      <x v="2600"/>
    </i>
    <i>
      <x v="3679"/>
    </i>
    <i>
      <x v="3414"/>
    </i>
    <i>
      <x v="1698"/>
    </i>
    <i>
      <x v="321"/>
    </i>
    <i>
      <x v="4092"/>
    </i>
    <i>
      <x v="3288"/>
    </i>
    <i>
      <x v="4038"/>
    </i>
    <i>
      <x v="2948"/>
    </i>
    <i>
      <x v="601"/>
    </i>
    <i>
      <x v="2970"/>
    </i>
    <i>
      <x v="1742"/>
    </i>
    <i>
      <x v="1479"/>
    </i>
    <i>
      <x v="3895"/>
    </i>
    <i>
      <x v="2776"/>
    </i>
    <i>
      <x v="670"/>
    </i>
    <i>
      <x v="478"/>
    </i>
    <i>
      <x v="1715"/>
    </i>
    <i>
      <x v="3283"/>
    </i>
    <i>
      <x v="2254"/>
    </i>
    <i>
      <x v="3259"/>
    </i>
    <i>
      <x v="2085"/>
    </i>
    <i>
      <x v="2007"/>
    </i>
    <i>
      <x v="4012"/>
    </i>
    <i>
      <x v="456"/>
    </i>
    <i>
      <x v="2540"/>
    </i>
    <i>
      <x v="1248"/>
    </i>
    <i>
      <x v="2414"/>
    </i>
    <i>
      <x v="2671"/>
    </i>
    <i>
      <x v="4287"/>
    </i>
    <i>
      <x v="4349"/>
    </i>
    <i>
      <x v="1629"/>
    </i>
    <i>
      <x v="4135"/>
    </i>
    <i>
      <x v="4170"/>
    </i>
    <i>
      <x v="1839"/>
    </i>
    <i>
      <x v="1942"/>
    </i>
    <i>
      <x v="3046"/>
    </i>
    <i>
      <x v="1191"/>
    </i>
    <i>
      <x v="3084"/>
    </i>
    <i>
      <x v="4207"/>
    </i>
    <i>
      <x v="3898"/>
    </i>
    <i>
      <x v="2701"/>
    </i>
    <i>
      <x v="4222"/>
    </i>
    <i>
      <x v="578"/>
    </i>
    <i>
      <x v="677"/>
    </i>
    <i>
      <x v="2953"/>
    </i>
    <i>
      <x v="1914"/>
    </i>
    <i>
      <x v="3740"/>
    </i>
    <i>
      <x v="1497"/>
    </i>
    <i>
      <x v="2678"/>
    </i>
    <i>
      <x v="1010"/>
    </i>
    <i>
      <x v="4118"/>
    </i>
    <i>
      <x v="3980"/>
    </i>
    <i>
      <x v="2152"/>
    </i>
    <i>
      <x v="3824"/>
    </i>
    <i>
      <x v="4086"/>
    </i>
    <i>
      <x v="4183"/>
    </i>
    <i>
      <x v="2274"/>
    </i>
    <i>
      <x v="4365"/>
    </i>
    <i>
      <x v="494"/>
    </i>
    <i>
      <x v="3662"/>
    </i>
    <i>
      <x v="2119"/>
    </i>
    <i>
      <x v="1699"/>
    </i>
    <i>
      <x v="3453"/>
    </i>
    <i>
      <x v="4345"/>
    </i>
    <i>
      <x v="163"/>
    </i>
    <i>
      <x v="2989"/>
    </i>
    <i>
      <x v="2753"/>
    </i>
    <i>
      <x v="976"/>
    </i>
    <i>
      <x v="2256"/>
    </i>
    <i>
      <x v="2279"/>
    </i>
    <i>
      <x v="4328"/>
    </i>
    <i>
      <x v="714"/>
    </i>
    <i>
      <x v="4158"/>
    </i>
    <i>
      <x v="377"/>
    </i>
    <i>
      <x v="1271"/>
    </i>
    <i>
      <x v="357"/>
    </i>
    <i>
      <x v="907"/>
    </i>
    <i>
      <x v="624"/>
    </i>
    <i>
      <x v="259"/>
    </i>
    <i>
      <x v="2322"/>
    </i>
    <i>
      <x v="1486"/>
    </i>
    <i>
      <x v="1190"/>
    </i>
    <i>
      <x v="3078"/>
    </i>
    <i>
      <x v="2372"/>
    </i>
    <i>
      <x v="3140"/>
    </i>
    <i>
      <x v="1317"/>
    </i>
    <i>
      <x v="1390"/>
    </i>
    <i>
      <x v="281"/>
    </i>
    <i>
      <x v="1543"/>
    </i>
    <i>
      <x v="6"/>
    </i>
    <i>
      <x v="2115"/>
    </i>
    <i>
      <x v="2016"/>
    </i>
    <i>
      <x v="4220"/>
    </i>
    <i>
      <x v="2092"/>
    </i>
    <i>
      <x v="721"/>
    </i>
    <i>
      <x v="3072"/>
    </i>
    <i>
      <x v="2364"/>
    </i>
    <i>
      <x v="1113"/>
    </i>
    <i>
      <x v="986"/>
    </i>
    <i>
      <x v="43"/>
    </i>
    <i>
      <x v="3651"/>
    </i>
    <i>
      <x v="3016"/>
    </i>
    <i>
      <x v="512"/>
    </i>
    <i>
      <x v="3882"/>
    </i>
    <i>
      <x v="4368"/>
    </i>
    <i>
      <x v="3285"/>
    </i>
    <i>
      <x v="1205"/>
    </i>
    <i>
      <x v="3984"/>
    </i>
    <i>
      <x v="1310"/>
    </i>
    <i>
      <x v="1046"/>
    </i>
    <i>
      <x v="2755"/>
    </i>
    <i>
      <x v="2525"/>
    </i>
    <i>
      <x v="4121"/>
    </i>
    <i>
      <x v="1805"/>
    </i>
    <i>
      <x v="600"/>
    </i>
    <i>
      <x v="1225"/>
    </i>
    <i>
      <x v="1498"/>
    </i>
    <i>
      <x v="3822"/>
    </i>
    <i>
      <x v="4241"/>
    </i>
    <i>
      <x v="2812"/>
    </i>
    <i>
      <x v="2461"/>
    </i>
    <i>
      <x v="1297"/>
    </i>
    <i>
      <x v="4160"/>
    </i>
    <i>
      <x v="3887"/>
    </i>
    <i>
      <x v="3148"/>
    </i>
    <i>
      <x v="800"/>
    </i>
    <i>
      <x v="3050"/>
    </i>
    <i>
      <x v="4195"/>
    </i>
    <i>
      <x v="574"/>
    </i>
    <i>
      <x v="4133"/>
    </i>
    <i>
      <x v="128"/>
    </i>
    <i>
      <x v="4182"/>
    </i>
    <i>
      <x v="2828"/>
    </i>
    <i>
      <x v="4095"/>
    </i>
    <i>
      <x v="1000"/>
    </i>
    <i>
      <x v="1185"/>
    </i>
    <i>
      <x v="642"/>
    </i>
    <i>
      <x v="3452"/>
    </i>
    <i>
      <x v="3127"/>
    </i>
    <i>
      <x v="4187"/>
    </i>
    <i>
      <x v="2609"/>
    </i>
    <i>
      <x v="1511"/>
    </i>
    <i>
      <x v="3705"/>
    </i>
    <i>
      <x v="3981"/>
    </i>
    <i>
      <x v="998"/>
    </i>
    <i>
      <x v="598"/>
    </i>
    <i>
      <x v="727"/>
    </i>
    <i>
      <x v="3623"/>
    </i>
    <i>
      <x v="1841"/>
    </i>
    <i>
      <x v="664"/>
    </i>
    <i>
      <x v="2343"/>
    </i>
    <i>
      <x v="2507"/>
    </i>
    <i>
      <x v="263"/>
    </i>
    <i>
      <x v="649"/>
    </i>
    <i>
      <x v="3561"/>
    </i>
    <i>
      <x v="793"/>
    </i>
    <i>
      <x v="997"/>
    </i>
    <i>
      <x v="582"/>
    </i>
    <i>
      <x v="1922"/>
    </i>
    <i>
      <x v="563"/>
    </i>
    <i>
      <x v="4001"/>
    </i>
    <i>
      <x v="2632"/>
    </i>
    <i>
      <x v="777"/>
    </i>
    <i>
      <x v="1787"/>
    </i>
    <i>
      <x v="2957"/>
    </i>
    <i>
      <x v="2333"/>
    </i>
    <i>
      <x v="1860"/>
    </i>
    <i>
      <x v="2194"/>
    </i>
    <i>
      <x v="1730"/>
    </i>
    <i>
      <x v="4044"/>
    </i>
    <i>
      <x v="1484"/>
    </i>
    <i>
      <x v="514"/>
    </i>
    <i>
      <x v="4295"/>
    </i>
    <i>
      <x v="1831"/>
    </i>
    <i>
      <x v="2410"/>
    </i>
    <i>
      <x v="2896"/>
    </i>
    <i>
      <x v="1289"/>
    </i>
    <i>
      <x v="2275"/>
    </i>
    <i>
      <x v="1449"/>
    </i>
    <i>
      <x v="2693"/>
    </i>
    <i>
      <x v="1108"/>
    </i>
    <i>
      <x v="2090"/>
    </i>
    <i>
      <x v="1663"/>
    </i>
    <i>
      <x v="490"/>
    </i>
    <i>
      <x v="3185"/>
    </i>
    <i>
      <x v="4177"/>
    </i>
    <i>
      <x v="406"/>
    </i>
    <i>
      <x v="2822"/>
    </i>
    <i>
      <x v="4026"/>
    </i>
    <i>
      <x v="4035"/>
    </i>
    <i>
      <x v="3337"/>
    </i>
    <i>
      <x v="1653"/>
    </i>
    <i>
      <x v="2517"/>
    </i>
    <i>
      <x v="3266"/>
    </i>
    <i>
      <x v="3725"/>
    </i>
    <i>
      <x v="2658"/>
    </i>
    <i>
      <x v="592"/>
    </i>
    <i>
      <x v="2452"/>
    </i>
    <i>
      <x v="3514"/>
    </i>
    <i>
      <x v="4154"/>
    </i>
    <i>
      <x v="3406"/>
    </i>
    <i>
      <x v="2765"/>
    </i>
    <i>
      <x v="4091"/>
    </i>
    <i>
      <x v="3991"/>
    </i>
    <i>
      <x v="730"/>
    </i>
    <i>
      <x v="4130"/>
    </i>
    <i>
      <x v="3243"/>
    </i>
    <i>
      <x v="3033"/>
    </i>
    <i>
      <x v="1642"/>
    </i>
    <i>
      <x v="170"/>
    </i>
    <i>
      <x v="775"/>
    </i>
    <i>
      <x v="4210"/>
    </i>
    <i>
      <x v="4358"/>
    </i>
    <i>
      <x v="3245"/>
    </i>
    <i>
      <x v="692"/>
    </i>
    <i>
      <x/>
    </i>
    <i>
      <x v="1809"/>
    </i>
    <i>
      <x v="3349"/>
    </i>
    <i>
      <x v="4363"/>
    </i>
    <i>
      <x v="1059"/>
    </i>
    <i>
      <x v="89"/>
    </i>
    <i>
      <x v="213"/>
    </i>
    <i>
      <x v="3435"/>
    </i>
    <i>
      <x v="1727"/>
    </i>
    <i>
      <x v="3020"/>
    </i>
    <i>
      <x v="467"/>
    </i>
    <i>
      <x v="127"/>
    </i>
    <i>
      <x v="212"/>
    </i>
    <i>
      <x v="2802"/>
    </i>
    <i>
      <x v="3039"/>
    </i>
    <i>
      <x v="3828"/>
    </i>
    <i>
      <x v="415"/>
    </i>
    <i>
      <x v="1799"/>
    </i>
    <i>
      <x v="1318"/>
    </i>
    <i>
      <x v="1688"/>
    </i>
    <i>
      <x v="4029"/>
    </i>
    <i>
      <x v="2745"/>
    </i>
    <i>
      <x v="2400"/>
    </i>
    <i>
      <x v="3126"/>
    </i>
    <i>
      <x v="2900"/>
    </i>
    <i>
      <x v="1004"/>
    </i>
    <i>
      <x v="4261"/>
    </i>
    <i>
      <x v="1544"/>
    </i>
    <i>
      <x v="4350"/>
    </i>
    <i>
      <x v="991"/>
    </i>
    <i>
      <x v="2436"/>
    </i>
    <i>
      <x v="3103"/>
    </i>
    <i>
      <x v="1106"/>
    </i>
    <i>
      <x v="1200"/>
    </i>
    <i>
      <x v="3487"/>
    </i>
    <i>
      <x v="2506"/>
    </i>
    <i>
      <x v="3829"/>
    </i>
    <i>
      <x v="3650"/>
    </i>
    <i>
      <x v="264"/>
    </i>
    <i>
      <x v="2892"/>
    </i>
    <i>
      <x v="2560"/>
    </i>
    <i>
      <x v="619"/>
    </i>
    <i>
      <x v="2578"/>
    </i>
    <i>
      <x v="125"/>
    </i>
    <i>
      <x v="3870"/>
    </i>
    <i>
      <x v="1384"/>
    </i>
    <i>
      <x v="2236"/>
    </i>
    <i>
      <x v="3756"/>
    </i>
    <i t="grand">
      <x/>
    </i>
  </rowItems>
  <colItems count="1">
    <i/>
  </colItems>
  <dataFields count="1">
    <dataField fld="2" subtotal="count" baseField="0" baseItem="0"/>
  </dataFields>
  <formats count="1">
    <format dxfId="9">
      <pivotArea outline="0" collapsedLevelsAreSubtotals="1" fieldPosition="0"/>
    </format>
  </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caption="Count of CustomerID"/>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14341DC-0187-4B2F-9081-0B6FD5CD2338}" name="PivotTable10" cacheId="3" applyNumberFormats="0" applyBorderFormats="0" applyFontFormats="0" applyPatternFormats="0" applyAlignmentFormats="0" applyWidthHeightFormats="1" dataCaption="Values" tag="9e50e69f-7419-40dc-a26f-4cafb7be0baa" updatedVersion="8" minRefreshableVersion="3" useAutoFormatting="1" itemPrintTitles="1" createdVersion="8" indent="0" compact="0" compactData="0" multipleFieldFilters="0">
  <location ref="A5:B44" firstHeaderRow="1" firstDataRow="1" firstDataCol="1" rowPageCount="2" colPageCount="1"/>
  <pivotFields count="5">
    <pivotField compact="0" allDrilled="1" outline="0" subtotalTop="0" showAll="0" sortType="descending" defaultSubtotal="0" defaultAttributeDrillState="1">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Page"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axis="axisRow" compact="0" allDrilled="1" outline="0" subtotalTop="0" showAll="0" sortType="descending" defaultSubtotal="0" defaultAttributeDrillState="1">
      <items count="3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s>
  <rowFields count="1">
    <field x="4"/>
  </rowFields>
  <rowItems count="39">
    <i>
      <x v="35"/>
    </i>
    <i>
      <x v="24"/>
    </i>
    <i>
      <x v="10"/>
    </i>
    <i>
      <x v="14"/>
    </i>
    <i>
      <x v="13"/>
    </i>
    <i>
      <x/>
    </i>
    <i>
      <x v="33"/>
    </i>
    <i>
      <x v="31"/>
    </i>
    <i>
      <x v="3"/>
    </i>
    <i>
      <x v="32"/>
    </i>
    <i>
      <x v="20"/>
    </i>
    <i>
      <x v="25"/>
    </i>
    <i>
      <x v="27"/>
    </i>
    <i>
      <x v="12"/>
    </i>
    <i>
      <x v="6"/>
    </i>
    <i>
      <x v="9"/>
    </i>
    <i>
      <x v="19"/>
    </i>
    <i>
      <x v="7"/>
    </i>
    <i>
      <x v="1"/>
    </i>
    <i>
      <x v="16"/>
    </i>
    <i>
      <x v="30"/>
    </i>
    <i>
      <x v="18"/>
    </i>
    <i>
      <x v="26"/>
    </i>
    <i>
      <x v="36"/>
    </i>
    <i>
      <x v="15"/>
    </i>
    <i>
      <x v="17"/>
    </i>
    <i>
      <x v="5"/>
    </i>
    <i>
      <x v="23"/>
    </i>
    <i>
      <x v="34"/>
    </i>
    <i>
      <x v="37"/>
    </i>
    <i>
      <x v="21"/>
    </i>
    <i>
      <x v="22"/>
    </i>
    <i>
      <x v="11"/>
    </i>
    <i>
      <x v="4"/>
    </i>
    <i>
      <x v="28"/>
    </i>
    <i>
      <x v="8"/>
    </i>
    <i>
      <x v="2"/>
    </i>
    <i>
      <x v="29"/>
    </i>
    <i t="grand">
      <x/>
    </i>
  </rowItems>
  <colItems count="1">
    <i/>
  </colItems>
  <pageFields count="2">
    <pageField fld="2" hier="16" name="[Clean_Data].[Year].[All]" cap="All"/>
    <pageField fld="3" hier="17" name="[Clean_Data].[Month].[All]" cap="All"/>
  </pageFields>
  <dataFields count="1">
    <dataField fld="1" subtotal="count" baseField="0" baseItem="0" numFmtId="164"/>
  </dataFields>
  <formats count="1">
    <format dxfId="10">
      <pivotArea outline="0" collapsedLevelsAreSubtotals="1" fieldPosition="0"/>
    </format>
  </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84D6B65-6029-438B-AE5F-D443E4A84A07}" name="CountryDisplay" cacheId="2" applyNumberFormats="0" applyBorderFormats="0" applyFontFormats="0" applyPatternFormats="0" applyAlignmentFormats="0" applyWidthHeightFormats="1" dataCaption="Values" tag="15c15bbb-27db-4e4b-99e9-0db18824cf94" updatedVersion="8" minRefreshableVersion="3" useAutoFormatting="1" subtotalHiddenItems="1" itemPrintTitles="1" createdVersion="8" indent="0" compact="0" compactData="0" multipleFieldFilters="0" chartFormat="1">
  <location ref="M11:R50" firstHeaderRow="0" firstDataRow="1" firstDataCol="1"/>
  <pivotFields count="8">
    <pivotField compact="0" allDrilled="1" outline="0" subtotalTop="0" showAll="0" defaultSubtotal="0" defaultAttributeDrillState="1">
      <items count="1">
        <item s="1" x="0"/>
      </items>
      <extLst>
        <ext xmlns:x14="http://schemas.microsoft.com/office/spreadsheetml/2009/9/main" uri="{2946ED86-A175-432a-8AC1-64E0C546D7DE}">
          <x14:pivotField fillDownLabels="1"/>
        </ext>
      </extLst>
    </pivotField>
    <pivotField name="Customer Display (Unknown Cust Excl)" compact="0" allDrilled="1" outline="0" subtotalTop="0" showAll="0" defaultSubtotal="0" defaultAttributeDrillState="1">
      <items count="4372">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s="1" x="29"/>
        <item s="1" x="30"/>
        <item s="1" x="31"/>
        <item s="1" x="32"/>
        <item s="1" x="33"/>
        <item s="1" x="34"/>
        <item s="1" x="35"/>
        <item s="1" x="36"/>
        <item s="1" x="37"/>
        <item s="1" x="38"/>
        <item s="1" x="39"/>
        <item s="1" x="40"/>
        <item s="1" x="41"/>
        <item s="1" x="42"/>
        <item s="1" x="43"/>
        <item s="1" x="44"/>
        <item s="1" x="45"/>
        <item s="1" x="46"/>
        <item s="1" x="47"/>
        <item s="1" x="48"/>
        <item s="1" x="49"/>
        <item s="1" x="50"/>
        <item s="1" x="51"/>
        <item s="1" x="52"/>
        <item s="1" x="53"/>
        <item s="1" x="54"/>
        <item s="1" x="55"/>
        <item s="1" x="56"/>
        <item s="1" x="57"/>
        <item s="1" x="58"/>
        <item s="1" x="59"/>
        <item s="1" x="60"/>
        <item s="1" x="61"/>
        <item s="1" x="62"/>
        <item s="1" x="63"/>
        <item s="1" x="64"/>
        <item s="1" x="65"/>
        <item s="1" x="66"/>
        <item s="1" x="67"/>
        <item s="1" x="68"/>
        <item s="1" x="69"/>
        <item s="1" x="70"/>
        <item s="1" x="71"/>
        <item s="1" x="72"/>
        <item s="1" x="73"/>
        <item s="1" x="74"/>
        <item s="1" x="75"/>
        <item s="1" x="76"/>
        <item s="1" x="77"/>
        <item s="1" x="78"/>
        <item s="1" x="79"/>
        <item s="1" x="80"/>
        <item s="1" x="81"/>
        <item s="1" x="82"/>
        <item s="1" x="83"/>
        <item s="1" x="84"/>
        <item s="1" x="85"/>
        <item s="1" x="86"/>
        <item s="1" x="87"/>
        <item s="1" x="88"/>
        <item s="1" x="89"/>
        <item s="1" x="90"/>
        <item s="1" x="91"/>
        <item s="1" x="92"/>
        <item s="1" x="93"/>
        <item s="1" x="94"/>
        <item s="1" x="95"/>
        <item s="1" x="96"/>
        <item s="1" x="97"/>
        <item s="1" x="98"/>
        <item s="1" x="99"/>
        <item s="1" x="100"/>
        <item s="1" x="101"/>
        <item s="1" x="102"/>
        <item s="1" x="103"/>
        <item s="1" x="104"/>
        <item s="1" x="105"/>
        <item s="1" x="106"/>
        <item s="1" x="107"/>
        <item s="1" x="108"/>
        <item s="1" x="109"/>
        <item s="1" x="110"/>
        <item s="1" x="111"/>
        <item s="1" x="112"/>
        <item s="1" x="113"/>
        <item s="1" x="114"/>
        <item s="1" x="115"/>
        <item s="1" x="116"/>
        <item s="1" x="117"/>
        <item s="1" x="118"/>
        <item s="1" x="119"/>
        <item s="1" x="120"/>
        <item s="1" x="121"/>
        <item s="1" x="122"/>
        <item s="1" x="123"/>
        <item s="1" x="124"/>
        <item s="1" x="125"/>
        <item s="1" x="126"/>
        <item s="1" x="127"/>
        <item s="1" x="128"/>
        <item s="1" x="129"/>
        <item s="1" x="130"/>
        <item s="1" x="131"/>
        <item s="1" x="132"/>
        <item s="1" x="133"/>
        <item s="1" x="134"/>
        <item s="1" x="135"/>
        <item s="1" x="136"/>
        <item s="1" x="137"/>
        <item s="1" x="138"/>
        <item s="1" x="139"/>
        <item s="1" x="140"/>
        <item s="1" x="141"/>
        <item s="1" x="142"/>
        <item s="1" x="143"/>
        <item s="1" x="144"/>
        <item s="1" x="145"/>
        <item s="1" x="146"/>
        <item s="1" x="147"/>
        <item s="1" x="148"/>
        <item s="1" x="149"/>
        <item s="1" x="150"/>
        <item s="1" x="151"/>
        <item s="1" x="152"/>
        <item s="1" x="153"/>
        <item s="1" x="154"/>
        <item s="1" x="155"/>
        <item s="1" x="156"/>
        <item s="1" x="157"/>
        <item s="1" x="158"/>
        <item s="1" x="159"/>
        <item s="1" x="160"/>
        <item s="1" x="161"/>
        <item s="1" x="162"/>
        <item s="1" x="163"/>
        <item s="1" x="164"/>
        <item s="1" x="165"/>
        <item s="1" x="166"/>
        <item s="1" x="167"/>
        <item s="1" x="168"/>
        <item s="1" x="169"/>
        <item s="1" x="170"/>
        <item s="1" x="171"/>
        <item s="1" x="172"/>
        <item s="1" x="173"/>
        <item s="1" x="174"/>
        <item s="1" x="175"/>
        <item s="1" x="176"/>
        <item s="1" x="177"/>
        <item s="1" x="178"/>
        <item s="1" x="179"/>
        <item s="1" x="180"/>
        <item s="1" x="181"/>
        <item s="1" x="182"/>
        <item s="1" x="183"/>
        <item s="1" x="184"/>
        <item s="1" x="185"/>
        <item s="1" x="186"/>
        <item s="1" x="187"/>
        <item s="1" x="188"/>
        <item s="1" x="189"/>
        <item s="1" x="190"/>
        <item s="1" x="191"/>
        <item s="1" x="192"/>
        <item s="1" x="193"/>
        <item s="1" x="194"/>
        <item s="1" x="195"/>
        <item s="1" x="196"/>
        <item s="1" x="197"/>
        <item s="1" x="198"/>
        <item s="1" x="199"/>
        <item s="1" x="200"/>
        <item s="1" x="201"/>
        <item s="1" x="202"/>
        <item s="1" x="203"/>
        <item s="1" x="204"/>
        <item s="1" x="205"/>
        <item s="1" x="206"/>
        <item s="1" x="207"/>
        <item s="1" x="208"/>
        <item s="1" x="209"/>
        <item s="1" x="210"/>
        <item s="1" x="211"/>
        <item s="1" x="212"/>
        <item s="1" x="213"/>
        <item s="1" x="214"/>
        <item s="1" x="215"/>
        <item s="1" x="216"/>
        <item s="1" x="217"/>
        <item s="1" x="218"/>
        <item s="1" x="219"/>
        <item s="1" x="220"/>
        <item s="1" x="221"/>
        <item s="1" x="222"/>
        <item s="1" x="223"/>
        <item s="1" x="224"/>
        <item s="1" x="225"/>
        <item s="1" x="226"/>
        <item s="1" x="227"/>
        <item s="1" x="228"/>
        <item s="1" x="229"/>
        <item s="1" x="230"/>
        <item s="1" x="231"/>
        <item s="1" x="232"/>
        <item s="1" x="233"/>
        <item s="1" x="234"/>
        <item s="1" x="235"/>
        <item s="1" x="236"/>
        <item s="1" x="237"/>
        <item s="1" x="238"/>
        <item s="1" x="239"/>
        <item s="1" x="240"/>
        <item s="1" x="241"/>
        <item s="1" x="242"/>
        <item s="1" x="243"/>
        <item s="1" x="244"/>
        <item s="1" x="245"/>
        <item s="1" x="246"/>
        <item s="1" x="247"/>
        <item s="1" x="248"/>
        <item s="1" x="249"/>
        <item s="1" x="250"/>
        <item s="1" x="251"/>
        <item s="1" x="252"/>
        <item s="1" x="253"/>
        <item s="1" x="254"/>
        <item s="1" x="255"/>
        <item s="1" x="256"/>
        <item s="1" x="257"/>
        <item s="1" x="258"/>
        <item s="1" x="259"/>
        <item s="1" x="260"/>
        <item s="1" x="261"/>
        <item s="1" x="262"/>
        <item s="1" x="263"/>
        <item s="1" x="264"/>
        <item s="1" x="265"/>
        <item s="1" x="266"/>
        <item s="1" x="267"/>
        <item s="1" x="268"/>
        <item s="1" x="269"/>
        <item s="1" x="270"/>
        <item s="1" x="271"/>
        <item s="1" x="272"/>
        <item s="1" x="273"/>
        <item s="1" x="274"/>
        <item s="1" x="275"/>
        <item s="1" x="276"/>
        <item s="1" x="277"/>
        <item s="1" x="278"/>
        <item s="1" x="279"/>
        <item s="1" x="280"/>
        <item s="1" x="281"/>
        <item s="1" x="282"/>
        <item s="1" x="283"/>
        <item s="1" x="284"/>
        <item s="1" x="285"/>
        <item s="1" x="286"/>
        <item s="1" x="287"/>
        <item s="1" x="288"/>
        <item s="1" x="289"/>
        <item s="1" x="290"/>
        <item s="1" x="291"/>
        <item s="1" x="292"/>
        <item s="1" x="293"/>
        <item s="1" x="294"/>
        <item s="1" x="295"/>
        <item s="1" x="296"/>
        <item s="1" x="297"/>
        <item s="1" x="298"/>
        <item s="1" x="299"/>
        <item s="1" x="300"/>
        <item s="1" x="301"/>
        <item s="1" x="302"/>
        <item s="1" x="303"/>
        <item s="1" x="304"/>
        <item s="1" x="305"/>
        <item s="1" x="306"/>
        <item s="1" x="307"/>
        <item s="1" x="308"/>
        <item s="1" x="309"/>
        <item s="1" x="310"/>
        <item s="1" x="311"/>
        <item s="1" x="312"/>
        <item s="1" x="313"/>
        <item s="1" x="314"/>
        <item s="1" x="315"/>
        <item s="1" x="316"/>
        <item s="1" x="317"/>
        <item s="1" x="318"/>
        <item s="1" x="319"/>
        <item s="1" x="320"/>
        <item s="1" x="321"/>
        <item s="1" x="322"/>
        <item s="1" x="323"/>
        <item s="1" x="324"/>
        <item s="1" x="325"/>
        <item s="1" x="326"/>
        <item s="1" x="327"/>
        <item s="1" x="328"/>
        <item s="1" x="329"/>
        <item s="1" x="330"/>
        <item s="1" x="331"/>
        <item s="1" x="332"/>
        <item s="1" x="333"/>
        <item s="1" x="334"/>
        <item s="1" x="335"/>
        <item s="1" x="336"/>
        <item s="1" x="337"/>
        <item s="1" x="338"/>
        <item s="1" x="339"/>
        <item s="1" x="340"/>
        <item s="1" x="341"/>
        <item s="1" x="342"/>
        <item s="1" x="343"/>
        <item s="1" x="344"/>
        <item s="1" x="345"/>
        <item s="1" x="346"/>
        <item s="1" x="347"/>
        <item s="1" x="348"/>
        <item s="1" x="349"/>
        <item s="1" x="350"/>
        <item s="1" x="351"/>
        <item s="1" x="352"/>
        <item s="1" x="353"/>
        <item s="1" x="354"/>
        <item s="1" x="355"/>
        <item s="1" x="356"/>
        <item s="1" x="357"/>
        <item s="1" x="358"/>
        <item s="1" x="359"/>
        <item s="1" x="360"/>
        <item s="1" x="361"/>
        <item s="1" x="362"/>
        <item s="1" x="363"/>
        <item s="1" x="364"/>
        <item s="1" x="365"/>
        <item s="1" x="366"/>
        <item s="1" x="367"/>
        <item s="1" x="368"/>
        <item s="1" x="369"/>
        <item s="1" x="370"/>
        <item s="1" x="371"/>
        <item s="1" x="372"/>
        <item s="1" x="373"/>
        <item s="1" x="374"/>
        <item s="1" x="375"/>
        <item s="1" x="376"/>
        <item s="1" x="377"/>
        <item s="1" x="378"/>
        <item s="1" x="379"/>
        <item s="1" x="380"/>
        <item s="1" x="381"/>
        <item s="1" x="382"/>
        <item s="1" x="383"/>
        <item s="1" x="384"/>
        <item s="1" x="385"/>
        <item s="1" x="386"/>
        <item s="1" x="387"/>
        <item s="1" x="388"/>
        <item s="1" x="389"/>
        <item s="1" x="390"/>
        <item s="1" x="391"/>
        <item s="1" x="392"/>
        <item s="1" x="393"/>
        <item s="1" x="394"/>
        <item s="1" x="395"/>
        <item s="1" x="396"/>
        <item s="1" x="397"/>
        <item s="1" x="398"/>
        <item s="1" x="399"/>
        <item s="1" x="400"/>
        <item s="1" x="401"/>
        <item s="1" x="402"/>
        <item s="1" x="403"/>
        <item s="1" x="404"/>
        <item s="1" x="405"/>
        <item s="1" x="406"/>
        <item s="1" x="407"/>
        <item s="1" x="408"/>
        <item s="1" x="409"/>
        <item s="1" x="410"/>
        <item s="1" x="411"/>
        <item s="1" x="412"/>
        <item s="1" x="413"/>
        <item s="1" x="414"/>
        <item s="1" x="415"/>
        <item s="1" x="416"/>
        <item s="1" x="417"/>
        <item s="1" x="418"/>
        <item s="1" x="419"/>
        <item s="1" x="420"/>
        <item s="1" x="421"/>
        <item s="1" x="422"/>
        <item s="1" x="423"/>
        <item s="1" x="424"/>
        <item s="1" x="425"/>
        <item s="1" x="426"/>
        <item s="1" x="427"/>
        <item s="1" x="428"/>
        <item s="1" x="429"/>
        <item s="1" x="430"/>
        <item s="1" x="431"/>
        <item s="1" x="432"/>
        <item s="1" x="433"/>
        <item s="1" x="434"/>
        <item s="1" x="435"/>
        <item s="1" x="436"/>
        <item s="1" x="437"/>
        <item s="1" x="438"/>
        <item s="1" x="439"/>
        <item s="1" x="440"/>
        <item s="1" x="441"/>
        <item s="1" x="442"/>
        <item s="1" x="443"/>
        <item s="1" x="444"/>
        <item s="1" x="445"/>
        <item s="1" x="446"/>
        <item s="1" x="447"/>
        <item s="1" x="448"/>
        <item s="1" x="449"/>
        <item s="1" x="450"/>
        <item s="1" x="451"/>
        <item s="1" x="452"/>
        <item s="1" x="453"/>
        <item s="1" x="454"/>
        <item s="1" x="455"/>
        <item s="1" x="456"/>
        <item s="1" x="457"/>
        <item s="1" x="458"/>
        <item s="1" x="459"/>
        <item s="1" x="460"/>
        <item s="1" x="461"/>
        <item s="1" x="462"/>
        <item s="1" x="463"/>
        <item s="1" x="464"/>
        <item s="1" x="465"/>
        <item s="1" x="466"/>
        <item s="1" x="467"/>
        <item s="1" x="468"/>
        <item s="1" x="469"/>
        <item s="1" x="470"/>
        <item s="1" x="471"/>
        <item s="1" x="472"/>
        <item s="1" x="473"/>
        <item s="1" x="474"/>
        <item s="1" x="475"/>
        <item s="1" x="476"/>
        <item s="1" x="477"/>
        <item s="1" x="478"/>
        <item s="1" x="479"/>
        <item s="1" x="480"/>
        <item s="1" x="481"/>
        <item s="1" x="482"/>
        <item s="1" x="483"/>
        <item s="1" x="484"/>
        <item s="1" x="485"/>
        <item s="1" x="486"/>
        <item s="1" x="487"/>
        <item s="1" x="488"/>
        <item s="1" x="489"/>
        <item s="1" x="490"/>
        <item s="1" x="491"/>
        <item s="1" x="492"/>
        <item s="1" x="493"/>
        <item s="1" x="494"/>
        <item s="1" x="495"/>
        <item s="1" x="496"/>
        <item s="1" x="497"/>
        <item s="1" x="498"/>
        <item s="1" x="499"/>
        <item s="1" x="500"/>
        <item s="1" x="501"/>
        <item s="1" x="502"/>
        <item s="1" x="503"/>
        <item s="1" x="504"/>
        <item s="1" x="505"/>
        <item s="1" x="506"/>
        <item s="1" x="507"/>
        <item s="1" x="508"/>
        <item s="1" x="509"/>
        <item s="1" x="510"/>
        <item s="1" x="511"/>
        <item s="1" x="512"/>
        <item s="1" x="513"/>
        <item s="1" x="514"/>
        <item s="1" x="515"/>
        <item s="1" x="516"/>
        <item s="1" x="517"/>
        <item s="1" x="518"/>
        <item s="1" x="519"/>
        <item s="1" x="520"/>
        <item s="1" x="521"/>
        <item s="1" x="522"/>
        <item s="1" x="523"/>
        <item s="1" x="524"/>
        <item s="1" x="525"/>
        <item s="1" x="526"/>
        <item s="1" x="527"/>
        <item s="1" x="528"/>
        <item s="1" x="529"/>
        <item s="1" x="530"/>
        <item s="1" x="531"/>
        <item s="1" x="532"/>
        <item s="1" x="533"/>
        <item s="1" x="534"/>
        <item s="1" x="535"/>
        <item s="1" x="536"/>
        <item s="1" x="537"/>
        <item s="1" x="538"/>
        <item s="1" x="539"/>
        <item s="1" x="540"/>
        <item s="1" x="541"/>
        <item s="1" x="542"/>
        <item s="1" x="543"/>
        <item s="1" x="544"/>
        <item s="1" x="545"/>
        <item s="1" x="546"/>
        <item s="1" x="547"/>
        <item s="1" x="548"/>
        <item s="1" x="549"/>
        <item s="1" x="550"/>
        <item s="1" x="551"/>
        <item s="1" x="552"/>
        <item s="1" x="553"/>
        <item s="1" x="554"/>
        <item s="1" x="555"/>
        <item s="1" x="556"/>
        <item s="1" x="557"/>
        <item s="1" x="558"/>
        <item s="1" x="559"/>
        <item s="1" x="560"/>
        <item s="1" x="561"/>
        <item s="1" x="562"/>
        <item s="1" x="563"/>
        <item s="1" x="564"/>
        <item s="1" x="565"/>
        <item s="1" x="566"/>
        <item s="1" x="567"/>
        <item s="1" x="568"/>
        <item s="1" x="569"/>
        <item s="1" x="570"/>
        <item s="1" x="571"/>
        <item s="1" x="572"/>
        <item s="1" x="573"/>
        <item s="1" x="574"/>
        <item s="1" x="575"/>
        <item s="1" x="576"/>
        <item s="1" x="577"/>
        <item s="1" x="578"/>
        <item s="1" x="579"/>
        <item s="1" x="580"/>
        <item s="1" x="581"/>
        <item s="1" x="582"/>
        <item s="1" x="583"/>
        <item s="1" x="584"/>
        <item s="1" x="585"/>
        <item s="1" x="586"/>
        <item s="1" x="587"/>
        <item s="1" x="588"/>
        <item s="1" x="589"/>
        <item s="1" x="590"/>
        <item s="1" x="591"/>
        <item s="1" x="592"/>
        <item s="1" x="593"/>
        <item s="1" x="594"/>
        <item s="1" x="595"/>
        <item s="1" x="596"/>
        <item s="1" x="597"/>
        <item s="1" x="598"/>
        <item s="1" x="599"/>
        <item s="1" x="600"/>
        <item s="1" x="601"/>
        <item s="1" x="602"/>
        <item s="1" x="603"/>
        <item s="1" x="604"/>
        <item s="1" x="605"/>
        <item s="1" x="606"/>
        <item s="1" x="607"/>
        <item s="1" x="608"/>
        <item s="1" x="609"/>
        <item s="1" x="610"/>
        <item s="1" x="611"/>
        <item s="1" x="612"/>
        <item s="1" x="613"/>
        <item s="1" x="614"/>
        <item s="1" x="615"/>
        <item s="1" x="616"/>
        <item s="1" x="617"/>
        <item s="1" x="618"/>
        <item s="1" x="619"/>
        <item s="1" x="620"/>
        <item s="1" x="621"/>
        <item s="1" x="622"/>
        <item s="1" x="623"/>
        <item s="1" x="624"/>
        <item s="1" x="625"/>
        <item s="1" x="626"/>
        <item s="1" x="627"/>
        <item s="1" x="628"/>
        <item s="1" x="629"/>
        <item s="1" x="630"/>
        <item s="1" x="631"/>
        <item s="1" x="632"/>
        <item s="1" x="633"/>
        <item s="1" x="634"/>
        <item s="1" x="635"/>
        <item s="1" x="636"/>
        <item s="1" x="637"/>
        <item s="1" x="638"/>
        <item s="1" x="639"/>
        <item s="1" x="640"/>
        <item s="1" x="641"/>
        <item s="1" x="642"/>
        <item s="1" x="643"/>
        <item s="1" x="644"/>
        <item s="1" x="645"/>
        <item s="1" x="646"/>
        <item s="1" x="647"/>
        <item s="1" x="648"/>
        <item s="1" x="649"/>
        <item s="1" x="650"/>
        <item s="1" x="651"/>
        <item s="1" x="652"/>
        <item s="1" x="653"/>
        <item s="1" x="654"/>
        <item s="1" x="655"/>
        <item s="1" x="656"/>
        <item s="1" x="657"/>
        <item s="1" x="658"/>
        <item s="1" x="659"/>
        <item s="1" x="660"/>
        <item s="1" x="661"/>
        <item s="1" x="662"/>
        <item s="1" x="663"/>
        <item s="1" x="664"/>
        <item s="1" x="665"/>
        <item s="1" x="666"/>
        <item s="1" x="667"/>
        <item s="1" x="668"/>
        <item s="1" x="669"/>
        <item s="1" x="670"/>
        <item s="1" x="671"/>
        <item s="1" x="672"/>
        <item s="1" x="673"/>
        <item s="1" x="674"/>
        <item s="1" x="675"/>
        <item s="1" x="676"/>
        <item s="1" x="677"/>
        <item s="1" x="678"/>
        <item s="1" x="679"/>
        <item s="1" x="680"/>
        <item s="1" x="681"/>
        <item s="1" x="682"/>
        <item s="1" x="683"/>
        <item s="1" x="684"/>
        <item s="1" x="685"/>
        <item s="1" x="686"/>
        <item s="1" x="687"/>
        <item s="1" x="688"/>
        <item s="1" x="689"/>
        <item s="1" x="690"/>
        <item s="1" x="691"/>
        <item s="1" x="692"/>
        <item s="1" x="693"/>
        <item s="1" x="694"/>
        <item s="1" x="695"/>
        <item s="1" x="696"/>
        <item s="1" x="697"/>
        <item s="1" x="698"/>
        <item s="1" x="699"/>
        <item s="1" x="700"/>
        <item s="1" x="701"/>
        <item s="1" x="702"/>
        <item s="1" x="703"/>
        <item s="1" x="704"/>
        <item s="1" x="705"/>
        <item s="1" x="706"/>
        <item s="1" x="707"/>
        <item s="1" x="708"/>
        <item s="1" x="709"/>
        <item s="1" x="710"/>
        <item s="1" x="711"/>
        <item s="1" x="712"/>
        <item s="1" x="713"/>
        <item s="1" x="714"/>
        <item s="1" x="715"/>
        <item s="1" x="716"/>
        <item s="1" x="717"/>
        <item s="1" x="718"/>
        <item s="1" x="719"/>
        <item s="1" x="720"/>
        <item s="1" x="721"/>
        <item s="1" x="722"/>
        <item s="1" x="723"/>
        <item s="1" x="724"/>
        <item s="1" x="725"/>
        <item s="1" x="726"/>
        <item s="1" x="727"/>
        <item s="1" x="728"/>
        <item s="1" x="729"/>
        <item s="1" x="730"/>
        <item s="1" x="731"/>
        <item s="1" x="732"/>
        <item s="1" x="733"/>
        <item s="1" x="734"/>
        <item s="1" x="735"/>
        <item s="1" x="736"/>
        <item s="1" x="737"/>
        <item s="1" x="738"/>
        <item s="1" x="739"/>
        <item s="1" x="740"/>
        <item s="1" x="741"/>
        <item s="1" x="742"/>
        <item s="1" x="743"/>
        <item s="1" x="744"/>
        <item s="1" x="745"/>
        <item s="1" x="746"/>
        <item s="1" x="747"/>
        <item s="1" x="748"/>
        <item s="1" x="749"/>
        <item s="1" x="750"/>
        <item s="1" x="751"/>
        <item s="1" x="752"/>
        <item s="1" x="753"/>
        <item s="1" x="754"/>
        <item s="1" x="755"/>
        <item s="1" x="756"/>
        <item s="1" x="757"/>
        <item s="1" x="758"/>
        <item s="1" x="759"/>
        <item s="1" x="760"/>
        <item s="1" x="761"/>
        <item s="1" x="762"/>
        <item s="1" x="763"/>
        <item s="1" x="764"/>
        <item s="1" x="765"/>
        <item s="1" x="766"/>
        <item s="1" x="767"/>
        <item s="1" x="768"/>
        <item s="1" x="769"/>
        <item s="1" x="770"/>
        <item s="1" x="771"/>
        <item s="1" x="772"/>
        <item s="1" x="773"/>
        <item s="1" x="774"/>
        <item s="1" x="775"/>
        <item s="1" x="776"/>
        <item s="1" x="777"/>
        <item s="1" x="778"/>
        <item s="1" x="779"/>
        <item s="1" x="780"/>
        <item s="1" x="781"/>
        <item s="1" x="782"/>
        <item s="1" x="783"/>
        <item s="1" x="784"/>
        <item s="1" x="785"/>
        <item s="1" x="786"/>
        <item s="1" x="787"/>
        <item s="1" x="788"/>
        <item s="1" x="789"/>
        <item s="1" x="790"/>
        <item s="1" x="791"/>
        <item s="1" x="792"/>
        <item s="1" x="793"/>
        <item s="1" x="794"/>
        <item s="1" x="795"/>
        <item s="1" x="796"/>
        <item s="1" x="797"/>
        <item s="1" x="798"/>
        <item s="1" x="799"/>
        <item s="1" x="800"/>
        <item s="1" x="801"/>
        <item s="1" x="802"/>
        <item s="1" x="803"/>
        <item s="1" x="804"/>
        <item s="1" x="805"/>
        <item s="1" x="806"/>
        <item s="1" x="807"/>
        <item s="1" x="808"/>
        <item s="1" x="809"/>
        <item s="1" x="810"/>
        <item s="1" x="811"/>
        <item s="1" x="812"/>
        <item s="1" x="813"/>
        <item s="1" x="814"/>
        <item s="1" x="815"/>
        <item s="1" x="816"/>
        <item s="1" x="817"/>
        <item s="1" x="818"/>
        <item s="1" x="819"/>
        <item s="1" x="820"/>
        <item s="1" x="821"/>
        <item s="1" x="822"/>
        <item s="1" x="823"/>
        <item s="1" x="824"/>
        <item s="1" x="825"/>
        <item s="1" x="826"/>
        <item s="1" x="827"/>
        <item s="1" x="828"/>
        <item s="1" x="829"/>
        <item s="1" x="830"/>
        <item s="1" x="831"/>
        <item s="1" x="832"/>
        <item s="1" x="833"/>
        <item s="1" x="834"/>
        <item s="1" x="835"/>
        <item s="1" x="836"/>
        <item s="1" x="837"/>
        <item s="1" x="838"/>
        <item s="1" x="839"/>
        <item s="1" x="840"/>
        <item s="1" x="841"/>
        <item s="1" x="842"/>
        <item s="1" x="843"/>
        <item s="1" x="844"/>
        <item s="1" x="845"/>
        <item s="1" x="846"/>
        <item s="1" x="847"/>
        <item s="1" x="848"/>
        <item s="1" x="849"/>
        <item s="1" x="850"/>
        <item s="1" x="851"/>
        <item s="1" x="852"/>
        <item s="1" x="853"/>
        <item s="1" x="854"/>
        <item s="1" x="855"/>
        <item s="1" x="856"/>
        <item s="1" x="857"/>
        <item s="1" x="858"/>
        <item s="1" x="859"/>
        <item s="1" x="860"/>
        <item s="1" x="861"/>
        <item s="1" x="862"/>
        <item s="1" x="863"/>
        <item s="1" x="864"/>
        <item s="1" x="865"/>
        <item s="1" x="866"/>
        <item s="1" x="867"/>
        <item s="1" x="868"/>
        <item s="1" x="869"/>
        <item s="1" x="870"/>
        <item s="1" x="871"/>
        <item s="1" x="872"/>
        <item s="1" x="873"/>
        <item s="1" x="874"/>
        <item s="1" x="875"/>
        <item s="1" x="876"/>
        <item s="1" x="877"/>
        <item s="1" x="878"/>
        <item s="1" x="879"/>
        <item s="1" x="880"/>
        <item s="1" x="881"/>
        <item s="1" x="882"/>
        <item s="1" x="883"/>
        <item s="1" x="884"/>
        <item s="1" x="885"/>
        <item s="1" x="886"/>
        <item s="1" x="887"/>
        <item s="1" x="888"/>
        <item s="1" x="889"/>
        <item s="1" x="890"/>
        <item s="1" x="891"/>
        <item s="1" x="892"/>
        <item s="1" x="893"/>
        <item s="1" x="894"/>
        <item s="1" x="895"/>
        <item s="1" x="896"/>
        <item s="1" x="897"/>
        <item s="1" x="898"/>
        <item s="1" x="899"/>
        <item s="1" x="900"/>
        <item s="1" x="901"/>
        <item s="1" x="902"/>
        <item s="1" x="903"/>
        <item s="1" x="904"/>
        <item s="1" x="905"/>
        <item s="1" x="906"/>
        <item s="1" x="907"/>
        <item s="1" x="908"/>
        <item s="1" x="909"/>
        <item s="1" x="910"/>
        <item s="1" x="911"/>
        <item s="1" x="912"/>
        <item s="1" x="913"/>
        <item s="1" x="914"/>
        <item s="1" x="915"/>
        <item s="1" x="916"/>
        <item s="1" x="917"/>
        <item s="1" x="918"/>
        <item s="1" x="919"/>
        <item s="1" x="920"/>
        <item s="1" x="921"/>
        <item s="1" x="922"/>
        <item s="1" x="923"/>
        <item s="1" x="924"/>
        <item s="1" x="925"/>
        <item s="1" x="926"/>
        <item s="1" x="927"/>
        <item s="1" x="928"/>
        <item s="1" x="929"/>
        <item s="1" x="930"/>
        <item s="1" x="931"/>
        <item s="1" x="932"/>
        <item s="1" x="933"/>
        <item s="1" x="934"/>
        <item s="1" x="935"/>
        <item s="1" x="936"/>
        <item s="1" x="937"/>
        <item s="1" x="938"/>
        <item s="1" x="939"/>
        <item s="1" x="940"/>
        <item s="1" x="941"/>
        <item s="1" x="942"/>
        <item s="1" x="943"/>
        <item s="1" x="944"/>
        <item s="1" x="945"/>
        <item s="1" x="946"/>
        <item s="1" x="947"/>
        <item s="1" x="948"/>
        <item s="1" x="949"/>
        <item s="1" x="950"/>
        <item s="1" x="951"/>
        <item s="1" x="952"/>
        <item s="1" x="953"/>
        <item s="1" x="954"/>
        <item s="1" x="955"/>
        <item s="1" x="956"/>
        <item s="1" x="957"/>
        <item s="1" x="958"/>
        <item s="1" x="959"/>
        <item s="1" x="960"/>
        <item s="1" x="961"/>
        <item s="1" x="962"/>
        <item s="1" x="963"/>
        <item s="1" x="964"/>
        <item s="1" x="965"/>
        <item s="1" x="966"/>
        <item s="1" x="967"/>
        <item s="1" x="968"/>
        <item s="1" x="969"/>
        <item s="1" x="970"/>
        <item s="1" x="971"/>
        <item s="1" x="972"/>
        <item s="1" x="973"/>
        <item s="1" x="974"/>
        <item s="1" x="975"/>
        <item s="1" x="976"/>
        <item s="1" x="977"/>
        <item s="1" x="978"/>
        <item s="1" x="979"/>
        <item s="1" x="980"/>
        <item s="1" x="981"/>
        <item s="1" x="982"/>
        <item s="1" x="983"/>
        <item s="1" x="984"/>
        <item s="1" x="985"/>
        <item s="1" x="986"/>
        <item s="1" x="987"/>
        <item s="1" x="988"/>
        <item s="1" x="989"/>
        <item s="1" x="990"/>
        <item s="1" x="991"/>
        <item s="1" x="992"/>
        <item s="1" x="993"/>
        <item s="1" x="994"/>
        <item s="1" x="995"/>
        <item s="1" x="996"/>
        <item s="1" x="997"/>
        <item s="1" x="998"/>
        <item s="1" x="999"/>
        <item s="1" x="1000"/>
        <item s="1" x="1001"/>
        <item s="1" x="1002"/>
        <item s="1" x="1003"/>
        <item s="1" x="1004"/>
        <item s="1" x="1005"/>
        <item s="1" x="1006"/>
        <item s="1" x="1007"/>
        <item s="1" x="1008"/>
        <item s="1" x="1009"/>
        <item s="1" x="1010"/>
        <item s="1" x="1011"/>
        <item s="1" x="1012"/>
        <item s="1" x="1013"/>
        <item s="1" x="1014"/>
        <item s="1" x="1015"/>
        <item s="1" x="1016"/>
        <item s="1" x="1017"/>
        <item s="1" x="1018"/>
        <item s="1" x="1019"/>
        <item s="1" x="1020"/>
        <item s="1" x="1021"/>
        <item s="1" x="1022"/>
        <item s="1" x="1023"/>
        <item s="1" x="1024"/>
        <item s="1" x="1025"/>
        <item s="1" x="1026"/>
        <item s="1" x="1027"/>
        <item s="1" x="1028"/>
        <item s="1" x="1029"/>
        <item s="1" x="1030"/>
        <item s="1" x="1031"/>
        <item s="1" x="1032"/>
        <item s="1" x="1033"/>
        <item s="1" x="1034"/>
        <item s="1" x="1035"/>
        <item s="1" x="1036"/>
        <item s="1" x="1037"/>
        <item s="1" x="1038"/>
        <item s="1" x="1039"/>
        <item s="1" x="1040"/>
        <item s="1" x="1041"/>
        <item s="1" x="1042"/>
        <item s="1" x="1043"/>
        <item s="1" x="1044"/>
        <item s="1" x="1045"/>
        <item s="1" x="1046"/>
        <item s="1" x="1047"/>
        <item s="1" x="1048"/>
        <item s="1" x="1049"/>
        <item s="1" x="1050"/>
        <item s="1" x="1051"/>
        <item s="1" x="1052"/>
        <item s="1" x="1053"/>
        <item s="1" x="1054"/>
        <item s="1" x="1055"/>
        <item s="1" x="1056"/>
        <item s="1" x="1057"/>
        <item s="1" x="1058"/>
        <item s="1" x="1059"/>
        <item s="1" x="1060"/>
        <item s="1" x="1061"/>
        <item s="1" x="1062"/>
        <item s="1" x="1063"/>
        <item s="1" x="1064"/>
        <item s="1" x="1065"/>
        <item s="1" x="1066"/>
        <item s="1" x="1067"/>
        <item s="1" x="1068"/>
        <item s="1" x="1069"/>
        <item s="1" x="1070"/>
        <item s="1" x="1071"/>
        <item s="1" x="1072"/>
        <item s="1" x="1073"/>
        <item s="1" x="1074"/>
        <item s="1" x="1075"/>
        <item s="1" x="1076"/>
        <item s="1" x="1077"/>
        <item s="1" x="1078"/>
        <item s="1" x="1079"/>
        <item s="1" x="1080"/>
        <item s="1" x="1081"/>
        <item s="1" x="1082"/>
        <item s="1" x="1083"/>
        <item s="1" x="1084"/>
        <item s="1" x="1085"/>
        <item s="1" x="1086"/>
        <item s="1" x="1087"/>
        <item s="1" x="1088"/>
        <item s="1" x="1089"/>
        <item s="1" x="1090"/>
        <item s="1" x="1091"/>
        <item s="1" x="1092"/>
        <item s="1" x="1093"/>
        <item s="1" x="1094"/>
        <item s="1" x="1095"/>
        <item s="1" x="1096"/>
        <item s="1" x="1097"/>
        <item s="1" x="1098"/>
        <item s="1" x="1099"/>
        <item s="1" x="1100"/>
        <item s="1" x="1101"/>
        <item s="1" x="1102"/>
        <item s="1" x="1103"/>
        <item s="1" x="1104"/>
        <item s="1" x="1105"/>
        <item s="1" x="1106"/>
        <item s="1" x="1107"/>
        <item s="1" x="1108"/>
        <item s="1" x="1109"/>
        <item s="1" x="1110"/>
        <item s="1" x="1111"/>
        <item s="1" x="1112"/>
        <item s="1" x="1113"/>
        <item s="1" x="1114"/>
        <item s="1" x="1115"/>
        <item s="1" x="1116"/>
        <item s="1" x="1117"/>
        <item s="1" x="1118"/>
        <item s="1" x="1119"/>
        <item s="1" x="1120"/>
        <item s="1" x="1121"/>
        <item s="1" x="1122"/>
        <item s="1" x="1123"/>
        <item s="1" x="1124"/>
        <item s="1" x="1125"/>
        <item s="1" x="1126"/>
        <item s="1" x="1127"/>
        <item s="1" x="1128"/>
        <item s="1" x="1129"/>
        <item s="1" x="1130"/>
        <item s="1" x="1131"/>
        <item s="1" x="1132"/>
        <item s="1" x="1133"/>
        <item s="1" x="1134"/>
        <item s="1" x="1135"/>
        <item s="1" x="1136"/>
        <item s="1" x="1137"/>
        <item s="1" x="1138"/>
        <item s="1" x="1139"/>
        <item s="1" x="1140"/>
        <item s="1" x="1141"/>
        <item s="1" x="1142"/>
        <item s="1" x="1143"/>
        <item s="1" x="1144"/>
        <item s="1" x="1145"/>
        <item s="1" x="1146"/>
        <item s="1" x="1147"/>
        <item s="1" x="1148"/>
        <item s="1" x="1149"/>
        <item s="1" x="1150"/>
        <item s="1" x="1151"/>
        <item s="1" x="1152"/>
        <item s="1" x="1153"/>
        <item s="1" x="1154"/>
        <item s="1" x="1155"/>
        <item s="1" x="1156"/>
        <item s="1" x="1157"/>
        <item s="1" x="1158"/>
        <item s="1" x="1159"/>
        <item s="1" x="1160"/>
        <item s="1" x="1161"/>
        <item s="1" x="1162"/>
        <item s="1" x="1163"/>
        <item s="1" x="1164"/>
        <item s="1" x="1165"/>
        <item s="1" x="1166"/>
        <item s="1" x="1167"/>
        <item s="1" x="1168"/>
        <item s="1" x="1169"/>
        <item s="1" x="1170"/>
        <item s="1" x="1171"/>
        <item s="1" x="1172"/>
        <item s="1" x="1173"/>
        <item s="1" x="1174"/>
        <item s="1" x="1175"/>
        <item s="1" x="1176"/>
        <item s="1" x="1177"/>
        <item s="1" x="1178"/>
        <item s="1" x="1179"/>
        <item s="1" x="1180"/>
        <item s="1" x="1181"/>
        <item s="1" x="1182"/>
        <item s="1" x="1183"/>
        <item s="1" x="1184"/>
        <item s="1" x="1185"/>
        <item s="1" x="1186"/>
        <item s="1" x="1187"/>
        <item s="1" x="1188"/>
        <item s="1" x="1189"/>
        <item s="1" x="1190"/>
        <item s="1" x="1191"/>
        <item s="1" x="1192"/>
        <item s="1" x="1193"/>
        <item s="1" x="1194"/>
        <item s="1" x="1195"/>
        <item s="1" x="1196"/>
        <item s="1" x="1197"/>
        <item s="1" x="1198"/>
        <item s="1" x="1199"/>
        <item s="1" x="1200"/>
        <item s="1" x="1201"/>
        <item s="1" x="1202"/>
        <item s="1" x="1203"/>
        <item s="1" x="1204"/>
        <item s="1" x="1205"/>
        <item s="1" x="1206"/>
        <item s="1" x="1207"/>
        <item s="1" x="1208"/>
        <item s="1" x="1209"/>
        <item s="1" x="1210"/>
        <item s="1" x="1211"/>
        <item s="1" x="1212"/>
        <item s="1" x="1213"/>
        <item s="1" x="1214"/>
        <item s="1" x="1215"/>
        <item s="1" x="1216"/>
        <item s="1" x="1217"/>
        <item s="1" x="1218"/>
        <item s="1" x="1219"/>
        <item s="1" x="1220"/>
        <item s="1" x="1221"/>
        <item s="1" x="1222"/>
        <item s="1" x="1223"/>
        <item s="1" x="1224"/>
        <item s="1" x="1225"/>
        <item s="1" x="1226"/>
        <item s="1" x="1227"/>
        <item s="1" x="1228"/>
        <item s="1" x="1229"/>
        <item s="1" x="1230"/>
        <item s="1" x="1231"/>
        <item s="1" x="1232"/>
        <item s="1" x="1233"/>
        <item s="1" x="1234"/>
        <item s="1" x="1235"/>
        <item s="1" x="1236"/>
        <item s="1" x="1237"/>
        <item s="1" x="1238"/>
        <item s="1" x="1239"/>
        <item s="1" x="1240"/>
        <item s="1" x="1241"/>
        <item s="1" x="1242"/>
        <item s="1" x="1243"/>
        <item s="1" x="1244"/>
        <item s="1" x="1245"/>
        <item s="1" x="1246"/>
        <item s="1" x="1247"/>
        <item s="1" x="1248"/>
        <item s="1" x="1249"/>
        <item s="1" x="1250"/>
        <item s="1" x="1251"/>
        <item s="1" x="1252"/>
        <item s="1" x="1253"/>
        <item s="1" x="1254"/>
        <item s="1" x="1255"/>
        <item s="1" x="1256"/>
        <item s="1" x="1257"/>
        <item s="1" x="1258"/>
        <item s="1" x="1259"/>
        <item s="1" x="1260"/>
        <item s="1" x="1261"/>
        <item s="1" x="1262"/>
        <item s="1" x="1263"/>
        <item s="1" x="1264"/>
        <item s="1" x="1265"/>
        <item s="1" x="1266"/>
        <item s="1" x="1267"/>
        <item s="1" x="1268"/>
        <item s="1" x="1269"/>
        <item s="1" x="1270"/>
        <item s="1" x="1271"/>
        <item s="1" x="1272"/>
        <item s="1" x="1273"/>
        <item s="1" x="1274"/>
        <item s="1" x="1275"/>
        <item s="1" x="1276"/>
        <item s="1" x="1277"/>
        <item s="1" x="1278"/>
        <item s="1" x="1279"/>
        <item s="1" x="1280"/>
        <item s="1" x="1281"/>
        <item s="1" x="1282"/>
        <item s="1" x="1283"/>
        <item s="1" x="1284"/>
        <item s="1" x="1285"/>
        <item s="1" x="1286"/>
        <item s="1" x="1287"/>
        <item s="1" x="1288"/>
        <item s="1" x="1289"/>
        <item s="1" x="1290"/>
        <item s="1" x="1291"/>
        <item s="1" x="1292"/>
        <item s="1" x="1293"/>
        <item s="1" x="1294"/>
        <item s="1" x="1295"/>
        <item s="1" x="1296"/>
        <item s="1" x="1297"/>
        <item s="1" x="1298"/>
        <item s="1" x="1299"/>
        <item s="1" x="1300"/>
        <item s="1" x="1301"/>
        <item s="1" x="1302"/>
        <item s="1" x="1303"/>
        <item s="1" x="1304"/>
        <item s="1" x="1305"/>
        <item s="1" x="1306"/>
        <item s="1" x="1307"/>
        <item s="1" x="1308"/>
        <item s="1" x="1309"/>
        <item s="1" x="1310"/>
        <item s="1" x="1311"/>
        <item s="1" x="1312"/>
        <item s="1" x="1313"/>
        <item s="1" x="1314"/>
        <item s="1" x="1315"/>
        <item s="1" x="1316"/>
        <item s="1" x="1317"/>
        <item s="1" x="1318"/>
        <item s="1" x="1319"/>
        <item s="1" x="1320"/>
        <item s="1" x="1321"/>
        <item s="1" x="1322"/>
        <item s="1" x="1323"/>
        <item s="1" x="1324"/>
        <item s="1" x="1325"/>
        <item s="1" x="1326"/>
        <item s="1" x="1327"/>
        <item s="1" x="1328"/>
        <item s="1" x="1329"/>
        <item s="1" x="1330"/>
        <item s="1" x="1331"/>
        <item s="1" x="1332"/>
        <item s="1" x="1333"/>
        <item s="1" x="1334"/>
        <item s="1" x="1335"/>
        <item s="1" x="1336"/>
        <item s="1" x="1337"/>
        <item s="1" x="1338"/>
        <item s="1" x="1339"/>
        <item s="1" x="1340"/>
        <item s="1" x="1341"/>
        <item s="1" x="1342"/>
        <item s="1" x="1343"/>
        <item s="1" x="1344"/>
        <item s="1" x="1345"/>
        <item s="1" x="1346"/>
        <item s="1" x="1347"/>
        <item s="1" x="1348"/>
        <item s="1" x="1349"/>
        <item s="1" x="1350"/>
        <item s="1" x="1351"/>
        <item s="1" x="1352"/>
        <item s="1" x="1353"/>
        <item s="1" x="1354"/>
        <item s="1" x="1355"/>
        <item s="1" x="1356"/>
        <item s="1" x="1357"/>
        <item s="1" x="1358"/>
        <item s="1" x="1359"/>
        <item s="1" x="1360"/>
        <item s="1" x="1361"/>
        <item s="1" x="1362"/>
        <item s="1" x="1363"/>
        <item s="1" x="1364"/>
        <item s="1" x="1365"/>
        <item s="1" x="1366"/>
        <item s="1" x="1367"/>
        <item s="1" x="1368"/>
        <item s="1" x="1369"/>
        <item s="1" x="1370"/>
        <item s="1" x="1371"/>
        <item s="1" x="1372"/>
        <item s="1" x="1373"/>
        <item s="1" x="1374"/>
        <item s="1" x="1375"/>
        <item s="1" x="1376"/>
        <item s="1" x="1377"/>
        <item s="1" x="1378"/>
        <item s="1" x="1379"/>
        <item s="1" x="1380"/>
        <item s="1" x="1381"/>
        <item s="1" x="1382"/>
        <item s="1" x="1383"/>
        <item s="1" x="1384"/>
        <item s="1" x="1385"/>
        <item s="1" x="1386"/>
        <item s="1" x="1387"/>
        <item s="1" x="1388"/>
        <item s="1" x="1389"/>
        <item s="1" x="1390"/>
        <item s="1" x="1391"/>
        <item s="1" x="1392"/>
        <item s="1" x="1393"/>
        <item s="1" x="1394"/>
        <item s="1" x="1395"/>
        <item s="1" x="1396"/>
        <item s="1" x="1397"/>
        <item s="1" x="1398"/>
        <item s="1" x="1399"/>
        <item s="1" x="1400"/>
        <item s="1" x="1401"/>
        <item s="1" x="1402"/>
        <item s="1" x="1403"/>
        <item s="1" x="1404"/>
        <item s="1" x="1405"/>
        <item s="1" x="1406"/>
        <item s="1" x="1407"/>
        <item s="1" x="1408"/>
        <item s="1" x="1409"/>
        <item s="1" x="1410"/>
        <item s="1" x="1411"/>
        <item s="1" x="1412"/>
        <item s="1" x="1413"/>
        <item s="1" x="1414"/>
        <item s="1" x="1415"/>
        <item s="1" x="1416"/>
        <item s="1" x="1417"/>
        <item s="1" x="1418"/>
        <item s="1" x="1419"/>
        <item s="1" x="1420"/>
        <item s="1" x="1421"/>
        <item s="1" x="1422"/>
        <item s="1" x="1423"/>
        <item s="1" x="1424"/>
        <item s="1" x="1425"/>
        <item s="1" x="1426"/>
        <item s="1" x="1427"/>
        <item s="1" x="1428"/>
        <item s="1" x="1429"/>
        <item s="1" x="1430"/>
        <item s="1" x="1431"/>
        <item s="1" x="1432"/>
        <item s="1" x="1433"/>
        <item s="1" x="1434"/>
        <item s="1" x="1435"/>
        <item s="1" x="1436"/>
        <item s="1" x="1437"/>
        <item s="1" x="1438"/>
        <item s="1" x="1439"/>
        <item s="1" x="1440"/>
        <item s="1" x="1441"/>
        <item s="1" x="1442"/>
        <item s="1" x="1443"/>
        <item s="1" x="1444"/>
        <item s="1" x="1445"/>
        <item s="1" x="1446"/>
        <item s="1" x="1447"/>
        <item s="1" x="1448"/>
        <item s="1" x="1449"/>
        <item s="1" x="1450"/>
        <item s="1" x="1451"/>
        <item s="1" x="1452"/>
        <item s="1" x="1453"/>
        <item s="1" x="1454"/>
        <item s="1" x="1455"/>
        <item s="1" x="1456"/>
        <item s="1" x="1457"/>
        <item s="1" x="1458"/>
        <item s="1" x="1459"/>
        <item s="1" x="1460"/>
        <item s="1" x="1461"/>
        <item s="1" x="1462"/>
        <item s="1" x="1463"/>
        <item s="1" x="1464"/>
        <item s="1" x="1465"/>
        <item s="1" x="1466"/>
        <item s="1" x="1467"/>
        <item s="1" x="1468"/>
        <item s="1" x="1469"/>
        <item s="1" x="1470"/>
        <item s="1" x="1471"/>
        <item s="1" x="1472"/>
        <item s="1" x="1473"/>
        <item s="1" x="1474"/>
        <item s="1" x="1475"/>
        <item s="1" x="1476"/>
        <item s="1" x="1477"/>
        <item s="1" x="1478"/>
        <item s="1" x="1479"/>
        <item s="1" x="1480"/>
        <item s="1" x="1481"/>
        <item s="1" x="1482"/>
        <item s="1" x="1483"/>
        <item s="1" x="1484"/>
        <item s="1" x="1485"/>
        <item s="1" x="1486"/>
        <item s="1" x="1487"/>
        <item s="1" x="1488"/>
        <item s="1" x="1489"/>
        <item s="1" x="1490"/>
        <item s="1" x="1491"/>
        <item s="1" x="1492"/>
        <item s="1" x="1493"/>
        <item s="1" x="1494"/>
        <item s="1" x="1495"/>
        <item s="1" x="1496"/>
        <item s="1" x="1497"/>
        <item s="1" x="1498"/>
        <item s="1" x="1499"/>
        <item s="1" x="1500"/>
        <item s="1" x="1501"/>
        <item s="1" x="1502"/>
        <item s="1" x="1503"/>
        <item s="1" x="1504"/>
        <item s="1" x="1505"/>
        <item s="1" x="1506"/>
        <item s="1" x="1507"/>
        <item s="1" x="1508"/>
        <item s="1" x="1509"/>
        <item s="1" x="1510"/>
        <item s="1" x="1511"/>
        <item s="1" x="1512"/>
        <item s="1" x="1513"/>
        <item s="1" x="1514"/>
        <item s="1" x="1515"/>
        <item s="1" x="1516"/>
        <item s="1" x="1517"/>
        <item s="1" x="1518"/>
        <item s="1" x="1519"/>
        <item s="1" x="1520"/>
        <item s="1" x="1521"/>
        <item s="1" x="1522"/>
        <item s="1" x="1523"/>
        <item s="1" x="1524"/>
        <item s="1" x="1525"/>
        <item s="1" x="1526"/>
        <item s="1" x="1527"/>
        <item s="1" x="1528"/>
        <item s="1" x="1529"/>
        <item s="1" x="1530"/>
        <item s="1" x="1531"/>
        <item s="1" x="1532"/>
        <item s="1" x="1533"/>
        <item s="1" x="1534"/>
        <item s="1" x="1535"/>
        <item s="1" x="1536"/>
        <item s="1" x="1537"/>
        <item s="1" x="1538"/>
        <item s="1" x="1539"/>
        <item s="1" x="1540"/>
        <item s="1" x="1541"/>
        <item s="1" x="1542"/>
        <item s="1" x="1543"/>
        <item s="1" x="1544"/>
        <item s="1" x="1545"/>
        <item s="1" x="1546"/>
        <item s="1" x="1547"/>
        <item s="1" x="1548"/>
        <item s="1" x="1549"/>
        <item s="1" x="1550"/>
        <item s="1" x="1551"/>
        <item s="1" x="1552"/>
        <item s="1" x="1553"/>
        <item s="1" x="1554"/>
        <item s="1" x="1555"/>
        <item s="1" x="1556"/>
        <item s="1" x="1557"/>
        <item s="1" x="1558"/>
        <item s="1" x="1559"/>
        <item s="1" x="1560"/>
        <item s="1" x="1561"/>
        <item s="1" x="1562"/>
        <item s="1" x="1563"/>
        <item s="1" x="1564"/>
        <item s="1" x="1565"/>
        <item s="1" x="1566"/>
        <item s="1" x="1567"/>
        <item s="1" x="1568"/>
        <item s="1" x="1569"/>
        <item s="1" x="1570"/>
        <item s="1" x="1571"/>
        <item s="1" x="1572"/>
        <item s="1" x="1573"/>
        <item s="1" x="1574"/>
        <item s="1" x="1575"/>
        <item s="1" x="1576"/>
        <item s="1" x="1577"/>
        <item s="1" x="1578"/>
        <item s="1" x="1579"/>
        <item s="1" x="1580"/>
        <item s="1" x="1581"/>
        <item s="1" x="1582"/>
        <item s="1" x="1583"/>
        <item s="1" x="1584"/>
        <item s="1" x="1585"/>
        <item s="1" x="1586"/>
        <item s="1" x="1587"/>
        <item s="1" x="1588"/>
        <item s="1" x="1589"/>
        <item s="1" x="1590"/>
        <item s="1" x="1591"/>
        <item s="1" x="1592"/>
        <item s="1" x="1593"/>
        <item s="1" x="1594"/>
        <item s="1" x="1595"/>
        <item s="1" x="1596"/>
        <item s="1" x="1597"/>
        <item s="1" x="1598"/>
        <item s="1" x="1599"/>
        <item s="1" x="1600"/>
        <item s="1" x="1601"/>
        <item s="1" x="1602"/>
        <item s="1" x="1603"/>
        <item s="1" x="1604"/>
        <item s="1" x="1605"/>
        <item s="1" x="1606"/>
        <item s="1" x="1607"/>
        <item s="1" x="1608"/>
        <item s="1" x="1609"/>
        <item s="1" x="1610"/>
        <item s="1" x="1611"/>
        <item s="1" x="1612"/>
        <item s="1" x="1613"/>
        <item s="1" x="1614"/>
        <item s="1" x="1615"/>
        <item s="1" x="1616"/>
        <item s="1" x="1617"/>
        <item s="1" x="1618"/>
        <item s="1" x="1619"/>
        <item s="1" x="1620"/>
        <item s="1" x="1621"/>
        <item s="1" x="1622"/>
        <item s="1" x="1623"/>
        <item s="1" x="1624"/>
        <item s="1" x="1625"/>
        <item s="1" x="1626"/>
        <item s="1" x="1627"/>
        <item s="1" x="1628"/>
        <item s="1" x="1629"/>
        <item s="1" x="1630"/>
        <item s="1" x="1631"/>
        <item s="1" x="1632"/>
        <item s="1" x="1633"/>
        <item s="1" x="1634"/>
        <item s="1" x="1635"/>
        <item s="1" x="1636"/>
        <item s="1" x="1637"/>
        <item s="1" x="1638"/>
        <item s="1" x="1639"/>
        <item s="1" x="1640"/>
        <item s="1" x="1641"/>
        <item s="1" x="1642"/>
        <item s="1" x="1643"/>
        <item s="1" x="1644"/>
        <item s="1" x="1645"/>
        <item s="1" x="1646"/>
        <item s="1" x="1647"/>
        <item s="1" x="1648"/>
        <item s="1" x="1649"/>
        <item s="1" x="1650"/>
        <item s="1" x="1651"/>
        <item s="1" x="1652"/>
        <item s="1" x="1653"/>
        <item s="1" x="1654"/>
        <item s="1" x="1655"/>
        <item s="1" x="1656"/>
        <item s="1" x="1657"/>
        <item s="1" x="1658"/>
        <item s="1" x="1659"/>
        <item s="1" x="1660"/>
        <item s="1" x="1661"/>
        <item s="1" x="1662"/>
        <item s="1" x="1663"/>
        <item s="1" x="1664"/>
        <item s="1" x="1665"/>
        <item s="1" x="1666"/>
        <item s="1" x="1667"/>
        <item s="1" x="1668"/>
        <item s="1" x="1669"/>
        <item s="1" x="1670"/>
        <item s="1" x="1671"/>
        <item s="1" x="1672"/>
        <item s="1" x="1673"/>
        <item s="1" x="1674"/>
        <item s="1" x="1675"/>
        <item s="1" x="1676"/>
        <item s="1" x="1677"/>
        <item s="1" x="1678"/>
        <item s="1" x="1679"/>
        <item s="1" x="1680"/>
        <item s="1" x="1681"/>
        <item s="1" x="1682"/>
        <item s="1" x="1683"/>
        <item s="1" x="1684"/>
        <item s="1" x="1685"/>
        <item s="1" x="1686"/>
        <item s="1" x="1687"/>
        <item s="1" x="1688"/>
        <item s="1" x="1689"/>
        <item s="1" x="1690"/>
        <item s="1" x="1691"/>
        <item s="1" x="1692"/>
        <item s="1" x="1693"/>
        <item s="1" x="1694"/>
        <item s="1" x="1695"/>
        <item s="1" x="1696"/>
        <item s="1" x="1697"/>
        <item s="1" x="1698"/>
        <item s="1" x="1699"/>
        <item s="1" x="1700"/>
        <item s="1" x="1701"/>
        <item s="1" x="1702"/>
        <item s="1" x="1703"/>
        <item s="1" x="1704"/>
        <item s="1" x="1705"/>
        <item s="1" x="1706"/>
        <item s="1" x="1707"/>
        <item s="1" x="1708"/>
        <item s="1" x="1709"/>
        <item s="1" x="1710"/>
        <item s="1" x="1711"/>
        <item s="1" x="1712"/>
        <item s="1" x="1713"/>
        <item s="1" x="1714"/>
        <item s="1" x="1715"/>
        <item s="1" x="1716"/>
        <item s="1" x="1717"/>
        <item s="1" x="1718"/>
        <item s="1" x="1719"/>
        <item s="1" x="1720"/>
        <item s="1" x="1721"/>
        <item s="1" x="1722"/>
        <item s="1" x="1723"/>
        <item s="1" x="1724"/>
        <item s="1" x="1725"/>
        <item s="1" x="1726"/>
        <item s="1" x="1727"/>
        <item s="1" x="1728"/>
        <item s="1" x="1729"/>
        <item s="1" x="1730"/>
        <item s="1" x="1731"/>
        <item s="1" x="1732"/>
        <item s="1" x="1733"/>
        <item s="1" x="1734"/>
        <item s="1" x="1735"/>
        <item s="1" x="1736"/>
        <item s="1" x="1737"/>
        <item s="1" x="1738"/>
        <item s="1" x="1739"/>
        <item s="1" x="1740"/>
        <item s="1" x="1741"/>
        <item s="1" x="1742"/>
        <item s="1" x="1743"/>
        <item s="1" x="1744"/>
        <item s="1" x="1745"/>
        <item s="1" x="1746"/>
        <item s="1" x="1747"/>
        <item s="1" x="1748"/>
        <item s="1" x="1749"/>
        <item s="1" x="1750"/>
        <item s="1" x="1751"/>
        <item s="1" x="1752"/>
        <item s="1" x="1753"/>
        <item s="1" x="1754"/>
        <item s="1" x="1755"/>
        <item s="1" x="1756"/>
        <item s="1" x="1757"/>
        <item s="1" x="1758"/>
        <item s="1" x="1759"/>
        <item s="1" x="1760"/>
        <item s="1" x="1761"/>
        <item s="1" x="1762"/>
        <item s="1" x="1763"/>
        <item s="1" x="1764"/>
        <item s="1" x="1765"/>
        <item s="1" x="1766"/>
        <item s="1" x="1767"/>
        <item s="1" x="1768"/>
        <item s="1" x="1769"/>
        <item s="1" x="1770"/>
        <item s="1" x="1771"/>
        <item s="1" x="1772"/>
        <item s="1" x="1773"/>
        <item s="1" x="1774"/>
        <item s="1" x="1775"/>
        <item s="1" x="1776"/>
        <item s="1" x="1777"/>
        <item s="1" x="1778"/>
        <item s="1" x="1779"/>
        <item s="1" x="1780"/>
        <item s="1" x="1781"/>
        <item s="1" x="1782"/>
        <item s="1" x="1783"/>
        <item s="1" x="1784"/>
        <item s="1" x="1785"/>
        <item s="1" x="1786"/>
        <item s="1" x="1787"/>
        <item s="1" x="1788"/>
        <item s="1" x="1789"/>
        <item s="1" x="1790"/>
        <item s="1" x="1791"/>
        <item s="1" x="1792"/>
        <item s="1" x="1793"/>
        <item s="1" x="1794"/>
        <item s="1" x="1795"/>
        <item s="1" x="1796"/>
        <item s="1" x="1797"/>
        <item s="1" x="1798"/>
        <item s="1" x="1799"/>
        <item s="1" x="1800"/>
        <item s="1" x="1801"/>
        <item s="1" x="1802"/>
        <item s="1" x="1803"/>
        <item s="1" x="1804"/>
        <item s="1" x="1805"/>
        <item s="1" x="1806"/>
        <item s="1" x="1807"/>
        <item s="1" x="1808"/>
        <item s="1" x="1809"/>
        <item s="1" x="1810"/>
        <item s="1" x="1811"/>
        <item s="1" x="1812"/>
        <item s="1" x="1813"/>
        <item s="1" x="1814"/>
        <item s="1" x="1815"/>
        <item s="1" x="1816"/>
        <item s="1" x="1817"/>
        <item s="1" x="1818"/>
        <item s="1" x="1819"/>
        <item s="1" x="1820"/>
        <item s="1" x="1821"/>
        <item s="1" x="1822"/>
        <item s="1" x="1823"/>
        <item s="1" x="1824"/>
        <item s="1" x="1825"/>
        <item s="1" x="1826"/>
        <item s="1" x="1827"/>
        <item s="1" x="1828"/>
        <item s="1" x="1829"/>
        <item s="1" x="1830"/>
        <item s="1" x="1831"/>
        <item s="1" x="1832"/>
        <item s="1" x="1833"/>
        <item s="1" x="1834"/>
        <item s="1" x="1835"/>
        <item s="1" x="1836"/>
        <item s="1" x="1837"/>
        <item s="1" x="1838"/>
        <item s="1" x="1839"/>
        <item s="1" x="1840"/>
        <item s="1" x="1841"/>
        <item s="1" x="1842"/>
        <item s="1" x="1843"/>
        <item s="1" x="1844"/>
        <item s="1" x="1845"/>
        <item s="1" x="1846"/>
        <item s="1" x="1847"/>
        <item s="1" x="1848"/>
        <item s="1" x="1849"/>
        <item s="1" x="1850"/>
        <item s="1" x="1851"/>
        <item s="1" x="1852"/>
        <item s="1" x="1853"/>
        <item s="1" x="1854"/>
        <item s="1" x="1855"/>
        <item s="1" x="1856"/>
        <item s="1" x="1857"/>
        <item s="1" x="1858"/>
        <item s="1" x="1859"/>
        <item s="1" x="1860"/>
        <item s="1" x="1861"/>
        <item s="1" x="1862"/>
        <item s="1" x="1863"/>
        <item s="1" x="1864"/>
        <item s="1" x="1865"/>
        <item s="1" x="1866"/>
        <item s="1" x="1867"/>
        <item s="1" x="1868"/>
        <item s="1" x="1869"/>
        <item s="1" x="1870"/>
        <item s="1" x="1871"/>
        <item s="1" x="1872"/>
        <item s="1" x="1873"/>
        <item s="1" x="1874"/>
        <item s="1" x="1875"/>
        <item s="1" x="1876"/>
        <item s="1" x="1877"/>
        <item s="1" x="1878"/>
        <item s="1" x="1879"/>
        <item s="1" x="1880"/>
        <item s="1" x="1881"/>
        <item s="1" x="1882"/>
        <item s="1" x="1883"/>
        <item s="1" x="1884"/>
        <item s="1" x="1885"/>
        <item s="1" x="1886"/>
        <item s="1" x="1887"/>
        <item s="1" x="1888"/>
        <item s="1" x="1889"/>
        <item s="1" x="1890"/>
        <item s="1" x="1891"/>
        <item s="1" x="1892"/>
        <item s="1" x="1893"/>
        <item s="1" x="1894"/>
        <item s="1" x="1895"/>
        <item s="1" x="1896"/>
        <item s="1" x="1897"/>
        <item s="1" x="1898"/>
        <item s="1" x="1899"/>
        <item s="1" x="1900"/>
        <item s="1" x="1901"/>
        <item s="1" x="1902"/>
        <item s="1" x="1903"/>
        <item s="1" x="1904"/>
        <item s="1" x="1905"/>
        <item s="1" x="1906"/>
        <item s="1" x="1907"/>
        <item s="1" x="1908"/>
        <item s="1" x="1909"/>
        <item s="1" x="1910"/>
        <item s="1" x="1911"/>
        <item s="1" x="1912"/>
        <item s="1" x="1913"/>
        <item s="1" x="1914"/>
        <item s="1" x="1915"/>
        <item s="1" x="1916"/>
        <item s="1" x="1917"/>
        <item s="1" x="1918"/>
        <item s="1" x="1919"/>
        <item s="1" x="1920"/>
        <item s="1" x="1921"/>
        <item s="1" x="1922"/>
        <item s="1" x="1923"/>
        <item s="1" x="1924"/>
        <item s="1" x="1925"/>
        <item s="1" x="1926"/>
        <item s="1" x="1927"/>
        <item s="1" x="1928"/>
        <item s="1" x="1929"/>
        <item s="1" x="1930"/>
        <item s="1" x="1931"/>
        <item s="1" x="1932"/>
        <item s="1" x="1933"/>
        <item s="1" x="1934"/>
        <item s="1" x="1935"/>
        <item s="1" x="1936"/>
        <item s="1" x="1937"/>
        <item s="1" x="1938"/>
        <item s="1" x="1939"/>
        <item s="1" x="1940"/>
        <item s="1" x="1941"/>
        <item s="1" x="1942"/>
        <item s="1" x="1943"/>
        <item s="1" x="1944"/>
        <item s="1" x="1945"/>
        <item s="1" x="1946"/>
        <item s="1" x="1947"/>
        <item s="1" x="1948"/>
        <item s="1" x="1949"/>
        <item s="1" x="1950"/>
        <item s="1" x="1951"/>
        <item s="1" x="1952"/>
        <item s="1" x="1953"/>
        <item s="1" x="1954"/>
        <item s="1" x="1955"/>
        <item s="1" x="1956"/>
        <item s="1" x="1957"/>
        <item s="1" x="1958"/>
        <item s="1" x="1959"/>
        <item s="1" x="1960"/>
        <item s="1" x="1961"/>
        <item s="1" x="1962"/>
        <item s="1" x="1963"/>
        <item s="1" x="1964"/>
        <item s="1" x="1965"/>
        <item s="1" x="1966"/>
        <item s="1" x="1967"/>
        <item s="1" x="1968"/>
        <item s="1" x="1969"/>
        <item s="1" x="1970"/>
        <item s="1" x="1971"/>
        <item s="1" x="1972"/>
        <item s="1" x="1973"/>
        <item s="1" x="1974"/>
        <item s="1" x="1975"/>
        <item s="1" x="1976"/>
        <item s="1" x="1977"/>
        <item s="1" x="1978"/>
        <item s="1" x="1979"/>
        <item s="1" x="1980"/>
        <item s="1" x="1981"/>
        <item s="1" x="1982"/>
        <item s="1" x="1983"/>
        <item s="1" x="1984"/>
        <item s="1" x="1985"/>
        <item s="1" x="1986"/>
        <item s="1" x="1987"/>
        <item s="1" x="1988"/>
        <item s="1" x="1989"/>
        <item s="1" x="1990"/>
        <item s="1" x="1991"/>
        <item s="1" x="1992"/>
        <item s="1" x="1993"/>
        <item s="1" x="1994"/>
        <item s="1" x="1995"/>
        <item s="1" x="1996"/>
        <item s="1" x="1997"/>
        <item s="1" x="1998"/>
        <item s="1" x="1999"/>
        <item s="1" x="2000"/>
        <item s="1" x="2001"/>
        <item s="1" x="2002"/>
        <item s="1" x="2003"/>
        <item s="1" x="2004"/>
        <item s="1" x="2005"/>
        <item s="1" x="2006"/>
        <item s="1" x="2007"/>
        <item s="1" x="2008"/>
        <item s="1" x="2009"/>
        <item s="1" x="2010"/>
        <item s="1" x="2011"/>
        <item s="1" x="2012"/>
        <item s="1" x="2013"/>
        <item s="1" x="2014"/>
        <item s="1" x="2015"/>
        <item s="1" x="2016"/>
        <item s="1" x="2017"/>
        <item s="1" x="2018"/>
        <item s="1" x="2019"/>
        <item s="1" x="2020"/>
        <item s="1" x="2021"/>
        <item s="1" x="2022"/>
        <item s="1" x="2023"/>
        <item s="1" x="2024"/>
        <item s="1" x="2025"/>
        <item s="1" x="2026"/>
        <item s="1" x="2027"/>
        <item s="1" x="2028"/>
        <item s="1" x="2029"/>
        <item s="1" x="2030"/>
        <item s="1" x="2031"/>
        <item s="1" x="2032"/>
        <item s="1" x="2033"/>
        <item s="1" x="2034"/>
        <item s="1" x="2035"/>
        <item s="1" x="2036"/>
        <item s="1" x="2037"/>
        <item s="1" x="2038"/>
        <item s="1" x="2039"/>
        <item s="1" x="2040"/>
        <item s="1" x="2041"/>
        <item s="1" x="2042"/>
        <item s="1" x="2043"/>
        <item s="1" x="2044"/>
        <item s="1" x="2045"/>
        <item s="1" x="2046"/>
        <item s="1" x="2047"/>
        <item s="1" x="2048"/>
        <item s="1" x="2049"/>
        <item s="1" x="2050"/>
        <item s="1" x="2051"/>
        <item s="1" x="2052"/>
        <item s="1" x="2053"/>
        <item s="1" x="2054"/>
        <item s="1" x="2055"/>
        <item s="1" x="2056"/>
        <item s="1" x="2057"/>
        <item s="1" x="2058"/>
        <item s="1" x="2059"/>
        <item s="1" x="2060"/>
        <item s="1" x="2061"/>
        <item s="1" x="2062"/>
        <item s="1" x="2063"/>
        <item s="1" x="2064"/>
        <item s="1" x="2065"/>
        <item s="1" x="2066"/>
        <item s="1" x="2067"/>
        <item s="1" x="2068"/>
        <item s="1" x="2069"/>
        <item s="1" x="2070"/>
        <item s="1" x="2071"/>
        <item s="1" x="2072"/>
        <item s="1" x="2073"/>
        <item s="1" x="2074"/>
        <item s="1" x="2075"/>
        <item s="1" x="2076"/>
        <item s="1" x="2077"/>
        <item s="1" x="2078"/>
        <item s="1" x="2079"/>
        <item s="1" x="2080"/>
        <item s="1" x="2081"/>
        <item s="1" x="2082"/>
        <item s="1" x="2083"/>
        <item s="1" x="2084"/>
        <item s="1" x="2085"/>
        <item s="1" x="2086"/>
        <item s="1" x="2087"/>
        <item s="1" x="2088"/>
        <item s="1" x="2089"/>
        <item s="1" x="2090"/>
        <item s="1" x="2091"/>
        <item s="1" x="2092"/>
        <item s="1" x="2093"/>
        <item s="1" x="2094"/>
        <item s="1" x="2095"/>
        <item s="1" x="2096"/>
        <item s="1" x="2097"/>
        <item s="1" x="2098"/>
        <item s="1" x="2099"/>
        <item s="1" x="2100"/>
        <item s="1" x="2101"/>
        <item s="1" x="2102"/>
        <item s="1" x="2103"/>
        <item s="1" x="2104"/>
        <item s="1" x="2105"/>
        <item s="1" x="2106"/>
        <item s="1" x="2107"/>
        <item s="1" x="2108"/>
        <item s="1" x="2109"/>
        <item s="1" x="2110"/>
        <item s="1" x="2111"/>
        <item s="1" x="2112"/>
        <item s="1" x="2113"/>
        <item s="1" x="2114"/>
        <item s="1" x="2115"/>
        <item s="1" x="2116"/>
        <item s="1" x="2117"/>
        <item s="1" x="2118"/>
        <item s="1" x="2119"/>
        <item s="1" x="2120"/>
        <item s="1" x="2121"/>
        <item s="1" x="2122"/>
        <item s="1" x="2123"/>
        <item s="1" x="2124"/>
        <item s="1" x="2125"/>
        <item s="1" x="2126"/>
        <item s="1" x="2127"/>
        <item s="1" x="2128"/>
        <item s="1" x="2129"/>
        <item s="1" x="2130"/>
        <item s="1" x="2131"/>
        <item s="1" x="2132"/>
        <item s="1" x="2133"/>
        <item s="1" x="2134"/>
        <item s="1" x="2135"/>
        <item s="1" x="2136"/>
        <item s="1" x="2137"/>
        <item s="1" x="2138"/>
        <item s="1" x="2139"/>
        <item s="1" x="2140"/>
        <item s="1" x="2141"/>
        <item s="1" x="2142"/>
        <item s="1" x="2143"/>
        <item s="1" x="2144"/>
        <item s="1" x="2145"/>
        <item s="1" x="2146"/>
        <item s="1" x="2147"/>
        <item s="1" x="2148"/>
        <item s="1" x="2149"/>
        <item s="1" x="2150"/>
        <item s="1" x="2151"/>
        <item s="1" x="2152"/>
        <item s="1" x="2153"/>
        <item s="1" x="2154"/>
        <item s="1" x="2155"/>
        <item s="1" x="2156"/>
        <item s="1" x="2157"/>
        <item s="1" x="2158"/>
        <item s="1" x="2159"/>
        <item s="1" x="2160"/>
        <item s="1" x="2161"/>
        <item s="1" x="2162"/>
        <item s="1" x="2163"/>
        <item s="1" x="2164"/>
        <item s="1" x="2165"/>
        <item s="1" x="2166"/>
        <item s="1" x="2167"/>
        <item s="1" x="2168"/>
        <item s="1" x="2169"/>
        <item s="1" x="2170"/>
        <item s="1" x="2171"/>
        <item s="1" x="2172"/>
        <item s="1" x="2173"/>
        <item s="1" x="2174"/>
        <item s="1" x="2175"/>
        <item s="1" x="2176"/>
        <item s="1" x="2177"/>
        <item s="1" x="2178"/>
        <item s="1" x="2179"/>
        <item s="1" x="2180"/>
        <item s="1" x="2181"/>
        <item s="1" x="2182"/>
        <item s="1" x="2183"/>
        <item s="1" x="2184"/>
        <item s="1" x="2185"/>
        <item s="1" x="2186"/>
        <item s="1" x="2187"/>
        <item s="1" x="2188"/>
        <item s="1" x="2189"/>
        <item s="1" x="2190"/>
        <item s="1" x="2191"/>
        <item s="1" x="2192"/>
        <item s="1" x="2193"/>
        <item s="1" x="2194"/>
        <item s="1" x="2195"/>
        <item s="1" x="2196"/>
        <item s="1" x="2197"/>
        <item s="1" x="2198"/>
        <item s="1" x="2199"/>
        <item s="1" x="2200"/>
        <item s="1" x="2201"/>
        <item s="1" x="2202"/>
        <item s="1" x="2203"/>
        <item s="1" x="2204"/>
        <item s="1" x="2205"/>
        <item s="1" x="2206"/>
        <item s="1" x="2207"/>
        <item s="1" x="2208"/>
        <item s="1" x="2209"/>
        <item s="1" x="2210"/>
        <item s="1" x="2211"/>
        <item s="1" x="2212"/>
        <item s="1" x="2213"/>
        <item s="1" x="2214"/>
        <item s="1" x="2215"/>
        <item s="1" x="2216"/>
        <item s="1" x="2217"/>
        <item s="1" x="2218"/>
        <item s="1" x="2219"/>
        <item s="1" x="2220"/>
        <item s="1" x="2221"/>
        <item s="1" x="2222"/>
        <item s="1" x="2223"/>
        <item s="1" x="2224"/>
        <item s="1" x="2225"/>
        <item s="1" x="2226"/>
        <item s="1" x="2227"/>
        <item s="1" x="2228"/>
        <item s="1" x="2229"/>
        <item s="1" x="2230"/>
        <item s="1" x="2231"/>
        <item s="1" x="2232"/>
        <item s="1" x="2233"/>
        <item s="1" x="2234"/>
        <item s="1" x="2235"/>
        <item s="1" x="2236"/>
        <item s="1" x="2237"/>
        <item s="1" x="2238"/>
        <item s="1" x="2239"/>
        <item s="1" x="2240"/>
        <item s="1" x="2241"/>
        <item s="1" x="2242"/>
        <item s="1" x="2243"/>
        <item s="1" x="2244"/>
        <item s="1" x="2245"/>
        <item s="1" x="2246"/>
        <item s="1" x="2247"/>
        <item s="1" x="2248"/>
        <item s="1" x="2249"/>
        <item s="1" x="2250"/>
        <item s="1" x="2251"/>
        <item s="1" x="2252"/>
        <item s="1" x="2253"/>
        <item s="1" x="2254"/>
        <item s="1" x="2255"/>
        <item s="1" x="2256"/>
        <item s="1" x="2257"/>
        <item s="1" x="2258"/>
        <item s="1" x="2259"/>
        <item s="1" x="2260"/>
        <item s="1" x="2261"/>
        <item s="1" x="2262"/>
        <item s="1" x="2263"/>
        <item s="1" x="2264"/>
        <item s="1" x="2265"/>
        <item s="1" x="2266"/>
        <item s="1" x="2267"/>
        <item s="1" x="2268"/>
        <item s="1" x="2269"/>
        <item s="1" x="2270"/>
        <item s="1" x="2271"/>
        <item s="1" x="2272"/>
        <item s="1" x="2273"/>
        <item s="1" x="2274"/>
        <item s="1" x="2275"/>
        <item s="1" x="2276"/>
        <item s="1" x="2277"/>
        <item s="1" x="2278"/>
        <item s="1" x="2279"/>
        <item s="1" x="2280"/>
        <item s="1" x="2281"/>
        <item s="1" x="2282"/>
        <item s="1" x="2283"/>
        <item s="1" x="2284"/>
        <item s="1" x="2285"/>
        <item s="1" x="2286"/>
        <item s="1" x="2287"/>
        <item s="1" x="2288"/>
        <item s="1" x="2289"/>
        <item s="1" x="2290"/>
        <item s="1" x="2291"/>
        <item s="1" x="2292"/>
        <item s="1" x="2293"/>
        <item s="1" x="2294"/>
        <item s="1" x="2295"/>
        <item s="1" x="2296"/>
        <item s="1" x="2297"/>
        <item s="1" x="2298"/>
        <item s="1" x="2299"/>
        <item s="1" x="2300"/>
        <item s="1" x="2301"/>
        <item s="1" x="2302"/>
        <item s="1" x="2303"/>
        <item s="1" x="2304"/>
        <item s="1" x="2305"/>
        <item s="1" x="2306"/>
        <item s="1" x="2307"/>
        <item s="1" x="2308"/>
        <item s="1" x="2309"/>
        <item s="1" x="2310"/>
        <item s="1" x="2311"/>
        <item s="1" x="2312"/>
        <item s="1" x="2313"/>
        <item s="1" x="2314"/>
        <item s="1" x="2315"/>
        <item s="1" x="2316"/>
        <item s="1" x="2317"/>
        <item s="1" x="2318"/>
        <item s="1" x="2319"/>
        <item s="1" x="2320"/>
        <item s="1" x="2321"/>
        <item s="1" x="2322"/>
        <item s="1" x="2323"/>
        <item s="1" x="2324"/>
        <item s="1" x="2325"/>
        <item s="1" x="2326"/>
        <item s="1" x="2327"/>
        <item s="1" x="2328"/>
        <item s="1" x="2329"/>
        <item s="1" x="2330"/>
        <item s="1" x="2331"/>
        <item s="1" x="2332"/>
        <item s="1" x="2333"/>
        <item s="1" x="2334"/>
        <item s="1" x="2335"/>
        <item s="1" x="2336"/>
        <item s="1" x="2337"/>
        <item s="1" x="2338"/>
        <item s="1" x="2339"/>
        <item s="1" x="2340"/>
        <item s="1" x="2341"/>
        <item s="1" x="2342"/>
        <item s="1" x="2343"/>
        <item s="1" x="2344"/>
        <item s="1" x="2345"/>
        <item s="1" x="2346"/>
        <item s="1" x="2347"/>
        <item s="1" x="2348"/>
        <item s="1" x="2349"/>
        <item s="1" x="2350"/>
        <item s="1" x="2351"/>
        <item s="1" x="2352"/>
        <item s="1" x="2353"/>
        <item s="1" x="2354"/>
        <item s="1" x="2355"/>
        <item s="1" x="2356"/>
        <item s="1" x="2357"/>
        <item s="1" x="2358"/>
        <item s="1" x="2359"/>
        <item s="1" x="2360"/>
        <item s="1" x="2361"/>
        <item s="1" x="2362"/>
        <item s="1" x="2363"/>
        <item s="1" x="2364"/>
        <item s="1" x="2365"/>
        <item s="1" x="2366"/>
        <item s="1" x="2367"/>
        <item s="1" x="2368"/>
        <item s="1" x="2369"/>
        <item s="1" x="2370"/>
        <item s="1" x="2371"/>
        <item s="1" x="2372"/>
        <item s="1" x="2373"/>
        <item s="1" x="2374"/>
        <item s="1" x="2375"/>
        <item s="1" x="2376"/>
        <item s="1" x="2377"/>
        <item s="1" x="2378"/>
        <item s="1" x="2379"/>
        <item s="1" x="2380"/>
        <item s="1" x="2381"/>
        <item s="1" x="2382"/>
        <item s="1" x="2383"/>
        <item s="1" x="2384"/>
        <item s="1" x="2385"/>
        <item s="1" x="2386"/>
        <item s="1" x="2387"/>
        <item s="1" x="2388"/>
        <item s="1" x="2389"/>
        <item s="1" x="2390"/>
        <item s="1" x="2391"/>
        <item s="1" x="2392"/>
        <item s="1" x="2393"/>
        <item s="1" x="2394"/>
        <item s="1" x="2395"/>
        <item s="1" x="2396"/>
        <item s="1" x="2397"/>
        <item s="1" x="2398"/>
        <item s="1" x="2399"/>
        <item s="1" x="2400"/>
        <item s="1" x="2401"/>
        <item s="1" x="2402"/>
        <item s="1" x="2403"/>
        <item s="1" x="2404"/>
        <item s="1" x="2405"/>
        <item s="1" x="2406"/>
        <item s="1" x="2407"/>
        <item s="1" x="2408"/>
        <item s="1" x="2409"/>
        <item s="1" x="2410"/>
        <item s="1" x="2411"/>
        <item s="1" x="2412"/>
        <item s="1" x="2413"/>
        <item s="1" x="2414"/>
        <item s="1" x="2415"/>
        <item s="1" x="2416"/>
        <item s="1" x="2417"/>
        <item s="1" x="2418"/>
        <item s="1" x="2419"/>
        <item s="1" x="2420"/>
        <item s="1" x="2421"/>
        <item s="1" x="2422"/>
        <item s="1" x="2423"/>
        <item s="1" x="2424"/>
        <item s="1" x="2425"/>
        <item s="1" x="2426"/>
        <item s="1" x="2427"/>
        <item s="1" x="2428"/>
        <item s="1" x="2429"/>
        <item s="1" x="2430"/>
        <item s="1" x="2431"/>
        <item s="1" x="2432"/>
        <item s="1" x="2433"/>
        <item s="1" x="2434"/>
        <item s="1" x="2435"/>
        <item s="1" x="2436"/>
        <item s="1" x="2437"/>
        <item s="1" x="2438"/>
        <item s="1" x="2439"/>
        <item s="1" x="2440"/>
        <item s="1" x="2441"/>
        <item s="1" x="2442"/>
        <item s="1" x="2443"/>
        <item s="1" x="2444"/>
        <item s="1" x="2445"/>
        <item s="1" x="2446"/>
        <item s="1" x="2447"/>
        <item s="1" x="2448"/>
        <item s="1" x="2449"/>
        <item s="1" x="2450"/>
        <item s="1" x="2451"/>
        <item s="1" x="2452"/>
        <item s="1" x="2453"/>
        <item s="1" x="2454"/>
        <item s="1" x="2455"/>
        <item s="1" x="2456"/>
        <item s="1" x="2457"/>
        <item s="1" x="2458"/>
        <item s="1" x="2459"/>
        <item s="1" x="2460"/>
        <item s="1" x="2461"/>
        <item s="1" x="2462"/>
        <item s="1" x="2463"/>
        <item s="1" x="2464"/>
        <item s="1" x="2465"/>
        <item s="1" x="2466"/>
        <item s="1" x="2467"/>
        <item s="1" x="2468"/>
        <item s="1" x="2469"/>
        <item s="1" x="2470"/>
        <item s="1" x="2471"/>
        <item s="1" x="2472"/>
        <item s="1" x="2473"/>
        <item s="1" x="2474"/>
        <item s="1" x="2475"/>
        <item s="1" x="2476"/>
        <item s="1" x="2477"/>
        <item s="1" x="2478"/>
        <item s="1" x="2479"/>
        <item s="1" x="2480"/>
        <item s="1" x="2481"/>
        <item s="1" x="2482"/>
        <item s="1" x="2483"/>
        <item s="1" x="2484"/>
        <item s="1" x="2485"/>
        <item s="1" x="2486"/>
        <item s="1" x="2487"/>
        <item s="1" x="2488"/>
        <item s="1" x="2489"/>
        <item s="1" x="2490"/>
        <item s="1" x="2491"/>
        <item s="1" x="2492"/>
        <item s="1" x="2493"/>
        <item s="1" x="2494"/>
        <item s="1" x="2495"/>
        <item s="1" x="2496"/>
        <item s="1" x="2497"/>
        <item s="1" x="2498"/>
        <item s="1" x="2499"/>
        <item s="1" x="2500"/>
        <item s="1" x="2501"/>
        <item s="1" x="2502"/>
        <item s="1" x="2503"/>
        <item s="1" x="2504"/>
        <item s="1" x="2505"/>
        <item s="1" x="2506"/>
        <item s="1" x="2507"/>
        <item s="1" x="2508"/>
        <item s="1" x="2509"/>
        <item s="1" x="2510"/>
        <item s="1" x="2511"/>
        <item s="1" x="2512"/>
        <item s="1" x="2513"/>
        <item s="1" x="2514"/>
        <item s="1" x="2515"/>
        <item s="1" x="2516"/>
        <item s="1" x="2517"/>
        <item s="1" x="2518"/>
        <item s="1" x="2519"/>
        <item s="1" x="2520"/>
        <item s="1" x="2521"/>
        <item s="1" x="2522"/>
        <item s="1" x="2523"/>
        <item s="1" x="2524"/>
        <item s="1" x="2525"/>
        <item s="1" x="2526"/>
        <item s="1" x="2527"/>
        <item s="1" x="2528"/>
        <item s="1" x="2529"/>
        <item s="1" x="2530"/>
        <item s="1" x="2531"/>
        <item s="1" x="2532"/>
        <item s="1" x="2533"/>
        <item s="1" x="2534"/>
        <item s="1" x="2535"/>
        <item s="1" x="2536"/>
        <item s="1" x="2537"/>
        <item s="1" x="2538"/>
        <item s="1" x="2539"/>
        <item s="1" x="2540"/>
        <item s="1" x="2541"/>
        <item s="1" x="2542"/>
        <item s="1" x="2543"/>
        <item s="1" x="2544"/>
        <item s="1" x="2545"/>
        <item s="1" x="2546"/>
        <item s="1" x="2547"/>
        <item s="1" x="2548"/>
        <item s="1" x="2549"/>
        <item s="1" x="2550"/>
        <item s="1" x="2551"/>
        <item s="1" x="2552"/>
        <item s="1" x="2553"/>
        <item s="1" x="2554"/>
        <item s="1" x="2555"/>
        <item s="1" x="2556"/>
        <item s="1" x="2557"/>
        <item s="1" x="2558"/>
        <item s="1" x="2559"/>
        <item s="1" x="2560"/>
        <item s="1" x="2561"/>
        <item s="1" x="2562"/>
        <item s="1" x="2563"/>
        <item s="1" x="2564"/>
        <item s="1" x="2565"/>
        <item s="1" x="2566"/>
        <item s="1" x="2567"/>
        <item s="1" x="2568"/>
        <item s="1" x="2569"/>
        <item s="1" x="2570"/>
        <item s="1" x="2571"/>
        <item s="1" x="2572"/>
        <item s="1" x="2573"/>
        <item s="1" x="2574"/>
        <item s="1" x="2575"/>
        <item s="1" x="2576"/>
        <item s="1" x="2577"/>
        <item s="1" x="2578"/>
        <item s="1" x="2579"/>
        <item s="1" x="2580"/>
        <item s="1" x="2581"/>
        <item s="1" x="2582"/>
        <item s="1" x="2583"/>
        <item s="1" x="2584"/>
        <item s="1" x="2585"/>
        <item s="1" x="2586"/>
        <item s="1" x="2587"/>
        <item s="1" x="2588"/>
        <item s="1" x="2589"/>
        <item s="1" x="2590"/>
        <item s="1" x="2591"/>
        <item s="1" x="2592"/>
        <item s="1" x="2593"/>
        <item s="1" x="2594"/>
        <item s="1" x="2595"/>
        <item s="1" x="2596"/>
        <item s="1" x="2597"/>
        <item s="1" x="2598"/>
        <item s="1" x="2599"/>
        <item s="1" x="2600"/>
        <item s="1" x="2601"/>
        <item s="1" x="2602"/>
        <item s="1" x="2603"/>
        <item s="1" x="2604"/>
        <item s="1" x="2605"/>
        <item s="1" x="2606"/>
        <item s="1" x="2607"/>
        <item s="1" x="2608"/>
        <item s="1" x="2609"/>
        <item s="1" x="2610"/>
        <item s="1" x="2611"/>
        <item s="1" x="2612"/>
        <item s="1" x="2613"/>
        <item s="1" x="2614"/>
        <item s="1" x="2615"/>
        <item s="1" x="2616"/>
        <item s="1" x="2617"/>
        <item s="1" x="2618"/>
        <item s="1" x="2619"/>
        <item s="1" x="2620"/>
        <item s="1" x="2621"/>
        <item s="1" x="2622"/>
        <item s="1" x="2623"/>
        <item s="1" x="2624"/>
        <item s="1" x="2625"/>
        <item s="1" x="2626"/>
        <item s="1" x="2627"/>
        <item s="1" x="2628"/>
        <item s="1" x="2629"/>
        <item s="1" x="2630"/>
        <item s="1" x="2631"/>
        <item s="1" x="2632"/>
        <item s="1" x="2633"/>
        <item s="1" x="2634"/>
        <item s="1" x="2635"/>
        <item s="1" x="2636"/>
        <item s="1" x="2637"/>
        <item s="1" x="2638"/>
        <item s="1" x="2639"/>
        <item s="1" x="2640"/>
        <item s="1" x="2641"/>
        <item s="1" x="2642"/>
        <item s="1" x="2643"/>
        <item s="1" x="2644"/>
        <item s="1" x="2645"/>
        <item s="1" x="2646"/>
        <item s="1" x="2647"/>
        <item s="1" x="2648"/>
        <item s="1" x="2649"/>
        <item s="1" x="2650"/>
        <item s="1" x="2651"/>
        <item s="1" x="2652"/>
        <item s="1" x="2653"/>
        <item s="1" x="2654"/>
        <item s="1" x="2655"/>
        <item s="1" x="2656"/>
        <item s="1" x="2657"/>
        <item s="1" x="2658"/>
        <item s="1" x="2659"/>
        <item s="1" x="2660"/>
        <item s="1" x="2661"/>
        <item s="1" x="2662"/>
        <item s="1" x="2663"/>
        <item s="1" x="2664"/>
        <item s="1" x="2665"/>
        <item s="1" x="2666"/>
        <item s="1" x="2667"/>
        <item s="1" x="2668"/>
        <item s="1" x="2669"/>
        <item s="1" x="2670"/>
        <item s="1" x="2671"/>
        <item s="1" x="2672"/>
        <item s="1" x="2673"/>
        <item s="1" x="2674"/>
        <item s="1" x="2675"/>
        <item s="1" x="2676"/>
        <item s="1" x="2677"/>
        <item s="1" x="2678"/>
        <item s="1" x="2679"/>
        <item s="1" x="2680"/>
        <item s="1" x="2681"/>
        <item s="1" x="2682"/>
        <item s="1" x="2683"/>
        <item s="1" x="2684"/>
        <item s="1" x="2685"/>
        <item s="1" x="2686"/>
        <item s="1" x="2687"/>
        <item s="1" x="2688"/>
        <item s="1" x="2689"/>
        <item s="1" x="2690"/>
        <item s="1" x="2691"/>
        <item s="1" x="2692"/>
        <item s="1" x="2693"/>
        <item s="1" x="2694"/>
        <item s="1" x="2695"/>
        <item s="1" x="2696"/>
        <item s="1" x="2697"/>
        <item s="1" x="2698"/>
        <item s="1" x="2699"/>
        <item s="1" x="2700"/>
        <item s="1" x="2701"/>
        <item s="1" x="2702"/>
        <item s="1" x="2703"/>
        <item s="1" x="2704"/>
        <item s="1" x="2705"/>
        <item s="1" x="2706"/>
        <item s="1" x="2707"/>
        <item s="1" x="2708"/>
        <item s="1" x="2709"/>
        <item s="1" x="2710"/>
        <item s="1" x="2711"/>
        <item s="1" x="2712"/>
        <item s="1" x="2713"/>
        <item s="1" x="2714"/>
        <item s="1" x="2715"/>
        <item s="1" x="2716"/>
        <item s="1" x="2717"/>
        <item s="1" x="2718"/>
        <item s="1" x="2719"/>
        <item s="1" x="2720"/>
        <item s="1" x="2721"/>
        <item s="1" x="2722"/>
        <item s="1" x="2723"/>
        <item s="1" x="2724"/>
        <item s="1" x="2725"/>
        <item s="1" x="2726"/>
        <item s="1" x="2727"/>
        <item s="1" x="2728"/>
        <item s="1" x="2729"/>
        <item s="1" x="2730"/>
        <item s="1" x="2731"/>
        <item s="1" x="2732"/>
        <item s="1" x="2733"/>
        <item s="1" x="2734"/>
        <item s="1" x="2735"/>
        <item s="1" x="2736"/>
        <item s="1" x="2737"/>
        <item s="1" x="2738"/>
        <item s="1" x="2739"/>
        <item s="1" x="2740"/>
        <item s="1" x="2741"/>
        <item s="1" x="2742"/>
        <item s="1" x="2743"/>
        <item s="1" x="2744"/>
        <item s="1" x="2745"/>
        <item s="1" x="2746"/>
        <item s="1" x="2747"/>
        <item s="1" x="2748"/>
        <item s="1" x="2749"/>
        <item s="1" x="2750"/>
        <item s="1" x="2751"/>
        <item s="1" x="2752"/>
        <item s="1" x="2753"/>
        <item s="1" x="2754"/>
        <item s="1" x="2755"/>
        <item s="1" x="2756"/>
        <item s="1" x="2757"/>
        <item s="1" x="2758"/>
        <item s="1" x="2759"/>
        <item s="1" x="2760"/>
        <item s="1" x="2761"/>
        <item s="1" x="2762"/>
        <item s="1" x="2763"/>
        <item s="1" x="2764"/>
        <item s="1" x="2765"/>
        <item s="1" x="2766"/>
        <item s="1" x="2767"/>
        <item s="1" x="2768"/>
        <item s="1" x="2769"/>
        <item s="1" x="2770"/>
        <item s="1" x="2771"/>
        <item s="1" x="2772"/>
        <item s="1" x="2773"/>
        <item s="1" x="2774"/>
        <item s="1" x="2775"/>
        <item s="1" x="2776"/>
        <item s="1" x="2777"/>
        <item s="1" x="2778"/>
        <item s="1" x="2779"/>
        <item s="1" x="2780"/>
        <item s="1" x="2781"/>
        <item s="1" x="2782"/>
        <item s="1" x="2783"/>
        <item s="1" x="2784"/>
        <item s="1" x="2785"/>
        <item s="1" x="2786"/>
        <item s="1" x="2787"/>
        <item s="1" x="2788"/>
        <item s="1" x="2789"/>
        <item s="1" x="2790"/>
        <item s="1" x="2791"/>
        <item s="1" x="2792"/>
        <item s="1" x="2793"/>
        <item s="1" x="2794"/>
        <item s="1" x="2795"/>
        <item s="1" x="2796"/>
        <item s="1" x="2797"/>
        <item s="1" x="2798"/>
        <item s="1" x="2799"/>
        <item s="1" x="2800"/>
        <item s="1" x="2801"/>
        <item s="1" x="2802"/>
        <item s="1" x="2803"/>
        <item s="1" x="2804"/>
        <item s="1" x="2805"/>
        <item s="1" x="2806"/>
        <item s="1" x="2807"/>
        <item s="1" x="2808"/>
        <item s="1" x="2809"/>
        <item s="1" x="2810"/>
        <item s="1" x="2811"/>
        <item s="1" x="2812"/>
        <item s="1" x="2813"/>
        <item s="1" x="2814"/>
        <item s="1" x="2815"/>
        <item s="1" x="2816"/>
        <item s="1" x="2817"/>
        <item s="1" x="2818"/>
        <item s="1" x="2819"/>
        <item s="1" x="2820"/>
        <item s="1" x="2821"/>
        <item s="1" x="2822"/>
        <item s="1" x="2823"/>
        <item s="1" x="2824"/>
        <item s="1" x="2825"/>
        <item s="1" x="2826"/>
        <item s="1" x="2827"/>
        <item s="1" x="2828"/>
        <item s="1" x="2829"/>
        <item s="1" x="2830"/>
        <item s="1" x="2831"/>
        <item s="1" x="2832"/>
        <item s="1" x="2833"/>
        <item s="1" x="2834"/>
        <item s="1" x="2835"/>
        <item s="1" x="2836"/>
        <item s="1" x="2837"/>
        <item s="1" x="2838"/>
        <item s="1" x="2839"/>
        <item s="1" x="2840"/>
        <item s="1" x="2841"/>
        <item s="1" x="2842"/>
        <item s="1" x="2843"/>
        <item s="1" x="2844"/>
        <item s="1" x="2845"/>
        <item s="1" x="2846"/>
        <item s="1" x="2847"/>
        <item s="1" x="2848"/>
        <item s="1" x="2849"/>
        <item s="1" x="2850"/>
        <item s="1" x="2851"/>
        <item s="1" x="2852"/>
        <item s="1" x="2853"/>
        <item s="1" x="2854"/>
        <item s="1" x="2855"/>
        <item s="1" x="2856"/>
        <item s="1" x="2857"/>
        <item s="1" x="2858"/>
        <item s="1" x="2859"/>
        <item s="1" x="2860"/>
        <item s="1" x="2861"/>
        <item s="1" x="2862"/>
        <item s="1" x="2863"/>
        <item s="1" x="2864"/>
        <item s="1" x="2865"/>
        <item s="1" x="2866"/>
        <item s="1" x="2867"/>
        <item s="1" x="2868"/>
        <item s="1" x="2869"/>
        <item s="1" x="2870"/>
        <item s="1" x="2871"/>
        <item s="1" x="2872"/>
        <item s="1" x="2873"/>
        <item s="1" x="2874"/>
        <item s="1" x="2875"/>
        <item s="1" x="2876"/>
        <item s="1" x="2877"/>
        <item s="1" x="2878"/>
        <item s="1" x="2879"/>
        <item s="1" x="2880"/>
        <item s="1" x="2881"/>
        <item s="1" x="2882"/>
        <item s="1" x="2883"/>
        <item s="1" x="2884"/>
        <item s="1" x="2885"/>
        <item s="1" x="2886"/>
        <item s="1" x="2887"/>
        <item s="1" x="2888"/>
        <item s="1" x="2889"/>
        <item s="1" x="2890"/>
        <item s="1" x="2891"/>
        <item s="1" x="2892"/>
        <item s="1" x="2893"/>
        <item s="1" x="2894"/>
        <item s="1" x="2895"/>
        <item s="1" x="2896"/>
        <item s="1" x="2897"/>
        <item s="1" x="2898"/>
        <item s="1" x="2899"/>
        <item s="1" x="2900"/>
        <item s="1" x="2901"/>
        <item s="1" x="2902"/>
        <item s="1" x="2903"/>
        <item s="1" x="2904"/>
        <item s="1" x="2905"/>
        <item s="1" x="2906"/>
        <item s="1" x="2907"/>
        <item s="1" x="2908"/>
        <item s="1" x="2909"/>
        <item s="1" x="2910"/>
        <item s="1" x="2911"/>
        <item s="1" x="2912"/>
        <item s="1" x="2913"/>
        <item s="1" x="2914"/>
        <item s="1" x="2915"/>
        <item s="1" x="2916"/>
        <item s="1" x="2917"/>
        <item s="1" x="2918"/>
        <item s="1" x="2919"/>
        <item s="1" x="2920"/>
        <item s="1" x="2921"/>
        <item s="1" x="2922"/>
        <item s="1" x="2923"/>
        <item s="1" x="2924"/>
        <item s="1" x="2925"/>
        <item s="1" x="2926"/>
        <item s="1" x="2927"/>
        <item s="1" x="2928"/>
        <item s="1" x="2929"/>
        <item s="1" x="2930"/>
        <item s="1" x="2931"/>
        <item s="1" x="2932"/>
        <item s="1" x="2933"/>
        <item s="1" x="2934"/>
        <item s="1" x="2935"/>
        <item s="1" x="2936"/>
        <item s="1" x="2937"/>
        <item s="1" x="2938"/>
        <item s="1" x="2939"/>
        <item s="1" x="2940"/>
        <item s="1" x="2941"/>
        <item s="1" x="2942"/>
        <item s="1" x="2943"/>
        <item s="1" x="2944"/>
        <item s="1" x="2945"/>
        <item s="1" x="2946"/>
        <item s="1" x="2947"/>
        <item s="1" x="2948"/>
        <item s="1" x="2949"/>
        <item s="1" x="2950"/>
        <item s="1" x="2951"/>
        <item s="1" x="2952"/>
        <item s="1" x="2953"/>
        <item s="1" x="2954"/>
        <item s="1" x="2955"/>
        <item s="1" x="2956"/>
        <item s="1" x="2957"/>
        <item s="1" x="2958"/>
        <item s="1" x="2959"/>
        <item s="1" x="2960"/>
        <item s="1" x="2961"/>
        <item s="1" x="2962"/>
        <item s="1" x="2963"/>
        <item s="1" x="2964"/>
        <item s="1" x="2965"/>
        <item s="1" x="2966"/>
        <item s="1" x="2967"/>
        <item s="1" x="2968"/>
        <item s="1" x="2969"/>
        <item s="1" x="2970"/>
        <item s="1" x="2971"/>
        <item s="1" x="2972"/>
        <item s="1" x="2973"/>
        <item s="1" x="2974"/>
        <item s="1" x="2975"/>
        <item s="1" x="2976"/>
        <item s="1" x="2977"/>
        <item s="1" x="2978"/>
        <item s="1" x="2979"/>
        <item s="1" x="2980"/>
        <item s="1" x="2981"/>
        <item s="1" x="2982"/>
        <item s="1" x="2983"/>
        <item s="1" x="2984"/>
        <item s="1" x="2985"/>
        <item s="1" x="2986"/>
        <item s="1" x="2987"/>
        <item s="1" x="2988"/>
        <item s="1" x="2989"/>
        <item s="1" x="2990"/>
        <item s="1" x="2991"/>
        <item s="1" x="2992"/>
        <item s="1" x="2993"/>
        <item s="1" x="2994"/>
        <item s="1" x="2995"/>
        <item s="1" x="2996"/>
        <item s="1" x="2997"/>
        <item s="1" x="2998"/>
        <item s="1" x="2999"/>
        <item s="1" x="3000"/>
        <item s="1" x="3001"/>
        <item s="1" x="3002"/>
        <item s="1" x="3003"/>
        <item s="1" x="3004"/>
        <item s="1" x="3005"/>
        <item s="1" x="3006"/>
        <item s="1" x="3007"/>
        <item s="1" x="3008"/>
        <item s="1" x="3009"/>
        <item s="1" x="3010"/>
        <item s="1" x="3011"/>
        <item s="1" x="3012"/>
        <item s="1" x="3013"/>
        <item s="1" x="3014"/>
        <item s="1" x="3015"/>
        <item s="1" x="3016"/>
        <item s="1" x="3017"/>
        <item s="1" x="3018"/>
        <item s="1" x="3019"/>
        <item s="1" x="3020"/>
        <item s="1" x="3021"/>
        <item s="1" x="3022"/>
        <item s="1" x="3023"/>
        <item s="1" x="3024"/>
        <item s="1" x="3025"/>
        <item s="1" x="3026"/>
        <item s="1" x="3027"/>
        <item s="1" x="3028"/>
        <item s="1" x="3029"/>
        <item s="1" x="3030"/>
        <item s="1" x="3031"/>
        <item s="1" x="3032"/>
        <item s="1" x="3033"/>
        <item s="1" x="3034"/>
        <item s="1" x="3035"/>
        <item s="1" x="3036"/>
        <item s="1" x="3037"/>
        <item s="1" x="3038"/>
        <item s="1" x="3039"/>
        <item s="1" x="3040"/>
        <item s="1" x="3041"/>
        <item s="1" x="3042"/>
        <item s="1" x="3043"/>
        <item s="1" x="3044"/>
        <item s="1" x="3045"/>
        <item s="1" x="3046"/>
        <item s="1" x="3047"/>
        <item s="1" x="3048"/>
        <item s="1" x="3049"/>
        <item s="1" x="3050"/>
        <item s="1" x="3051"/>
        <item s="1" x="3052"/>
        <item s="1" x="3053"/>
        <item s="1" x="3054"/>
        <item s="1" x="3055"/>
        <item s="1" x="3056"/>
        <item s="1" x="3057"/>
        <item s="1" x="3058"/>
        <item s="1" x="3059"/>
        <item s="1" x="3060"/>
        <item s="1" x="3061"/>
        <item s="1" x="3062"/>
        <item s="1" x="3063"/>
        <item s="1" x="3064"/>
        <item s="1" x="3065"/>
        <item s="1" x="3066"/>
        <item s="1" x="3067"/>
        <item s="1" x="3068"/>
        <item s="1" x="3069"/>
        <item s="1" x="3070"/>
        <item s="1" x="3071"/>
        <item s="1" x="3072"/>
        <item s="1" x="3073"/>
        <item s="1" x="3074"/>
        <item s="1" x="3075"/>
        <item s="1" x="3076"/>
        <item s="1" x="3077"/>
        <item s="1" x="3078"/>
        <item s="1" x="3079"/>
        <item s="1" x="3080"/>
        <item s="1" x="3081"/>
        <item s="1" x="3082"/>
        <item s="1" x="3083"/>
        <item s="1" x="3084"/>
        <item s="1" x="3085"/>
        <item s="1" x="3086"/>
        <item s="1" x="3087"/>
        <item s="1" x="3088"/>
        <item s="1" x="3089"/>
        <item s="1" x="3090"/>
        <item s="1" x="3091"/>
        <item s="1" x="3092"/>
        <item s="1" x="3093"/>
        <item s="1" x="3094"/>
        <item s="1" x="3095"/>
        <item s="1" x="3096"/>
        <item s="1" x="3097"/>
        <item s="1" x="3098"/>
        <item s="1" x="3099"/>
        <item s="1" x="3100"/>
        <item s="1" x="3101"/>
        <item s="1" x="3102"/>
        <item s="1" x="3103"/>
        <item s="1" x="3104"/>
        <item s="1" x="3105"/>
        <item s="1" x="3106"/>
        <item s="1" x="3107"/>
        <item s="1" x="3108"/>
        <item s="1" x="3109"/>
        <item s="1" x="3110"/>
        <item s="1" x="3111"/>
        <item s="1" x="3112"/>
        <item s="1" x="3113"/>
        <item s="1" x="3114"/>
        <item s="1" x="3115"/>
        <item s="1" x="3116"/>
        <item s="1" x="3117"/>
        <item s="1" x="3118"/>
        <item s="1" x="3119"/>
        <item s="1" x="3120"/>
        <item s="1" x="3121"/>
        <item s="1" x="3122"/>
        <item s="1" x="3123"/>
        <item s="1" x="3124"/>
        <item s="1" x="3125"/>
        <item s="1" x="3126"/>
        <item s="1" x="3127"/>
        <item s="1" x="3128"/>
        <item s="1" x="3129"/>
        <item s="1" x="3130"/>
        <item s="1" x="3131"/>
        <item s="1" x="3132"/>
        <item s="1" x="3133"/>
        <item s="1" x="3134"/>
        <item s="1" x="3135"/>
        <item s="1" x="3136"/>
        <item s="1" x="3137"/>
        <item s="1" x="3138"/>
        <item s="1" x="3139"/>
        <item s="1" x="3140"/>
        <item s="1" x="3141"/>
        <item s="1" x="3142"/>
        <item s="1" x="3143"/>
        <item s="1" x="3144"/>
        <item s="1" x="3145"/>
        <item s="1" x="3146"/>
        <item s="1" x="3147"/>
        <item s="1" x="3148"/>
        <item s="1" x="3149"/>
        <item s="1" x="3150"/>
        <item s="1" x="3151"/>
        <item s="1" x="3152"/>
        <item s="1" x="3153"/>
        <item s="1" x="3154"/>
        <item s="1" x="3155"/>
        <item s="1" x="3156"/>
        <item s="1" x="3157"/>
        <item s="1" x="3158"/>
        <item s="1" x="3159"/>
        <item s="1" x="3160"/>
        <item s="1" x="3161"/>
        <item s="1" x="3162"/>
        <item s="1" x="3163"/>
        <item s="1" x="3164"/>
        <item s="1" x="3165"/>
        <item s="1" x="3166"/>
        <item s="1" x="3167"/>
        <item s="1" x="3168"/>
        <item s="1" x="3169"/>
        <item s="1" x="3170"/>
        <item s="1" x="3171"/>
        <item s="1" x="3172"/>
        <item s="1" x="3173"/>
        <item s="1" x="3174"/>
        <item s="1" x="3175"/>
        <item s="1" x="3176"/>
        <item s="1" x="3177"/>
        <item s="1" x="3178"/>
        <item s="1" x="3179"/>
        <item s="1" x="3180"/>
        <item s="1" x="3181"/>
        <item s="1" x="3182"/>
        <item s="1" x="3183"/>
        <item s="1" x="3184"/>
        <item s="1" x="3185"/>
        <item s="1" x="3186"/>
        <item s="1" x="3187"/>
        <item s="1" x="3188"/>
        <item s="1" x="3189"/>
        <item s="1" x="3190"/>
        <item s="1" x="3191"/>
        <item s="1" x="3192"/>
        <item s="1" x="3193"/>
        <item s="1" x="3194"/>
        <item s="1" x="3195"/>
        <item s="1" x="3196"/>
        <item s="1" x="3197"/>
        <item s="1" x="3198"/>
        <item s="1" x="3199"/>
        <item s="1" x="3200"/>
        <item s="1" x="3201"/>
        <item s="1" x="3202"/>
        <item s="1" x="3203"/>
        <item s="1" x="3204"/>
        <item s="1" x="3205"/>
        <item s="1" x="3206"/>
        <item s="1" x="3207"/>
        <item s="1" x="3208"/>
        <item s="1" x="3209"/>
        <item s="1" x="3210"/>
        <item s="1" x="3211"/>
        <item s="1" x="3212"/>
        <item s="1" x="3213"/>
        <item s="1" x="3214"/>
        <item s="1" x="3215"/>
        <item s="1" x="3216"/>
        <item s="1" x="3217"/>
        <item s="1" x="3218"/>
        <item s="1" x="3219"/>
        <item s="1" x="3220"/>
        <item s="1" x="3221"/>
        <item s="1" x="3222"/>
        <item s="1" x="3223"/>
        <item s="1" x="3224"/>
        <item s="1" x="3225"/>
        <item s="1" x="3226"/>
        <item s="1" x="3227"/>
        <item s="1" x="3228"/>
        <item s="1" x="3229"/>
        <item s="1" x="3230"/>
        <item s="1" x="3231"/>
        <item s="1" x="3232"/>
        <item s="1" x="3233"/>
        <item s="1" x="3234"/>
        <item s="1" x="3235"/>
        <item s="1" x="3236"/>
        <item s="1" x="3237"/>
        <item s="1" x="3238"/>
        <item s="1" x="3239"/>
        <item s="1" x="3240"/>
        <item s="1" x="3241"/>
        <item s="1" x="3242"/>
        <item s="1" x="3243"/>
        <item s="1" x="3244"/>
        <item s="1" x="3245"/>
        <item s="1" x="3246"/>
        <item s="1" x="3247"/>
        <item s="1" x="3248"/>
        <item s="1" x="3249"/>
        <item s="1" x="3250"/>
        <item s="1" x="3251"/>
        <item s="1" x="3252"/>
        <item s="1" x="3253"/>
        <item s="1" x="3254"/>
        <item s="1" x="3255"/>
        <item s="1" x="3256"/>
        <item s="1" x="3257"/>
        <item s="1" x="3258"/>
        <item s="1" x="3259"/>
        <item s="1" x="3260"/>
        <item s="1" x="3261"/>
        <item s="1" x="3262"/>
        <item s="1" x="3263"/>
        <item s="1" x="3264"/>
        <item s="1" x="3265"/>
        <item s="1" x="3266"/>
        <item s="1" x="3267"/>
        <item s="1" x="3268"/>
        <item s="1" x="3269"/>
        <item s="1" x="3270"/>
        <item s="1" x="3271"/>
        <item s="1" x="3272"/>
        <item s="1" x="3273"/>
        <item s="1" x="3274"/>
        <item s="1" x="3275"/>
        <item s="1" x="3276"/>
        <item s="1" x="3277"/>
        <item s="1" x="3278"/>
        <item s="1" x="3279"/>
        <item s="1" x="3280"/>
        <item s="1" x="3281"/>
        <item s="1" x="3282"/>
        <item s="1" x="3283"/>
        <item s="1" x="3284"/>
        <item s="1" x="3285"/>
        <item s="1" x="3286"/>
        <item s="1" x="3287"/>
        <item s="1" x="3288"/>
        <item s="1" x="3289"/>
        <item s="1" x="3290"/>
        <item s="1" x="3291"/>
        <item s="1" x="3292"/>
        <item s="1" x="3293"/>
        <item s="1" x="3294"/>
        <item s="1" x="3295"/>
        <item s="1" x="3296"/>
        <item s="1" x="3297"/>
        <item s="1" x="3298"/>
        <item s="1" x="3299"/>
        <item s="1" x="3300"/>
        <item s="1" x="3301"/>
        <item s="1" x="3302"/>
        <item s="1" x="3303"/>
        <item s="1" x="3304"/>
        <item s="1" x="3305"/>
        <item s="1" x="3306"/>
        <item s="1" x="3307"/>
        <item s="1" x="3308"/>
        <item s="1" x="3309"/>
        <item s="1" x="3310"/>
        <item s="1" x="3311"/>
        <item s="1" x="3312"/>
        <item s="1" x="3313"/>
        <item s="1" x="3314"/>
        <item s="1" x="3315"/>
        <item s="1" x="3316"/>
        <item s="1" x="3317"/>
        <item s="1" x="3318"/>
        <item s="1" x="3319"/>
        <item s="1" x="3320"/>
        <item s="1" x="3321"/>
        <item s="1" x="3322"/>
        <item s="1" x="3323"/>
        <item s="1" x="3324"/>
        <item s="1" x="3325"/>
        <item s="1" x="3326"/>
        <item s="1" x="3327"/>
        <item s="1" x="3328"/>
        <item s="1" x="3329"/>
        <item s="1" x="3330"/>
        <item s="1" x="3331"/>
        <item s="1" x="3332"/>
        <item s="1" x="3333"/>
        <item s="1" x="3334"/>
        <item s="1" x="3335"/>
        <item s="1" x="3336"/>
        <item s="1" x="3337"/>
        <item s="1" x="3338"/>
        <item s="1" x="3339"/>
        <item s="1" x="3340"/>
        <item s="1" x="3341"/>
        <item s="1" x="3342"/>
        <item s="1" x="3343"/>
        <item s="1" x="3344"/>
        <item s="1" x="3345"/>
        <item s="1" x="3346"/>
        <item s="1" x="3347"/>
        <item s="1" x="3348"/>
        <item s="1" x="3349"/>
        <item s="1" x="3350"/>
        <item s="1" x="3351"/>
        <item s="1" x="3352"/>
        <item s="1" x="3353"/>
        <item s="1" x="3354"/>
        <item s="1" x="3355"/>
        <item s="1" x="3356"/>
        <item s="1" x="3357"/>
        <item s="1" x="3358"/>
        <item s="1" x="3359"/>
        <item s="1" x="3360"/>
        <item s="1" x="3361"/>
        <item s="1" x="3362"/>
        <item s="1" x="3363"/>
        <item s="1" x="3364"/>
        <item s="1" x="3365"/>
        <item s="1" x="3366"/>
        <item s="1" x="3367"/>
        <item s="1" x="3368"/>
        <item s="1" x="3369"/>
        <item s="1" x="3370"/>
        <item s="1" x="3371"/>
        <item s="1" x="3372"/>
        <item s="1" x="3373"/>
        <item s="1" x="3374"/>
        <item s="1" x="3375"/>
        <item s="1" x="3376"/>
        <item s="1" x="3377"/>
        <item s="1" x="3378"/>
        <item s="1" x="3379"/>
        <item s="1" x="3380"/>
        <item s="1" x="3381"/>
        <item s="1" x="3382"/>
        <item s="1" x="3383"/>
        <item s="1" x="3384"/>
        <item s="1" x="3385"/>
        <item s="1" x="3386"/>
        <item s="1" x="3387"/>
        <item s="1" x="3388"/>
        <item s="1" x="3389"/>
        <item s="1" x="3390"/>
        <item s="1" x="3391"/>
        <item s="1" x="3392"/>
        <item s="1" x="3393"/>
        <item s="1" x="3394"/>
        <item s="1" x="3395"/>
        <item s="1" x="3396"/>
        <item s="1" x="3397"/>
        <item s="1" x="3398"/>
        <item s="1" x="3399"/>
        <item s="1" x="3400"/>
        <item s="1" x="3401"/>
        <item s="1" x="3402"/>
        <item s="1" x="3403"/>
        <item s="1" x="3404"/>
        <item s="1" x="3405"/>
        <item s="1" x="3406"/>
        <item s="1" x="3407"/>
        <item s="1" x="3408"/>
        <item s="1" x="3409"/>
        <item s="1" x="3410"/>
        <item s="1" x="3411"/>
        <item s="1" x="3412"/>
        <item s="1" x="3413"/>
        <item s="1" x="3414"/>
        <item s="1" x="3415"/>
        <item s="1" x="3416"/>
        <item s="1" x="3417"/>
        <item s="1" x="3418"/>
        <item s="1" x="3419"/>
        <item s="1" x="3420"/>
        <item s="1" x="3421"/>
        <item s="1" x="3422"/>
        <item s="1" x="3423"/>
        <item s="1" x="3424"/>
        <item s="1" x="3425"/>
        <item s="1" x="3426"/>
        <item s="1" x="3427"/>
        <item s="1" x="3428"/>
        <item s="1" x="3429"/>
        <item s="1" x="3430"/>
        <item s="1" x="3431"/>
        <item s="1" x="3432"/>
        <item s="1" x="3433"/>
        <item s="1" x="3434"/>
        <item s="1" x="3435"/>
        <item s="1" x="3436"/>
        <item s="1" x="3437"/>
        <item s="1" x="3438"/>
        <item s="1" x="3439"/>
        <item s="1" x="3440"/>
        <item s="1" x="3441"/>
        <item s="1" x="3442"/>
        <item s="1" x="3443"/>
        <item s="1" x="3444"/>
        <item s="1" x="3445"/>
        <item s="1" x="3446"/>
        <item s="1" x="3447"/>
        <item s="1" x="3448"/>
        <item s="1" x="3449"/>
        <item s="1" x="3450"/>
        <item s="1" x="3451"/>
        <item s="1" x="3452"/>
        <item s="1" x="3453"/>
        <item s="1" x="3454"/>
        <item s="1" x="3455"/>
        <item s="1" x="3456"/>
        <item s="1" x="3457"/>
        <item s="1" x="3458"/>
        <item s="1" x="3459"/>
        <item s="1" x="3460"/>
        <item s="1" x="3461"/>
        <item s="1" x="3462"/>
        <item s="1" x="3463"/>
        <item s="1" x="3464"/>
        <item s="1" x="3465"/>
        <item s="1" x="3466"/>
        <item s="1" x="3467"/>
        <item s="1" x="3468"/>
        <item s="1" x="3469"/>
        <item s="1" x="3470"/>
        <item s="1" x="3471"/>
        <item s="1" x="3472"/>
        <item s="1" x="3473"/>
        <item s="1" x="3474"/>
        <item s="1" x="3475"/>
        <item s="1" x="3476"/>
        <item s="1" x="3477"/>
        <item s="1" x="3478"/>
        <item s="1" x="3479"/>
        <item s="1" x="3480"/>
        <item s="1" x="3481"/>
        <item s="1" x="3482"/>
        <item s="1" x="3483"/>
        <item s="1" x="3484"/>
        <item s="1" x="3485"/>
        <item s="1" x="3486"/>
        <item s="1" x="3487"/>
        <item s="1" x="3488"/>
        <item s="1" x="3489"/>
        <item s="1" x="3490"/>
        <item s="1" x="3491"/>
        <item s="1" x="3492"/>
        <item s="1" x="3493"/>
        <item s="1" x="3494"/>
        <item s="1" x="3495"/>
        <item s="1" x="3496"/>
        <item s="1" x="3497"/>
        <item s="1" x="3498"/>
        <item s="1" x="3499"/>
        <item s="1" x="3500"/>
        <item s="1" x="3501"/>
        <item s="1" x="3502"/>
        <item s="1" x="3503"/>
        <item s="1" x="3504"/>
        <item s="1" x="3505"/>
        <item s="1" x="3506"/>
        <item s="1" x="3507"/>
        <item s="1" x="3508"/>
        <item s="1" x="3509"/>
        <item s="1" x="3510"/>
        <item s="1" x="3511"/>
        <item s="1" x="3512"/>
        <item s="1" x="3513"/>
        <item s="1" x="3514"/>
        <item s="1" x="3515"/>
        <item s="1" x="3516"/>
        <item s="1" x="3517"/>
        <item s="1" x="3518"/>
        <item s="1" x="3519"/>
        <item s="1" x="3520"/>
        <item s="1" x="3521"/>
        <item s="1" x="3522"/>
        <item s="1" x="3523"/>
        <item s="1" x="3524"/>
        <item s="1" x="3525"/>
        <item s="1" x="3526"/>
        <item s="1" x="3527"/>
        <item s="1" x="3528"/>
        <item s="1" x="3529"/>
        <item s="1" x="3530"/>
        <item s="1" x="3531"/>
        <item s="1" x="3532"/>
        <item s="1" x="3533"/>
        <item s="1" x="3534"/>
        <item s="1" x="3535"/>
        <item s="1" x="3536"/>
        <item s="1" x="3537"/>
        <item s="1" x="3538"/>
        <item s="1" x="3539"/>
        <item s="1" x="3540"/>
        <item s="1" x="3541"/>
        <item s="1" x="3542"/>
        <item s="1" x="3543"/>
        <item s="1" x="3544"/>
        <item s="1" x="3545"/>
        <item s="1" x="3546"/>
        <item s="1" x="3547"/>
        <item s="1" x="3548"/>
        <item s="1" x="3549"/>
        <item s="1" x="3550"/>
        <item s="1" x="3551"/>
        <item s="1" x="3552"/>
        <item s="1" x="3553"/>
        <item s="1" x="3554"/>
        <item s="1" x="3555"/>
        <item s="1" x="3556"/>
        <item s="1" x="3557"/>
        <item s="1" x="3558"/>
        <item s="1" x="3559"/>
        <item s="1" x="3560"/>
        <item s="1" x="3561"/>
        <item s="1" x="3562"/>
        <item s="1" x="3563"/>
        <item s="1" x="3564"/>
        <item s="1" x="3565"/>
        <item s="1" x="3566"/>
        <item s="1" x="3567"/>
        <item s="1" x="3568"/>
        <item s="1" x="3569"/>
        <item s="1" x="3570"/>
        <item s="1" x="3571"/>
        <item s="1" x="3572"/>
        <item s="1" x="3573"/>
        <item s="1" x="3574"/>
        <item s="1" x="3575"/>
        <item s="1" x="3576"/>
        <item s="1" x="3577"/>
        <item s="1" x="3578"/>
        <item s="1" x="3579"/>
        <item s="1" x="3580"/>
        <item s="1" x="3581"/>
        <item s="1" x="3582"/>
        <item s="1" x="3583"/>
        <item s="1" x="3584"/>
        <item s="1" x="3585"/>
        <item s="1" x="3586"/>
        <item s="1" x="3587"/>
        <item s="1" x="3588"/>
        <item s="1" x="3589"/>
        <item s="1" x="3590"/>
        <item s="1" x="3591"/>
        <item s="1" x="3592"/>
        <item s="1" x="3593"/>
        <item s="1" x="3594"/>
        <item s="1" x="3595"/>
        <item s="1" x="3596"/>
        <item s="1" x="3597"/>
        <item s="1" x="3598"/>
        <item s="1" x="3599"/>
        <item s="1" x="3600"/>
        <item s="1" x="3601"/>
        <item s="1" x="3602"/>
        <item s="1" x="3603"/>
        <item s="1" x="3604"/>
        <item s="1" x="3605"/>
        <item s="1" x="3606"/>
        <item s="1" x="3607"/>
        <item s="1" x="3608"/>
        <item s="1" x="3609"/>
        <item s="1" x="3610"/>
        <item s="1" x="3611"/>
        <item s="1" x="3612"/>
        <item s="1" x="3613"/>
        <item s="1" x="3614"/>
        <item s="1" x="3615"/>
        <item s="1" x="3616"/>
        <item s="1" x="3617"/>
        <item s="1" x="3618"/>
        <item s="1" x="3619"/>
        <item s="1" x="3620"/>
        <item s="1" x="3621"/>
        <item s="1" x="3622"/>
        <item s="1" x="3623"/>
        <item s="1" x="3624"/>
        <item s="1" x="3625"/>
        <item s="1" x="3626"/>
        <item s="1" x="3627"/>
        <item s="1" x="3628"/>
        <item s="1" x="3629"/>
        <item s="1" x="3630"/>
        <item s="1" x="3631"/>
        <item s="1" x="3632"/>
        <item s="1" x="3633"/>
        <item s="1" x="3634"/>
        <item s="1" x="3635"/>
        <item s="1" x="3636"/>
        <item s="1" x="3637"/>
        <item s="1" x="3638"/>
        <item s="1" x="3639"/>
        <item s="1" x="3640"/>
        <item s="1" x="3641"/>
        <item s="1" x="3642"/>
        <item s="1" x="3643"/>
        <item s="1" x="3644"/>
        <item s="1" x="3645"/>
        <item s="1" x="3646"/>
        <item s="1" x="3647"/>
        <item s="1" x="3648"/>
        <item s="1" x="3649"/>
        <item s="1" x="3650"/>
        <item s="1" x="3651"/>
        <item s="1" x="3652"/>
        <item s="1" x="3653"/>
        <item s="1" x="3654"/>
        <item s="1" x="3655"/>
        <item s="1" x="3656"/>
        <item s="1" x="3657"/>
        <item s="1" x="3658"/>
        <item s="1" x="3659"/>
        <item s="1" x="3660"/>
        <item s="1" x="3661"/>
        <item s="1" x="3662"/>
        <item s="1" x="3663"/>
        <item s="1" x="3664"/>
        <item s="1" x="3665"/>
        <item s="1" x="3666"/>
        <item s="1" x="3667"/>
        <item s="1" x="3668"/>
        <item s="1" x="3669"/>
        <item s="1" x="3670"/>
        <item s="1" x="3671"/>
        <item s="1" x="3672"/>
        <item s="1" x="3673"/>
        <item s="1" x="3674"/>
        <item s="1" x="3675"/>
        <item s="1" x="3676"/>
        <item s="1" x="3677"/>
        <item s="1" x="3678"/>
        <item s="1" x="3679"/>
        <item s="1" x="3680"/>
        <item s="1" x="3681"/>
        <item s="1" x="3682"/>
        <item s="1" x="3683"/>
        <item s="1" x="3684"/>
        <item s="1" x="3685"/>
        <item s="1" x="3686"/>
        <item s="1" x="3687"/>
        <item s="1" x="3688"/>
        <item s="1" x="3689"/>
        <item s="1" x="3690"/>
        <item s="1" x="3691"/>
        <item s="1" x="3692"/>
        <item s="1" x="3693"/>
        <item s="1" x="3694"/>
        <item s="1" x="3695"/>
        <item s="1" x="3696"/>
        <item s="1" x="3697"/>
        <item s="1" x="3698"/>
        <item s="1" x="3699"/>
        <item s="1" x="3700"/>
        <item s="1" x="3701"/>
        <item s="1" x="3702"/>
        <item s="1" x="3703"/>
        <item s="1" x="3704"/>
        <item s="1" x="3705"/>
        <item s="1" x="3706"/>
        <item s="1" x="3707"/>
        <item s="1" x="3708"/>
        <item s="1" x="3709"/>
        <item s="1" x="3710"/>
        <item s="1" x="3711"/>
        <item s="1" x="3712"/>
        <item s="1" x="3713"/>
        <item s="1" x="3714"/>
        <item s="1" x="3715"/>
        <item s="1" x="3716"/>
        <item s="1" x="3717"/>
        <item s="1" x="3718"/>
        <item s="1" x="3719"/>
        <item s="1" x="3720"/>
        <item s="1" x="3721"/>
        <item s="1" x="3722"/>
        <item s="1" x="3723"/>
        <item s="1" x="3724"/>
        <item s="1" x="3725"/>
        <item s="1" x="3726"/>
        <item s="1" x="3727"/>
        <item s="1" x="3728"/>
        <item s="1" x="3729"/>
        <item s="1" x="3730"/>
        <item s="1" x="3731"/>
        <item s="1" x="3732"/>
        <item s="1" x="3733"/>
        <item s="1" x="3734"/>
        <item s="1" x="3735"/>
        <item s="1" x="3736"/>
        <item s="1" x="3737"/>
        <item s="1" x="3738"/>
        <item s="1" x="3739"/>
        <item s="1" x="3740"/>
        <item s="1" x="3741"/>
        <item s="1" x="3742"/>
        <item s="1" x="3743"/>
        <item s="1" x="3744"/>
        <item s="1" x="3745"/>
        <item s="1" x="3746"/>
        <item s="1" x="3747"/>
        <item s="1" x="3748"/>
        <item s="1" x="3749"/>
        <item s="1" x="3750"/>
        <item s="1" x="3751"/>
        <item s="1" x="3752"/>
        <item s="1" x="3753"/>
        <item s="1" x="3754"/>
        <item s="1" x="3755"/>
        <item s="1" x="3756"/>
        <item s="1" x="3757"/>
        <item s="1" x="3758"/>
        <item s="1" x="3759"/>
        <item s="1" x="3760"/>
        <item s="1" x="3761"/>
        <item s="1" x="3762"/>
        <item s="1" x="3763"/>
        <item s="1" x="3764"/>
        <item s="1" x="3765"/>
        <item s="1" x="3766"/>
        <item s="1" x="3767"/>
        <item s="1" x="3768"/>
        <item s="1" x="3769"/>
        <item s="1" x="3770"/>
        <item s="1" x="3771"/>
        <item s="1" x="3772"/>
        <item s="1" x="3773"/>
        <item s="1" x="3774"/>
        <item s="1" x="3775"/>
        <item s="1" x="3776"/>
        <item s="1" x="3777"/>
        <item s="1" x="3778"/>
        <item s="1" x="3779"/>
        <item s="1" x="3780"/>
        <item s="1" x="3781"/>
        <item s="1" x="3782"/>
        <item s="1" x="3783"/>
        <item s="1" x="3784"/>
        <item s="1" x="3785"/>
        <item s="1" x="3786"/>
        <item s="1" x="3787"/>
        <item s="1" x="3788"/>
        <item s="1" x="3789"/>
        <item s="1" x="3790"/>
        <item s="1" x="3791"/>
        <item s="1" x="3792"/>
        <item s="1" x="3793"/>
        <item s="1" x="3794"/>
        <item s="1" x="3795"/>
        <item s="1" x="3796"/>
        <item s="1" x="3797"/>
        <item s="1" x="3798"/>
        <item s="1" x="3799"/>
        <item s="1" x="3800"/>
        <item s="1" x="3801"/>
        <item s="1" x="3802"/>
        <item s="1" x="3803"/>
        <item s="1" x="3804"/>
        <item s="1" x="3805"/>
        <item s="1" x="3806"/>
        <item s="1" x="3807"/>
        <item s="1" x="3808"/>
        <item s="1" x="3809"/>
        <item s="1" x="3810"/>
        <item s="1" x="3811"/>
        <item s="1" x="3812"/>
        <item s="1" x="3813"/>
        <item s="1" x="3814"/>
        <item s="1" x="3815"/>
        <item s="1" x="3816"/>
        <item s="1" x="3817"/>
        <item s="1" x="3818"/>
        <item s="1" x="3819"/>
        <item s="1" x="3820"/>
        <item s="1" x="3821"/>
        <item s="1" x="3822"/>
        <item s="1" x="3823"/>
        <item s="1" x="3824"/>
        <item s="1" x="3825"/>
        <item s="1" x="3826"/>
        <item s="1" x="3827"/>
        <item s="1" x="3828"/>
        <item s="1" x="3829"/>
        <item s="1" x="3830"/>
        <item s="1" x="3831"/>
        <item s="1" x="3832"/>
        <item s="1" x="3833"/>
        <item s="1" x="3834"/>
        <item s="1" x="3835"/>
        <item s="1" x="3836"/>
        <item s="1" x="3837"/>
        <item s="1" x="3838"/>
        <item s="1" x="3839"/>
        <item s="1" x="3840"/>
        <item s="1" x="3841"/>
        <item s="1" x="3842"/>
        <item s="1" x="3843"/>
        <item s="1" x="3844"/>
        <item s="1" x="3845"/>
        <item s="1" x="3846"/>
        <item s="1" x="3847"/>
        <item s="1" x="3848"/>
        <item s="1" x="3849"/>
        <item s="1" x="3850"/>
        <item s="1" x="3851"/>
        <item s="1" x="3852"/>
        <item s="1" x="3853"/>
        <item s="1" x="3854"/>
        <item s="1" x="3855"/>
        <item s="1" x="3856"/>
        <item s="1" x="3857"/>
        <item s="1" x="3858"/>
        <item s="1" x="3859"/>
        <item s="1" x="3860"/>
        <item s="1" x="3861"/>
        <item s="1" x="3862"/>
        <item s="1" x="3863"/>
        <item s="1" x="3864"/>
        <item s="1" x="3865"/>
        <item s="1" x="3866"/>
        <item s="1" x="3867"/>
        <item s="1" x="3868"/>
        <item s="1" x="3869"/>
        <item s="1" x="3870"/>
        <item s="1" x="3871"/>
        <item s="1" x="3872"/>
        <item s="1" x="3873"/>
        <item s="1" x="3874"/>
        <item s="1" x="3875"/>
        <item s="1" x="3876"/>
        <item s="1" x="3877"/>
        <item s="1" x="3878"/>
        <item s="1" x="3879"/>
        <item s="1" x="3880"/>
        <item s="1" x="3881"/>
        <item s="1" x="3882"/>
        <item s="1" x="3883"/>
        <item s="1" x="3884"/>
        <item s="1" x="3885"/>
        <item s="1" x="3886"/>
        <item s="1" x="3887"/>
        <item s="1" x="3888"/>
        <item s="1" x="3889"/>
        <item s="1" x="3890"/>
        <item s="1" x="3891"/>
        <item s="1" x="3892"/>
        <item s="1" x="3893"/>
        <item s="1" x="3894"/>
        <item s="1" x="3895"/>
        <item s="1" x="3896"/>
        <item s="1" x="3897"/>
        <item s="1" x="3898"/>
        <item s="1" x="3899"/>
        <item s="1" x="3900"/>
        <item s="1" x="3901"/>
        <item s="1" x="3902"/>
        <item s="1" x="3903"/>
        <item s="1" x="3904"/>
        <item s="1" x="3905"/>
        <item s="1" x="3906"/>
        <item s="1" x="3907"/>
        <item s="1" x="3908"/>
        <item s="1" x="3909"/>
        <item s="1" x="3910"/>
        <item s="1" x="3911"/>
        <item s="1" x="3912"/>
        <item s="1" x="3913"/>
        <item s="1" x="3914"/>
        <item s="1" x="3915"/>
        <item s="1" x="3916"/>
        <item s="1" x="3917"/>
        <item s="1" x="3918"/>
        <item s="1" x="3919"/>
        <item s="1" x="3920"/>
        <item s="1" x="3921"/>
        <item s="1" x="3922"/>
        <item s="1" x="3923"/>
        <item s="1" x="3924"/>
        <item s="1" x="3925"/>
        <item s="1" x="3926"/>
        <item s="1" x="3927"/>
        <item s="1" x="3928"/>
        <item s="1" x="3929"/>
        <item s="1" x="3930"/>
        <item s="1" x="3931"/>
        <item s="1" x="3932"/>
        <item s="1" x="3933"/>
        <item s="1" x="3934"/>
        <item s="1" x="3935"/>
        <item s="1" x="3936"/>
        <item s="1" x="3937"/>
        <item s="1" x="3938"/>
        <item s="1" x="3939"/>
        <item s="1" x="3940"/>
        <item s="1" x="3941"/>
        <item s="1" x="3942"/>
        <item s="1" x="3943"/>
        <item s="1" x="3944"/>
        <item s="1" x="3945"/>
        <item s="1" x="3946"/>
        <item s="1" x="3947"/>
        <item s="1" x="3948"/>
        <item s="1" x="3949"/>
        <item s="1" x="3950"/>
        <item s="1" x="3951"/>
        <item s="1" x="3952"/>
        <item s="1" x="3953"/>
        <item s="1" x="3954"/>
        <item s="1" x="3955"/>
        <item s="1" x="3956"/>
        <item s="1" x="3957"/>
        <item s="1" x="3958"/>
        <item s="1" x="3959"/>
        <item s="1" x="3960"/>
        <item s="1" x="3961"/>
        <item s="1" x="3962"/>
        <item s="1" x="3963"/>
        <item s="1" x="3964"/>
        <item s="1" x="3965"/>
        <item s="1" x="3966"/>
        <item s="1" x="3967"/>
        <item s="1" x="3968"/>
        <item s="1" x="3969"/>
        <item s="1" x="3970"/>
        <item s="1" x="3971"/>
        <item s="1" x="3972"/>
        <item s="1" x="3973"/>
        <item s="1" x="3974"/>
        <item s="1" x="3975"/>
        <item s="1" x="3976"/>
        <item s="1" x="3977"/>
        <item s="1" x="3978"/>
        <item s="1" x="3979"/>
        <item s="1" x="3980"/>
        <item s="1" x="3981"/>
        <item s="1" x="3982"/>
        <item s="1" x="3983"/>
        <item s="1" x="3984"/>
        <item s="1" x="3985"/>
        <item s="1" x="3986"/>
        <item s="1" x="3987"/>
        <item s="1" x="3988"/>
        <item s="1" x="3989"/>
        <item s="1" x="3990"/>
        <item s="1" x="3991"/>
        <item s="1" x="3992"/>
        <item s="1" x="3993"/>
        <item s="1" x="3994"/>
        <item s="1" x="3995"/>
        <item s="1" x="3996"/>
        <item s="1" x="3997"/>
        <item s="1" x="3998"/>
        <item s="1" x="3999"/>
        <item s="1" x="4000"/>
        <item s="1" x="4001"/>
        <item s="1" x="4002"/>
        <item s="1" x="4003"/>
        <item s="1" x="4004"/>
        <item s="1" x="4005"/>
        <item s="1" x="4006"/>
        <item s="1" x="4007"/>
        <item s="1" x="4008"/>
        <item s="1" x="4009"/>
        <item s="1" x="4010"/>
        <item s="1" x="4011"/>
        <item s="1" x="4012"/>
        <item s="1" x="4013"/>
        <item s="1" x="4014"/>
        <item s="1" x="4015"/>
        <item s="1" x="4016"/>
        <item s="1" x="4017"/>
        <item s="1" x="4018"/>
        <item s="1" x="4019"/>
        <item s="1" x="4020"/>
        <item s="1" x="4021"/>
        <item s="1" x="4022"/>
        <item s="1" x="4023"/>
        <item s="1" x="4024"/>
        <item s="1" x="4025"/>
        <item s="1" x="4026"/>
        <item s="1" x="4027"/>
        <item s="1" x="4028"/>
        <item s="1" x="4029"/>
        <item s="1" x="4030"/>
        <item s="1" x="4031"/>
        <item s="1" x="4032"/>
        <item s="1" x="4033"/>
        <item s="1" x="4034"/>
        <item s="1" x="4035"/>
        <item s="1" x="4036"/>
        <item s="1" x="4037"/>
        <item s="1" x="4038"/>
        <item s="1" x="4039"/>
        <item s="1" x="4040"/>
        <item s="1" x="4041"/>
        <item s="1" x="4042"/>
        <item s="1" x="4043"/>
        <item s="1" x="4044"/>
        <item s="1" x="4045"/>
        <item s="1" x="4046"/>
        <item s="1" x="4047"/>
        <item s="1" x="4048"/>
        <item s="1" x="4049"/>
        <item s="1" x="4050"/>
        <item s="1" x="4051"/>
        <item s="1" x="4052"/>
        <item s="1" x="4053"/>
        <item s="1" x="4054"/>
        <item s="1" x="4055"/>
        <item s="1" x="4056"/>
        <item s="1" x="4057"/>
        <item s="1" x="4058"/>
        <item s="1" x="4059"/>
        <item s="1" x="4060"/>
        <item s="1" x="4061"/>
        <item s="1" x="4062"/>
        <item s="1" x="4063"/>
        <item s="1" x="4064"/>
        <item s="1" x="4065"/>
        <item s="1" x="4066"/>
        <item s="1" x="4067"/>
        <item s="1" x="4068"/>
        <item s="1" x="4069"/>
        <item s="1" x="4070"/>
        <item s="1" x="4071"/>
        <item s="1" x="4072"/>
        <item s="1" x="4073"/>
        <item s="1" x="4074"/>
        <item s="1" x="4075"/>
        <item s="1" x="4076"/>
        <item s="1" x="4077"/>
        <item s="1" x="4078"/>
        <item s="1" x="4079"/>
        <item s="1" x="4080"/>
        <item s="1" x="4081"/>
        <item s="1" x="4082"/>
        <item s="1" x="4083"/>
        <item s="1" x="4084"/>
        <item s="1" x="4085"/>
        <item s="1" x="4086"/>
        <item s="1" x="4087"/>
        <item s="1" x="4088"/>
        <item s="1" x="4089"/>
        <item s="1" x="4090"/>
        <item s="1" x="4091"/>
        <item s="1" x="4092"/>
        <item s="1" x="4093"/>
        <item s="1" x="4094"/>
        <item s="1" x="4095"/>
        <item s="1" x="4096"/>
        <item s="1" x="4097"/>
        <item s="1" x="4098"/>
        <item s="1" x="4099"/>
        <item s="1" x="4100"/>
        <item s="1" x="4101"/>
        <item s="1" x="4102"/>
        <item s="1" x="4103"/>
        <item s="1" x="4104"/>
        <item s="1" x="4105"/>
        <item s="1" x="4106"/>
        <item s="1" x="4107"/>
        <item s="1" x="4108"/>
        <item s="1" x="4109"/>
        <item s="1" x="4110"/>
        <item s="1" x="4111"/>
        <item s="1" x="4112"/>
        <item s="1" x="4113"/>
        <item s="1" x="4114"/>
        <item s="1" x="4115"/>
        <item s="1" x="4116"/>
        <item s="1" x="4117"/>
        <item s="1" x="4118"/>
        <item s="1" x="4119"/>
        <item s="1" x="4120"/>
        <item s="1" x="4121"/>
        <item s="1" x="4122"/>
        <item s="1" x="4123"/>
        <item s="1" x="4124"/>
        <item s="1" x="4125"/>
        <item s="1" x="4126"/>
        <item s="1" x="4127"/>
        <item s="1" x="4128"/>
        <item s="1" x="4129"/>
        <item s="1" x="4130"/>
        <item s="1" x="4131"/>
        <item s="1" x="4132"/>
        <item s="1" x="4133"/>
        <item s="1" x="4134"/>
        <item s="1" x="4135"/>
        <item s="1" x="4136"/>
        <item s="1" x="4137"/>
        <item s="1" x="4138"/>
        <item s="1" x="4139"/>
        <item s="1" x="4140"/>
        <item s="1" x="4141"/>
        <item s="1" x="4142"/>
        <item s="1" x="4143"/>
        <item s="1" x="4144"/>
        <item s="1" x="4145"/>
        <item s="1" x="4146"/>
        <item s="1" x="4147"/>
        <item s="1" x="4148"/>
        <item s="1" x="4149"/>
        <item s="1" x="4150"/>
        <item s="1" x="4151"/>
        <item s="1" x="4152"/>
        <item s="1" x="4153"/>
        <item s="1" x="4154"/>
        <item s="1" x="4155"/>
        <item s="1" x="4156"/>
        <item s="1" x="4157"/>
        <item s="1" x="4158"/>
        <item s="1" x="4159"/>
        <item s="1" x="4160"/>
        <item s="1" x="4161"/>
        <item s="1" x="4162"/>
        <item s="1" x="4163"/>
        <item s="1" x="4164"/>
        <item s="1" x="4165"/>
        <item s="1" x="4166"/>
        <item s="1" x="4167"/>
        <item s="1" x="4168"/>
        <item s="1" x="4169"/>
        <item s="1" x="4170"/>
        <item s="1" x="4171"/>
        <item s="1" x="4172"/>
        <item s="1" x="4173"/>
        <item s="1" x="4174"/>
        <item s="1" x="4175"/>
        <item s="1" x="4176"/>
        <item s="1" x="4177"/>
        <item s="1" x="4178"/>
        <item s="1" x="4179"/>
        <item s="1" x="4180"/>
        <item s="1" x="4181"/>
        <item s="1" x="4182"/>
        <item s="1" x="4183"/>
        <item s="1" x="4184"/>
        <item s="1" x="4185"/>
        <item s="1" x="4186"/>
        <item s="1" x="4187"/>
        <item s="1" x="4188"/>
        <item s="1" x="4189"/>
        <item s="1" x="4190"/>
        <item s="1" x="4191"/>
        <item s="1" x="4192"/>
        <item s="1" x="4193"/>
        <item s="1" x="4194"/>
        <item s="1" x="4195"/>
        <item s="1" x="4196"/>
        <item s="1" x="4197"/>
        <item s="1" x="4198"/>
        <item s="1" x="4199"/>
        <item s="1" x="4200"/>
        <item s="1" x="4201"/>
        <item s="1" x="4202"/>
        <item s="1" x="4203"/>
        <item s="1" x="4204"/>
        <item s="1" x="4205"/>
        <item s="1" x="4206"/>
        <item s="1" x="4207"/>
        <item s="1" x="4208"/>
        <item s="1" x="4209"/>
        <item s="1" x="4210"/>
        <item s="1" x="4211"/>
        <item s="1" x="4212"/>
        <item s="1" x="4213"/>
        <item s="1" x="4214"/>
        <item s="1" x="4215"/>
        <item s="1" x="4216"/>
        <item s="1" x="4217"/>
        <item s="1" x="4218"/>
        <item s="1" x="4219"/>
        <item s="1" x="4220"/>
        <item s="1" x="4221"/>
        <item s="1" x="4222"/>
        <item s="1" x="4223"/>
        <item s="1" x="4224"/>
        <item s="1" x="4225"/>
        <item s="1" x="4226"/>
        <item s="1" x="4227"/>
        <item s="1" x="4228"/>
        <item s="1" x="4229"/>
        <item s="1" x="4230"/>
        <item s="1" x="4231"/>
        <item s="1" x="4232"/>
        <item s="1" x="4233"/>
        <item s="1" x="4234"/>
        <item s="1" x="4235"/>
        <item s="1" x="4236"/>
        <item s="1" x="4237"/>
        <item s="1" x="4238"/>
        <item s="1" x="4239"/>
        <item s="1" x="4240"/>
        <item s="1" x="4241"/>
        <item s="1" x="4242"/>
        <item s="1" x="4243"/>
        <item s="1" x="4244"/>
        <item s="1" x="4245"/>
        <item s="1" x="4246"/>
        <item s="1" x="4247"/>
        <item s="1" x="4248"/>
        <item s="1" x="4249"/>
        <item s="1" x="4250"/>
        <item s="1" x="4251"/>
        <item s="1" x="4252"/>
        <item s="1" x="4253"/>
        <item s="1" x="4254"/>
        <item s="1" x="4255"/>
        <item s="1" x="4256"/>
        <item s="1" x="4257"/>
        <item s="1" x="4258"/>
        <item s="1" x="4259"/>
        <item s="1" x="4260"/>
        <item s="1" x="4261"/>
        <item s="1" x="4262"/>
        <item s="1" x="4263"/>
        <item s="1" x="4264"/>
        <item s="1" x="4265"/>
        <item s="1" x="4266"/>
        <item s="1" x="4267"/>
        <item s="1" x="4268"/>
        <item s="1" x="4269"/>
        <item s="1" x="4270"/>
        <item s="1" x="4271"/>
        <item s="1" x="4272"/>
        <item s="1" x="4273"/>
        <item s="1" x="4274"/>
        <item s="1" x="4275"/>
        <item s="1" x="4276"/>
        <item s="1" x="4277"/>
        <item s="1" x="4278"/>
        <item s="1" x="4279"/>
        <item s="1" x="4280"/>
        <item s="1" x="4281"/>
        <item s="1" x="4282"/>
        <item s="1" x="4283"/>
        <item s="1" x="4284"/>
        <item s="1" x="4285"/>
        <item s="1" x="4286"/>
        <item s="1" x="4287"/>
        <item s="1" x="4288"/>
        <item s="1" x="4289"/>
        <item s="1" x="4290"/>
        <item s="1" x="4291"/>
        <item s="1" x="4292"/>
        <item s="1" x="4293"/>
        <item s="1" x="4294"/>
        <item s="1" x="4295"/>
        <item s="1" x="4296"/>
        <item s="1" x="4297"/>
        <item s="1" x="4298"/>
        <item s="1" x="4299"/>
        <item s="1" x="4300"/>
        <item s="1" x="4301"/>
        <item s="1" x="4302"/>
        <item s="1" x="4303"/>
        <item s="1" x="4304"/>
        <item s="1" x="4305"/>
        <item s="1" x="4306"/>
        <item s="1" x="4307"/>
        <item s="1" x="4308"/>
        <item s="1" x="4309"/>
        <item s="1" x="4310"/>
        <item s="1" x="4311"/>
        <item s="1" x="4312"/>
        <item s="1" x="4313"/>
        <item s="1" x="4314"/>
        <item s="1" x="4315"/>
        <item s="1" x="4316"/>
        <item s="1" x="4317"/>
        <item s="1" x="4318"/>
        <item s="1" x="4319"/>
        <item s="1" x="4320"/>
        <item s="1" x="4321"/>
        <item s="1" x="4322"/>
        <item s="1" x="4323"/>
        <item s="1" x="4324"/>
        <item s="1" x="4325"/>
        <item s="1" x="4326"/>
        <item s="1" x="4327"/>
        <item s="1" x="4328"/>
        <item s="1" x="4329"/>
        <item s="1" x="4330"/>
        <item s="1" x="4331"/>
        <item s="1" x="4332"/>
        <item s="1" x="4333"/>
        <item s="1" x="4334"/>
        <item s="1" x="4335"/>
        <item s="1" x="4336"/>
        <item s="1" x="4337"/>
        <item s="1" x="4338"/>
        <item s="1" x="4339"/>
        <item s="1" x="4340"/>
        <item s="1" x="4341"/>
        <item s="1" x="4342"/>
        <item s="1" x="4343"/>
        <item s="1" x="4344"/>
        <item s="1" x="4345"/>
        <item s="1" x="4346"/>
        <item s="1" x="4347"/>
        <item s="1" x="4348"/>
        <item s="1" x="4349"/>
        <item s="1" x="4350"/>
        <item s="1" x="4351"/>
        <item s="1" x="4352"/>
        <item s="1" x="4353"/>
        <item s="1" x="4354"/>
        <item s="1" x="4355"/>
        <item s="1" x="4356"/>
        <item s="1" x="4357"/>
        <item s="1" x="4358"/>
        <item s="1" x="4359"/>
        <item s="1" x="4360"/>
        <item s="1" x="4361"/>
        <item s="1" x="4362"/>
        <item s="1" x="4363"/>
        <item s="1" x="4364"/>
        <item s="1" x="4365"/>
        <item s="1" x="4366"/>
        <item s="1" x="4367"/>
        <item s="1" x="4368"/>
        <item s="1" x="4369"/>
        <item s="1" x="4370"/>
        <item s="1" x="4371"/>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axis="axisRow" compact="0" allDrilled="1" outline="0" subtotalTop="0" showAll="0" sortType="descending" defaultSubtotal="0" defaultAttributeDrillState="1">
      <items count="3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s>
  <rowFields count="1">
    <field x="7"/>
  </rowFields>
  <rowItems count="39">
    <i>
      <x v="35"/>
    </i>
    <i>
      <x v="24"/>
    </i>
    <i>
      <x v="10"/>
    </i>
    <i>
      <x v="14"/>
    </i>
    <i>
      <x v="13"/>
    </i>
    <i>
      <x/>
    </i>
    <i>
      <x v="33"/>
    </i>
    <i>
      <x v="31"/>
    </i>
    <i>
      <x v="3"/>
    </i>
    <i>
      <x v="32"/>
    </i>
    <i>
      <x v="20"/>
    </i>
    <i>
      <x v="25"/>
    </i>
    <i>
      <x v="27"/>
    </i>
    <i>
      <x v="12"/>
    </i>
    <i>
      <x v="6"/>
    </i>
    <i>
      <x v="9"/>
    </i>
    <i>
      <x v="19"/>
    </i>
    <i>
      <x v="7"/>
    </i>
    <i>
      <x v="1"/>
    </i>
    <i>
      <x v="16"/>
    </i>
    <i>
      <x v="30"/>
    </i>
    <i>
      <x v="18"/>
    </i>
    <i>
      <x v="26"/>
    </i>
    <i>
      <x v="36"/>
    </i>
    <i>
      <x v="15"/>
    </i>
    <i>
      <x v="17"/>
    </i>
    <i>
      <x v="5"/>
    </i>
    <i>
      <x v="23"/>
    </i>
    <i>
      <x v="34"/>
    </i>
    <i>
      <x v="37"/>
    </i>
    <i>
      <x v="21"/>
    </i>
    <i>
      <x v="22"/>
    </i>
    <i>
      <x v="11"/>
    </i>
    <i>
      <x v="4"/>
    </i>
    <i>
      <x v="28"/>
    </i>
    <i>
      <x v="8"/>
    </i>
    <i>
      <x v="2"/>
    </i>
    <i>
      <x v="29"/>
    </i>
    <i t="grand">
      <x/>
    </i>
  </rowItems>
  <colFields count="1">
    <field x="-2"/>
  </colFields>
  <colItems count="5">
    <i>
      <x/>
    </i>
    <i i="1">
      <x v="1"/>
    </i>
    <i i="2">
      <x v="2"/>
    </i>
    <i i="3">
      <x v="3"/>
    </i>
    <i i="4">
      <x v="4"/>
    </i>
  </colItems>
  <dataFields count="5">
    <dataField fld="2" subtotal="count" baseField="0" baseItem="0"/>
    <dataField fld="3" subtotal="count" baseField="0" baseItem="0"/>
    <dataField fld="4" subtotal="count" baseField="0" baseItem="0" numFmtId="9"/>
    <dataField fld="5" subtotal="count" baseField="0" baseItem="0"/>
    <dataField fld="6" subtotal="count" baseField="0" baseItem="0"/>
  </dataFields>
  <formats count="2">
    <format dxfId="12">
      <pivotArea outline="0" collapsedLevelsAreSubtotals="1" fieldPosition="0"/>
    </format>
    <format dxfId="11">
      <pivotArea outline="0" fieldPosition="0">
        <references count="1">
          <reference field="4294967294" count="1" selected="0">
            <x v="2"/>
          </reference>
        </references>
      </pivotArea>
    </format>
  </format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caption="Count of CustomerID"/>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5109563-B443-4E8D-9430-166FD7069DB5}" name="PivotTable4" cacheId="10" applyNumberFormats="0" applyBorderFormats="0" applyFontFormats="0" applyPatternFormats="0" applyAlignmentFormats="0" applyWidthHeightFormats="1" dataCaption="Values" tag="c69229cb-b583-446f-8473-8d63ae166275" updatedVersion="8" minRefreshableVersion="3" useAutoFormatting="1" itemPrintTitles="1" createdVersion="8" indent="0" outline="1" outlineData="1" multipleFieldFilters="0">
  <location ref="B44:F45"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dataField fld="3" subtotal="count" baseField="0" baseItem="0"/>
    <dataField fld="4" subtotal="count" baseField="0" baseItem="0"/>
  </dataFields>
  <pivotHierarchies count="5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lean_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E9BACE42-AEC0-4B0F-8D49-112B79AD98E3}" sourceName="[Clean_Data].[Country]">
  <pivotTables>
    <pivotTable tabId="4" name="Total Table"/>
    <pivotTable tabId="4" name="Chart Table"/>
  </pivotTables>
  <data>
    <olap pivotCacheId="2044605875">
      <levels count="2">
        <level uniqueName="[Clean_Data].[Country].[(All)]" sourceCaption="(All)" count="0"/>
        <level uniqueName="[Clean_Data].[Country].[Country]" sourceCaption="Country" count="38">
          <ranges>
            <range startItem="0">
              <i n="[Clean_Data].[Country].&amp;[Australia]" c="Australia"/>
              <i n="[Clean_Data].[Country].&amp;[Austria]" c="Austria"/>
              <i n="[Clean_Data].[Country].&amp;[Bahrain]" c="Bahrain"/>
              <i n="[Clean_Data].[Country].&amp;[Belgium]" c="Belgium"/>
              <i n="[Clean_Data].[Country].&amp;[Brazil]" c="Brazil"/>
              <i n="[Clean_Data].[Country].&amp;[Canada]" c="Canada"/>
              <i n="[Clean_Data].[Country].&amp;[Channel Islands]" c="Channel Islands"/>
              <i n="[Clean_Data].[Country].&amp;[Cyprus]" c="Cyprus"/>
              <i n="[Clean_Data].[Country].&amp;[Czech Republic]" c="Czech Republic"/>
              <i n="[Clean_Data].[Country].&amp;[Denmark]" c="Denmark"/>
              <i n="[Clean_Data].[Country].&amp;[EIRE]" c="EIRE"/>
              <i n="[Clean_Data].[Country].&amp;[European Community]" c="European Community"/>
              <i n="[Clean_Data].[Country].&amp;[Finland]" c="Finland"/>
              <i n="[Clean_Data].[Country].&amp;[France]" c="France"/>
              <i n="[Clean_Data].[Country].&amp;[Germany]" c="Germany"/>
              <i n="[Clean_Data].[Country].&amp;[Greece]" c="Greece"/>
              <i n="[Clean_Data].[Country].&amp;[Hong Kong]" c="Hong Kong"/>
              <i n="[Clean_Data].[Country].&amp;[Iceland]" c="Iceland"/>
              <i n="[Clean_Data].[Country].&amp;[Israel]" c="Israel"/>
              <i n="[Clean_Data].[Country].&amp;[Italy]" c="Italy"/>
              <i n="[Clean_Data].[Country].&amp;[Japan]" c="Japan"/>
              <i n="[Clean_Data].[Country].&amp;[Lebanon]" c="Lebanon"/>
              <i n="[Clean_Data].[Country].&amp;[Lithuania]" c="Lithuania"/>
              <i n="[Clean_Data].[Country].&amp;[Malta]" c="Malta"/>
              <i n="[Clean_Data].[Country].&amp;[Netherlands]" c="Netherlands"/>
              <i n="[Clean_Data].[Country].&amp;[Norway]" c="Norway"/>
              <i n="[Clean_Data].[Country].&amp;[Poland]" c="Poland"/>
              <i n="[Clean_Data].[Country].&amp;[Portugal]" c="Portugal"/>
              <i n="[Clean_Data].[Country].&amp;[RSA]" c="RSA"/>
              <i n="[Clean_Data].[Country].&amp;[Saudi Arabia]" c="Saudi Arabia"/>
              <i n="[Clean_Data].[Country].&amp;[Singapore]" c="Singapore"/>
              <i n="[Clean_Data].[Country].&amp;[Spain]" c="Spain"/>
              <i n="[Clean_Data].[Country].&amp;[Sweden]" c="Sweden"/>
              <i n="[Clean_Data].[Country].&amp;[Switzerland]" c="Switzerland"/>
              <i n="[Clean_Data].[Country].&amp;[United Arab Emirates]" c="United Arab Emirates"/>
              <i n="[Clean_Data].[Country].&amp;[United Kingdom]" c="United Kingdom"/>
              <i n="[Clean_Data].[Country].&amp;[Unspecified]" c="Unspecified"/>
              <i n="[Clean_Data].[Country].&amp;[USA]" c="USA"/>
            </range>
          </ranges>
        </level>
      </levels>
      <selections count="1">
        <selection n="[Clean_Data].[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B8D668EC-5DD8-4954-B059-F353D83441A9}" sourceName="[Clean_Data].[Year]">
  <pivotTables>
    <pivotTable tabId="4" name="Total Table"/>
    <pivotTable tabId="4" name="Chart Table"/>
  </pivotTables>
  <data>
    <olap pivotCacheId="2044605875">
      <levels count="2">
        <level uniqueName="[Clean_Data].[Year].[(All)]" sourceCaption="(All)" count="0"/>
        <level uniqueName="[Clean_Data].[Year].[Year]" sourceCaption="Year" count="2">
          <ranges>
            <range startItem="0">
              <i n="[Clean_Data].[Year].&amp;[2010]" c="2010"/>
              <i n="[Clean_Data].[Year].&amp;[2011]" c="2011"/>
            </range>
          </ranges>
        </level>
      </levels>
      <selections count="1">
        <selection n="[Clean_Data].[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NonMerch" xr10:uid="{D4814386-20EC-4B75-B02D-C9C228D8DB14}" sourceName="[Clean_Data].[IsNonMerch]">
  <pivotTables>
    <pivotTable tabId="4" name="Total Table"/>
    <pivotTable tabId="4" name="Chart Table"/>
  </pivotTables>
  <data>
    <olap pivotCacheId="2044605875">
      <levels count="2">
        <level uniqueName="[Clean_Data].[IsNonMerch].[(All)]" sourceCaption="(All)" count="0"/>
        <level uniqueName="[Clean_Data].[IsNonMerch].[IsNonMerch]" sourceCaption="IsNonMerch" count="2">
          <ranges>
            <range startItem="0">
              <i n="[Clean_Data].[IsNonMerch].&amp;[False]" c="FALSE"/>
              <i n="[Clean_Data].[IsNonMerch].&amp;[True]" c="TRUE"/>
            </range>
          </ranges>
        </level>
      </levels>
      <selections count="1">
        <selection n="[Clean_Data].[IsNonMerch].[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WholesaleHeuristic" xr10:uid="{4608B5E8-8EDE-4B84-AB35-7D4EB1686CDA}" sourceName="[Clean_Data].[IsWholesaleHeuristic]">
  <pivotTables>
    <pivotTable tabId="4" name="Total Table"/>
    <pivotTable tabId="4" name="Chart Table"/>
  </pivotTables>
  <data>
    <olap pivotCacheId="2044605875">
      <levels count="2">
        <level uniqueName="[Clean_Data].[IsWholesaleHeuristic].[(All)]" sourceCaption="(All)" count="0"/>
        <level uniqueName="[Clean_Data].[IsWholesaleHeuristic].[IsWholesaleHeuristic]" sourceCaption="IsWholesaleHeuristic" count="2">
          <ranges>
            <range startItem="0">
              <i n="[Clean_Data].[IsWholesaleHeuristic].&amp;[False]" c="FALSE"/>
              <i n="[Clean_Data].[IsWholesaleHeuristic].&amp;[True]" c="TRUE"/>
            </range>
          </ranges>
        </level>
      </levels>
      <selections count="1">
        <selection n="[Clean_Data].[IsWholesaleHeuristic].[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Display" xr10:uid="{69E85B30-2F55-4B29-AF2E-F17233E24B56}" sourceName="[Clean_Data].[Country Display]">
  <pivotTables>
    <pivotTable tabId="5" name="NetSales2"/>
    <pivotTable tabId="5" name="NetSales1"/>
  </pivotTables>
  <data>
    <olap pivotCacheId="1571912097">
      <levels count="2">
        <level uniqueName="[Clean_Data].[Country Display].[(All)]" sourceCaption="(All)" count="0"/>
        <level uniqueName="[Clean_Data].[Country Display].[Country Display]" sourceCaption="Country Display" count="38">
          <ranges>
            <range startItem="0">
              <i n="[Clean_Data].[Country Display].&amp;[Australia]" c="Australia"/>
              <i n="[Clean_Data].[Country Display].&amp;[Austria]" c="Austria"/>
              <i n="[Clean_Data].[Country Display].&amp;[Bahrain]" c="Bahrain"/>
              <i n="[Clean_Data].[Country Display].&amp;[Belgium]" c="Belgium"/>
              <i n="[Clean_Data].[Country Display].&amp;[Brazil]" c="Brazil"/>
              <i n="[Clean_Data].[Country Display].&amp;[Canada]" c="Canada"/>
              <i n="[Clean_Data].[Country Display].&amp;[Channel Islands]" c="Channel Islands"/>
              <i n="[Clean_Data].[Country Display].&amp;[Cyprus]" c="Cyprus"/>
              <i n="[Clean_Data].[Country Display].&amp;[Czech Republic]" c="Czech Republic"/>
              <i n="[Clean_Data].[Country Display].&amp;[Denmark]" c="Denmark"/>
              <i n="[Clean_Data].[Country Display].&amp;[EIRE]" c="EIRE"/>
              <i n="[Clean_Data].[Country Display].&amp;[European Community]" c="European Community"/>
              <i n="[Clean_Data].[Country Display].&amp;[Finland]" c="Finland"/>
              <i n="[Clean_Data].[Country Display].&amp;[France]" c="France"/>
              <i n="[Clean_Data].[Country Display].&amp;[Germany]" c="Germany"/>
              <i n="[Clean_Data].[Country Display].&amp;[Greece]" c="Greece"/>
              <i n="[Clean_Data].[Country Display].&amp;[Hong Kong]" c="Hong Kong"/>
              <i n="[Clean_Data].[Country Display].&amp;[Iceland]" c="Iceland"/>
              <i n="[Clean_Data].[Country Display].&amp;[Israel]" c="Israel"/>
              <i n="[Clean_Data].[Country Display].&amp;[Italy]" c="Italy"/>
              <i n="[Clean_Data].[Country Display].&amp;[Japan]" c="Japan"/>
              <i n="[Clean_Data].[Country Display].&amp;[Lebanon]" c="Lebanon"/>
              <i n="[Clean_Data].[Country Display].&amp;[Lithuania]" c="Lithuania"/>
              <i n="[Clean_Data].[Country Display].&amp;[Malta]" c="Malta"/>
              <i n="[Clean_Data].[Country Display].&amp;[Netherlands]" c="Netherlands"/>
              <i n="[Clean_Data].[Country Display].&amp;[Norway]" c="Norway"/>
              <i n="[Clean_Data].[Country Display].&amp;[Poland]" c="Poland"/>
              <i n="[Clean_Data].[Country Display].&amp;[Portugal]" c="Portugal"/>
              <i n="[Clean_Data].[Country Display].&amp;[RSA]" c="RSA"/>
              <i n="[Clean_Data].[Country Display].&amp;[Saudi Arabia]" c="Saudi Arabia"/>
              <i n="[Clean_Data].[Country Display].&amp;[Singapore]" c="Singapore"/>
              <i n="[Clean_Data].[Country Display].&amp;[Spain]" c="Spain"/>
              <i n="[Clean_Data].[Country Display].&amp;[Sweden]" c="Sweden"/>
              <i n="[Clean_Data].[Country Display].&amp;[Switzerland]" c="Switzerland"/>
              <i n="[Clean_Data].[Country Display].&amp;[United Arab Emirates]" c="United Arab Emirates"/>
              <i n="[Clean_Data].[Country Display].&amp;[United Kingdom]" c="United Kingdom"/>
              <i n="[Clean_Data].[Country Display].&amp;[Unspecified]" c="Unspecified"/>
              <i n="[Clean_Data].[Country Display].&amp;[USA]" c="USA"/>
            </range>
          </ranges>
        </level>
      </levels>
      <selections count="1">
        <selection n="[Clean_Data].[Country Display].[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Display1" xr10:uid="{5B1CC58B-21ED-49F6-8AC1-E9D3A338A7DC}" sourceName="[Clean_Data].[Country Display]">
  <pivotTables>
    <pivotTable tabId="6" name="CountryDisplay"/>
    <pivotTable tabId="6" name="CustDisplay"/>
    <pivotTable tabId="6" name="Summary"/>
  </pivotTables>
  <data>
    <olap pivotCacheId="1814830851">
      <levels count="2">
        <level uniqueName="[Clean_Data].[Country Display].[(All)]" sourceCaption="(All)" count="0"/>
        <level uniqueName="[Clean_Data].[Country Display].[Country Display]" sourceCaption="Country Display" count="38">
          <ranges>
            <range startItem="0">
              <i n="[Clean_Data].[Country Display].&amp;[Australia]" c="Australia"/>
              <i n="[Clean_Data].[Country Display].&amp;[Austria]" c="Austria"/>
              <i n="[Clean_Data].[Country Display].&amp;[Bahrain]" c="Bahrain"/>
              <i n="[Clean_Data].[Country Display].&amp;[Belgium]" c="Belgium"/>
              <i n="[Clean_Data].[Country Display].&amp;[Brazil]" c="Brazil"/>
              <i n="[Clean_Data].[Country Display].&amp;[Canada]" c="Canada"/>
              <i n="[Clean_Data].[Country Display].&amp;[Channel Islands]" c="Channel Islands"/>
              <i n="[Clean_Data].[Country Display].&amp;[Cyprus]" c="Cyprus"/>
              <i n="[Clean_Data].[Country Display].&amp;[Czech Republic]" c="Czech Republic"/>
              <i n="[Clean_Data].[Country Display].&amp;[Denmark]" c="Denmark"/>
              <i n="[Clean_Data].[Country Display].&amp;[EIRE]" c="EIRE"/>
              <i n="[Clean_Data].[Country Display].&amp;[European Community]" c="European Community"/>
              <i n="[Clean_Data].[Country Display].&amp;[Finland]" c="Finland"/>
              <i n="[Clean_Data].[Country Display].&amp;[France]" c="France"/>
              <i n="[Clean_Data].[Country Display].&amp;[Germany]" c="Germany"/>
              <i n="[Clean_Data].[Country Display].&amp;[Greece]" c="Greece"/>
              <i n="[Clean_Data].[Country Display].&amp;[Hong Kong]" c="Hong Kong"/>
              <i n="[Clean_Data].[Country Display].&amp;[Iceland]" c="Iceland"/>
              <i n="[Clean_Data].[Country Display].&amp;[Israel]" c="Israel"/>
              <i n="[Clean_Data].[Country Display].&amp;[Italy]" c="Italy"/>
              <i n="[Clean_Data].[Country Display].&amp;[Japan]" c="Japan"/>
              <i n="[Clean_Data].[Country Display].&amp;[Lebanon]" c="Lebanon"/>
              <i n="[Clean_Data].[Country Display].&amp;[Lithuania]" c="Lithuania"/>
              <i n="[Clean_Data].[Country Display].&amp;[Malta]" c="Malta"/>
              <i n="[Clean_Data].[Country Display].&amp;[Netherlands]" c="Netherlands"/>
              <i n="[Clean_Data].[Country Display].&amp;[Norway]" c="Norway"/>
              <i n="[Clean_Data].[Country Display].&amp;[Poland]" c="Poland"/>
              <i n="[Clean_Data].[Country Display].&amp;[Portugal]" c="Portugal"/>
              <i n="[Clean_Data].[Country Display].&amp;[RSA]" c="RSA"/>
              <i n="[Clean_Data].[Country Display].&amp;[Saudi Arabia]" c="Saudi Arabia"/>
              <i n="[Clean_Data].[Country Display].&amp;[Singapore]" c="Singapore"/>
              <i n="[Clean_Data].[Country Display].&amp;[Spain]" c="Spain"/>
              <i n="[Clean_Data].[Country Display].&amp;[Sweden]" c="Sweden"/>
              <i n="[Clean_Data].[Country Display].&amp;[Switzerland]" c="Switzerland"/>
              <i n="[Clean_Data].[Country Display].&amp;[United Arab Emirates]" c="United Arab Emirates"/>
              <i n="[Clean_Data].[Country Display].&amp;[United Kingdom]" c="United Kingdom"/>
              <i n="[Clean_Data].[Country Display].&amp;[Unspecified]" c="Unspecified"/>
              <i n="[Clean_Data].[Country Display].&amp;[USA]" c="USA"/>
            </range>
          </ranges>
        </level>
      </levels>
      <selections count="1">
        <selection n="[Clean_Data].[Country Displa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818DA658-307E-4051-A82B-AB8C5F90215D}" cache="Slicer_Country" caption="Country" startItem="9" level="1" rowHeight="247650"/>
  <slicer name="Year" xr10:uid="{CA735D94-858D-4896-B32A-DD1385F2B53E}" cache="Slicer_Year" caption="Year" level="1" rowHeight="247650"/>
  <slicer name="IsNonMerch" xr10:uid="{9EF60057-7F5E-4ACE-976E-530D1D1F62F9}" cache="Slicer_IsNonMerch" caption="IsNonMerch" level="1" rowHeight="247650"/>
  <slicer name="IsWholesaleHeuristic" xr10:uid="{BA092A9D-3B4E-469B-80F0-7537E20C7359}" cache="Slicer_IsWholesaleHeuristic" caption="IsWholesaleHeuristic"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Display" xr10:uid="{096B4E82-B7B1-409A-B9B2-125C277AF3B7}" cache="Slicer_Country_Display" caption="Country Display" level="1"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Display 1" xr10:uid="{F07AE3DC-FEAF-45B6-9F7F-B087C71933DF}" cache="Slicer_Country_Display1" caption="Country Display" startItem="30"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InvoiceDate" xr10:uid="{8B9BF051-CA4E-450B-A031-F2442715703A}" sourceName="[Clean_Data].[InvoiceDate]">
  <pivotTables>
    <pivotTable tabId="4" name="Total Table"/>
  </pivotTables>
  <state minimalRefreshVersion="6" lastRefreshVersion="6" pivotCacheId="1504851447" filterType="dateBetween">
    <selection startDate="2010-01-01T00:00:00" endDate="2011-12-31T00:00:00"/>
    <bounds startDate="2010-01-01T08:26:00" endDate="2012-01-01T12:5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InvoiceDate" xr10:uid="{8229B98D-8C9A-4807-AD39-252275FEFA4C}" cache="Timeline_InvoiceDate" caption="InvoiceDate" level="2" selectionLevel="0" scrollPosition="2011-05-17T00:00:00"/>
</timelines>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11/relationships/timeline" Target="../timelines/timelin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microsoft.com/office/2007/relationships/slicer" Target="../slicers/slicer3.xml"/><Relationship Id="rId5" Type="http://schemas.openxmlformats.org/officeDocument/2006/relationships/drawing" Target="../drawings/drawing3.xml"/><Relationship Id="rId4" Type="http://schemas.openxmlformats.org/officeDocument/2006/relationships/pivotTable" Target="../pivotTables/pivotTable8.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 Id="rId4"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756BE5-4FF0-451C-B930-8190DE2F8428}">
  <dimension ref="B2:AM20"/>
  <sheetViews>
    <sheetView showGridLines="0" topLeftCell="X1" workbookViewId="0">
      <selection activeCell="AG3" sqref="AG3"/>
    </sheetView>
  </sheetViews>
  <sheetFormatPr defaultRowHeight="14.4" x14ac:dyDescent="0.3"/>
  <cols>
    <col min="1" max="1" width="3.109375" customWidth="1"/>
    <col min="2" max="11" width="10.77734375" customWidth="1"/>
    <col min="12" max="12" width="11" customWidth="1"/>
    <col min="13" max="13" width="15" customWidth="1"/>
    <col min="14" max="14" width="10" customWidth="1"/>
    <col min="15" max="15" width="6.88671875" customWidth="1"/>
    <col min="16" max="16" width="10.6640625" customWidth="1"/>
    <col min="17" max="17" width="20.77734375" customWidth="1"/>
    <col min="18" max="18" width="12" customWidth="1"/>
    <col min="19" max="19" width="12.88671875" customWidth="1"/>
    <col min="20" max="20" width="10" customWidth="1"/>
    <col min="21" max="21" width="17" customWidth="1"/>
    <col min="22" max="22" width="19.5546875" hidden="1" customWidth="1"/>
    <col min="23" max="23" width="12.88671875" hidden="1" customWidth="1"/>
    <col min="24" max="24" width="12.88671875" customWidth="1"/>
    <col min="33" max="37" width="15.5546875" customWidth="1"/>
    <col min="38" max="39" width="15.44140625" customWidth="1"/>
  </cols>
  <sheetData>
    <row r="2" spans="2:39" ht="21" x14ac:dyDescent="0.4">
      <c r="Z2" s="29" t="s">
        <v>8649</v>
      </c>
    </row>
    <row r="4" spans="2:39" x14ac:dyDescent="0.3">
      <c r="B4" s="1" t="s">
        <v>48</v>
      </c>
      <c r="C4" t="s" vm="3">
        <v>9</v>
      </c>
      <c r="L4" s="1" t="s">
        <v>48</v>
      </c>
      <c r="M4" t="s" vm="3">
        <v>9</v>
      </c>
    </row>
    <row r="5" spans="2:39" ht="28.8" x14ac:dyDescent="0.3">
      <c r="AG5" s="17" t="s">
        <v>3</v>
      </c>
      <c r="AH5" s="17" t="s">
        <v>5</v>
      </c>
      <c r="AI5" s="17" t="s">
        <v>6</v>
      </c>
      <c r="AJ5" s="17" t="s">
        <v>7</v>
      </c>
      <c r="AK5" s="17" t="s">
        <v>8</v>
      </c>
      <c r="AL5" s="17" t="s">
        <v>4</v>
      </c>
      <c r="AM5" s="17" t="s">
        <v>84</v>
      </c>
    </row>
    <row r="6" spans="2:39" x14ac:dyDescent="0.3">
      <c r="B6" s="1" t="s">
        <v>1</v>
      </c>
      <c r="C6" s="1" t="s">
        <v>2</v>
      </c>
      <c r="D6" t="s">
        <v>3</v>
      </c>
      <c r="E6" t="s">
        <v>49</v>
      </c>
      <c r="L6" s="1" t="s">
        <v>1</v>
      </c>
      <c r="M6" s="1" t="s">
        <v>2</v>
      </c>
      <c r="N6" t="s">
        <v>3</v>
      </c>
      <c r="O6" t="s">
        <v>5</v>
      </c>
      <c r="P6" t="s">
        <v>6</v>
      </c>
      <c r="Q6" t="s">
        <v>7</v>
      </c>
      <c r="R6" t="s">
        <v>8</v>
      </c>
      <c r="S6" t="s">
        <v>4</v>
      </c>
      <c r="T6" t="s">
        <v>49</v>
      </c>
      <c r="U6" t="s">
        <v>84</v>
      </c>
      <c r="V6" t="s">
        <v>3</v>
      </c>
      <c r="W6" s="3">
        <f>GETPIVOTDATA("[Measures].[Net Sales]",$L$6)</f>
        <v>9747747.9340000302</v>
      </c>
      <c r="X6" s="3"/>
    </row>
    <row r="7" spans="2:39" x14ac:dyDescent="0.3">
      <c r="B7">
        <v>2010</v>
      </c>
      <c r="C7">
        <v>12</v>
      </c>
      <c r="D7">
        <v>748957.01999997883</v>
      </c>
      <c r="E7">
        <v>74789.119999999661</v>
      </c>
      <c r="L7">
        <v>2010</v>
      </c>
      <c r="M7">
        <v>12</v>
      </c>
      <c r="N7">
        <v>748957.01999997871</v>
      </c>
      <c r="O7">
        <v>1700</v>
      </c>
      <c r="P7">
        <v>948</v>
      </c>
      <c r="Q7">
        <v>1.8784868529460229E-2</v>
      </c>
      <c r="R7">
        <v>6.4264023916574473E-3</v>
      </c>
      <c r="S7">
        <v>4.6609072291141926E-3</v>
      </c>
      <c r="T7">
        <v>74789.119999999661</v>
      </c>
      <c r="U7" s="14">
        <v>0.25949820191284884</v>
      </c>
      <c r="V7" t="s">
        <v>5</v>
      </c>
      <c r="W7" s="3">
        <f>GETPIVOTDATA("[Measures].[Orders]",$L$6)</f>
        <v>22062</v>
      </c>
      <c r="X7" s="3"/>
    </row>
    <row r="8" spans="2:39" x14ac:dyDescent="0.3">
      <c r="B8">
        <v>2011</v>
      </c>
      <c r="C8">
        <v>1</v>
      </c>
      <c r="D8">
        <v>560000.26000000164</v>
      </c>
      <c r="E8">
        <v>131364.29999999978</v>
      </c>
      <c r="L8">
        <v>2011</v>
      </c>
      <c r="M8">
        <v>1</v>
      </c>
      <c r="N8">
        <v>560000.26000000164</v>
      </c>
      <c r="O8">
        <v>1217</v>
      </c>
      <c r="P8">
        <v>783</v>
      </c>
      <c r="Q8">
        <v>2.2676188579395112E-2</v>
      </c>
      <c r="R8">
        <v>3.9832702648874728E-3</v>
      </c>
      <c r="S8">
        <v>5.2351552052806779E-3</v>
      </c>
      <c r="T8">
        <v>131364.29999999978</v>
      </c>
      <c r="U8" s="14">
        <v>0.15165328673240239</v>
      </c>
      <c r="V8" t="s">
        <v>6</v>
      </c>
      <c r="W8" s="3">
        <f>GETPIVOTDATA("[Measures].[Customers]",$L$6)</f>
        <v>4372</v>
      </c>
      <c r="X8" s="3"/>
    </row>
    <row r="9" spans="2:39" x14ac:dyDescent="0.3">
      <c r="C9">
        <v>2</v>
      </c>
      <c r="D9">
        <v>498062.65000000159</v>
      </c>
      <c r="E9">
        <v>25569.240000000005</v>
      </c>
      <c r="M9">
        <v>2</v>
      </c>
      <c r="N9">
        <v>498062.65000000159</v>
      </c>
      <c r="O9">
        <v>1175</v>
      </c>
      <c r="P9">
        <v>798</v>
      </c>
      <c r="Q9">
        <v>1.887609629335547E-2</v>
      </c>
      <c r="R9">
        <v>4.5836792146388998E-3</v>
      </c>
      <c r="S9">
        <v>7.1462085393582848E-3</v>
      </c>
      <c r="T9">
        <v>25569.240000000005</v>
      </c>
      <c r="U9" s="14">
        <v>0.12351157028136875</v>
      </c>
      <c r="V9" t="s">
        <v>7</v>
      </c>
      <c r="W9" s="5">
        <f>GETPIVOTDATA("[Measures].[Return Rate (by Lines)]",$L$6)</f>
        <v>1.9604767590130447E-2</v>
      </c>
      <c r="X9" s="5"/>
    </row>
    <row r="10" spans="2:39" x14ac:dyDescent="0.3">
      <c r="C10">
        <v>3</v>
      </c>
      <c r="D10">
        <v>683267.07999999728</v>
      </c>
      <c r="E10">
        <v>34372.280000000101</v>
      </c>
      <c r="M10">
        <v>3</v>
      </c>
      <c r="N10">
        <v>683267.07999999728</v>
      </c>
      <c r="O10">
        <v>1666</v>
      </c>
      <c r="P10">
        <v>1020</v>
      </c>
      <c r="Q10">
        <v>2.2667900293893546E-2</v>
      </c>
      <c r="R10">
        <v>6.6942418635027754E-3</v>
      </c>
      <c r="S10">
        <v>7.07521497768586E-3</v>
      </c>
      <c r="T10">
        <v>34372.280000000101</v>
      </c>
      <c r="U10" s="14">
        <v>0.15118900503738644</v>
      </c>
      <c r="V10" t="s">
        <v>8</v>
      </c>
      <c r="W10" s="5">
        <f>GETPIVOTDATA("[Measures].[Free Line %]",$L$6)</f>
        <v>4.6410006108036587E-3</v>
      </c>
      <c r="X10" s="5"/>
    </row>
    <row r="11" spans="2:39" x14ac:dyDescent="0.3">
      <c r="C11">
        <v>4</v>
      </c>
      <c r="D11">
        <v>493207.12100000167</v>
      </c>
      <c r="E11">
        <v>44601.499999999949</v>
      </c>
      <c r="M11">
        <v>4</v>
      </c>
      <c r="N11">
        <v>493207.12100000167</v>
      </c>
      <c r="O11">
        <v>1505</v>
      </c>
      <c r="P11">
        <v>899</v>
      </c>
      <c r="Q11">
        <v>2.4903061906672016E-2</v>
      </c>
      <c r="R11">
        <v>8.7244283995186519E-3</v>
      </c>
      <c r="S11">
        <v>5.5822970985425855E-3</v>
      </c>
      <c r="T11">
        <v>44601.499999999949</v>
      </c>
      <c r="U11" s="14">
        <v>0.13616849218200941</v>
      </c>
      <c r="V11" t="s">
        <v>4</v>
      </c>
      <c r="W11" s="5">
        <f>GETPIVOTDATA("[Measures].[Non_Merch %]",$L$6)</f>
        <v>5.4640170213080055E-3</v>
      </c>
      <c r="X11" s="5"/>
    </row>
    <row r="12" spans="2:39" x14ac:dyDescent="0.3">
      <c r="C12">
        <v>5</v>
      </c>
      <c r="D12">
        <v>723333.50999999745</v>
      </c>
      <c r="E12">
        <v>47202.510000000031</v>
      </c>
      <c r="M12">
        <v>5</v>
      </c>
      <c r="N12">
        <v>723333.50999999745</v>
      </c>
      <c r="O12">
        <v>1849</v>
      </c>
      <c r="P12">
        <v>1079</v>
      </c>
      <c r="Q12">
        <v>1.99297866594653E-2</v>
      </c>
      <c r="R12">
        <v>6.6162570888468808E-3</v>
      </c>
      <c r="S12">
        <v>6.7512827437213067E-3</v>
      </c>
      <c r="T12">
        <v>47202.510000000031</v>
      </c>
      <c r="U12" s="14">
        <v>0.10380056911783393</v>
      </c>
      <c r="V12" t="s">
        <v>85</v>
      </c>
      <c r="W12" s="5">
        <f>GETPIVOTDATA("[Measures].[% Net Sales (Blank Cust)]",$L$6)</f>
        <v>0.14851452148762581</v>
      </c>
      <c r="X12" s="5"/>
    </row>
    <row r="13" spans="2:39" x14ac:dyDescent="0.3">
      <c r="C13">
        <v>6</v>
      </c>
      <c r="D13">
        <v>691123.11999999802</v>
      </c>
      <c r="E13">
        <v>70616.779999999984</v>
      </c>
      <c r="M13">
        <v>6</v>
      </c>
      <c r="N13">
        <v>691123.11999999802</v>
      </c>
      <c r="O13">
        <v>1684</v>
      </c>
      <c r="P13">
        <v>1051</v>
      </c>
      <c r="Q13">
        <v>2.2183652438032216E-2</v>
      </c>
      <c r="R13">
        <v>5.0442045885990125E-3</v>
      </c>
      <c r="S13">
        <v>6.5357704615718396E-3</v>
      </c>
      <c r="T13">
        <v>70616.779999999984</v>
      </c>
      <c r="U13" s="14">
        <v>0.12025347958262529</v>
      </c>
    </row>
    <row r="14" spans="2:39" x14ac:dyDescent="0.3">
      <c r="C14">
        <v>7</v>
      </c>
      <c r="D14">
        <v>681300.11099999875</v>
      </c>
      <c r="E14">
        <v>37921.07999999998</v>
      </c>
      <c r="M14">
        <v>7</v>
      </c>
      <c r="N14">
        <v>681300.11099999875</v>
      </c>
      <c r="O14">
        <v>1658</v>
      </c>
      <c r="P14">
        <v>993</v>
      </c>
      <c r="Q14">
        <v>2.0294549319297535E-2</v>
      </c>
      <c r="R14">
        <v>4.757325775595931E-3</v>
      </c>
      <c r="S14">
        <v>6.4527557062604383E-3</v>
      </c>
      <c r="T14">
        <v>37921.07999999998</v>
      </c>
      <c r="U14" s="14">
        <v>0.15714312719376633</v>
      </c>
    </row>
    <row r="15" spans="2:39" x14ac:dyDescent="0.3">
      <c r="C15">
        <v>8</v>
      </c>
      <c r="D15">
        <v>682680.50999999954</v>
      </c>
      <c r="E15">
        <v>54333.750000000051</v>
      </c>
      <c r="M15">
        <v>8</v>
      </c>
      <c r="N15">
        <v>682680.50999999954</v>
      </c>
      <c r="O15">
        <v>1457</v>
      </c>
      <c r="P15">
        <v>980</v>
      </c>
      <c r="Q15">
        <v>2.0349166761138193E-2</v>
      </c>
      <c r="R15">
        <v>3.7127309828817595E-3</v>
      </c>
      <c r="S15">
        <v>5.8950232399954654E-3</v>
      </c>
      <c r="T15">
        <v>54333.750000000051</v>
      </c>
      <c r="U15" s="14">
        <v>9.7135496075609437E-2</v>
      </c>
    </row>
    <row r="16" spans="2:39" x14ac:dyDescent="0.3">
      <c r="C16">
        <v>9</v>
      </c>
      <c r="D16">
        <v>1019687.6219999971</v>
      </c>
      <c r="E16">
        <v>38902.549999999967</v>
      </c>
      <c r="M16">
        <v>9</v>
      </c>
      <c r="N16">
        <v>1019687.6219999971</v>
      </c>
      <c r="O16">
        <v>1995</v>
      </c>
      <c r="P16">
        <v>1302</v>
      </c>
      <c r="Q16">
        <v>1.7978736112770278E-2</v>
      </c>
      <c r="R16">
        <v>3.1856010831043681E-3</v>
      </c>
      <c r="S16">
        <v>5.0372317126587823E-3</v>
      </c>
      <c r="T16">
        <v>38902.549999999967</v>
      </c>
      <c r="U16" s="14">
        <v>8.6543415940377233E-2</v>
      </c>
    </row>
    <row r="17" spans="2:21" x14ac:dyDescent="0.3">
      <c r="C17">
        <v>10</v>
      </c>
      <c r="D17">
        <v>1070704.6700000004</v>
      </c>
      <c r="E17">
        <v>84274.63</v>
      </c>
      <c r="M17">
        <v>10</v>
      </c>
      <c r="N17">
        <v>1070704.6700000002</v>
      </c>
      <c r="O17">
        <v>2276</v>
      </c>
      <c r="P17">
        <v>1425</v>
      </c>
      <c r="Q17">
        <v>2.2159296697507491E-2</v>
      </c>
      <c r="R17">
        <v>3.9182114517138057E-3</v>
      </c>
      <c r="S17">
        <v>5.1200158045503937E-3</v>
      </c>
      <c r="T17">
        <v>84274.63</v>
      </c>
      <c r="U17" s="14">
        <v>8.9754983510065042E-2</v>
      </c>
    </row>
    <row r="18" spans="2:21" x14ac:dyDescent="0.3">
      <c r="C18">
        <v>11</v>
      </c>
      <c r="D18">
        <v>1461756.2499999846</v>
      </c>
      <c r="E18">
        <v>47740.080000000045</v>
      </c>
      <c r="M18">
        <v>11</v>
      </c>
      <c r="N18">
        <v>1461756.2499999842</v>
      </c>
      <c r="O18">
        <v>3022</v>
      </c>
      <c r="P18">
        <v>1711</v>
      </c>
      <c r="Q18">
        <v>1.4319273766098853E-2</v>
      </c>
      <c r="R18">
        <v>3.1400880641239038E-3</v>
      </c>
      <c r="S18">
        <v>4.0490609247913496E-3</v>
      </c>
      <c r="T18">
        <v>47740.080000000045</v>
      </c>
      <c r="U18" s="14">
        <v>0.22531014319248083</v>
      </c>
    </row>
    <row r="19" spans="2:21" x14ac:dyDescent="0.3">
      <c r="C19">
        <v>12</v>
      </c>
      <c r="D19">
        <v>433668.010000001</v>
      </c>
      <c r="E19">
        <v>205124.67000000007</v>
      </c>
      <c r="M19">
        <v>12</v>
      </c>
      <c r="N19">
        <v>433668.01000000094</v>
      </c>
      <c r="O19">
        <v>870</v>
      </c>
      <c r="P19">
        <v>686</v>
      </c>
      <c r="Q19">
        <v>1.5279138099902057E-2</v>
      </c>
      <c r="R19">
        <v>2.1155729676787462E-3</v>
      </c>
      <c r="S19">
        <v>3.6434867776689518E-3</v>
      </c>
      <c r="T19">
        <v>205124.67000000007</v>
      </c>
      <c r="U19" s="14">
        <v>0.21021064016227511</v>
      </c>
    </row>
    <row r="20" spans="2:21" x14ac:dyDescent="0.3">
      <c r="B20" t="s">
        <v>0</v>
      </c>
      <c r="D20">
        <v>9747747.9340000264</v>
      </c>
      <c r="E20">
        <v>896812.48999998881</v>
      </c>
      <c r="L20" t="s">
        <v>0</v>
      </c>
      <c r="N20">
        <v>9747747.9340000302</v>
      </c>
      <c r="O20">
        <v>22062</v>
      </c>
      <c r="P20">
        <v>4372</v>
      </c>
      <c r="Q20">
        <v>1.9604767590130447E-2</v>
      </c>
      <c r="R20">
        <v>4.6410006108036587E-3</v>
      </c>
      <c r="S20">
        <v>5.4640170213080055E-3</v>
      </c>
      <c r="T20">
        <v>896812.48999998893</v>
      </c>
      <c r="U20" s="14">
        <v>0.14851452148762581</v>
      </c>
    </row>
  </sheetData>
  <pageMargins left="0.7" right="0.7" top="0.75" bottom="0.75" header="0.3" footer="0.3"/>
  <drawing r:id="rId3"/>
  <extLst>
    <ext xmlns:x14="http://schemas.microsoft.com/office/spreadsheetml/2009/9/main" uri="{A8765BA9-456A-4dab-B4F3-ACF838C121DE}">
      <x14:slicerList>
        <x14:slicer r:id="rId4"/>
      </x14:slicerList>
    </ext>
    <ext xmlns:x15="http://schemas.microsoft.com/office/spreadsheetml/2010/11/main" uri="{7E03D99C-DC04-49d9-9315-930204A7B6E9}">
      <x15:timelineRefs>
        <x15:timelineRef r:id="rId5"/>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82E3BE-9E65-4F80-B22A-F79CB20A2F2A}">
  <dimension ref="A1:X4215"/>
  <sheetViews>
    <sheetView showGridLines="0" topLeftCell="H1" zoomScale="80" zoomScaleNormal="80" workbookViewId="0">
      <selection activeCell="H1" sqref="H1"/>
    </sheetView>
  </sheetViews>
  <sheetFormatPr defaultRowHeight="14.4" x14ac:dyDescent="0.3"/>
  <cols>
    <col min="1" max="1" width="35.33203125" hidden="1" customWidth="1"/>
    <col min="2" max="3" width="24" hidden="1" customWidth="1"/>
    <col min="4" max="4" width="10.44140625" hidden="1" customWidth="1"/>
    <col min="5" max="5" width="19.109375" hidden="1" customWidth="1"/>
    <col min="6" max="6" width="10.44140625" hidden="1" customWidth="1"/>
    <col min="7" max="7" width="12.44140625" hidden="1" customWidth="1"/>
    <col min="8" max="8" width="12.44140625" customWidth="1"/>
    <col min="9" max="9" width="11" customWidth="1"/>
    <col min="10" max="10" width="11" bestFit="1" customWidth="1"/>
    <col min="13" max="13" width="35.77734375" bestFit="1" customWidth="1"/>
    <col min="14" max="14" width="10.44140625" bestFit="1" customWidth="1"/>
    <col min="15" max="15" width="8.88671875" bestFit="1" customWidth="1"/>
    <col min="16" max="16" width="13" bestFit="1" customWidth="1"/>
    <col min="17" max="17" width="5.33203125" customWidth="1"/>
    <col min="18" max="18" width="3" bestFit="1" customWidth="1"/>
    <col min="19" max="19" width="29.33203125" bestFit="1" customWidth="1"/>
    <col min="20" max="21" width="9.33203125" bestFit="1" customWidth="1"/>
    <col min="22" max="22" width="8.33203125" bestFit="1" customWidth="1"/>
    <col min="23" max="23" width="7.77734375" bestFit="1" customWidth="1"/>
  </cols>
  <sheetData>
    <row r="1" spans="1:24" x14ac:dyDescent="0.3">
      <c r="A1" s="1" t="s">
        <v>1</v>
      </c>
      <c r="B1" t="s" vm="1">
        <v>9</v>
      </c>
    </row>
    <row r="2" spans="1:24" x14ac:dyDescent="0.3">
      <c r="A2" s="1" t="s">
        <v>2</v>
      </c>
      <c r="B2" t="s" vm="2">
        <v>9</v>
      </c>
    </row>
    <row r="4" spans="1:24" x14ac:dyDescent="0.3">
      <c r="A4" s="1" t="s">
        <v>75</v>
      </c>
      <c r="B4" t="s">
        <v>86</v>
      </c>
    </row>
    <row r="5" spans="1:24" x14ac:dyDescent="0.3">
      <c r="A5" t="s">
        <v>69</v>
      </c>
      <c r="B5" s="2">
        <v>164762.19000000044</v>
      </c>
      <c r="D5" t="str">
        <f>PROPER(A5)</f>
        <v>Regency Cakestand 3 Tier</v>
      </c>
      <c r="J5" s="13" t="s">
        <v>4249</v>
      </c>
    </row>
    <row r="6" spans="1:24" x14ac:dyDescent="0.3">
      <c r="A6" t="s">
        <v>73</v>
      </c>
      <c r="B6" s="2">
        <v>99668.469999999405</v>
      </c>
      <c r="D6" t="str">
        <f t="shared" ref="D6:D19" si="0">PROPER(A6)</f>
        <v>White Hanging Heart T-Light Holder</v>
      </c>
    </row>
    <row r="7" spans="1:24" ht="43.2" x14ac:dyDescent="0.3">
      <c r="A7" t="s">
        <v>64</v>
      </c>
      <c r="B7" s="2">
        <v>98302.97999999953</v>
      </c>
      <c r="D7" t="str">
        <f t="shared" si="0"/>
        <v>Party Bunting</v>
      </c>
      <c r="S7" s="8" t="s">
        <v>78</v>
      </c>
      <c r="T7" s="8" t="str">
        <f t="shared" ref="T7:X8" si="1">B27</f>
        <v>Net Sales</v>
      </c>
      <c r="U7" s="8" t="str">
        <f t="shared" si="1"/>
        <v>Net Sales (Excl. Non Merch)</v>
      </c>
      <c r="V7" s="8" t="str">
        <f t="shared" si="1"/>
        <v>Units</v>
      </c>
      <c r="W7" s="8" t="str">
        <f t="shared" si="1"/>
        <v>Return Rate (by Units)</v>
      </c>
      <c r="X7" s="8" t="str">
        <f t="shared" si="1"/>
        <v>Free Line %</v>
      </c>
    </row>
    <row r="8" spans="1:24" x14ac:dyDescent="0.3">
      <c r="A8" t="s">
        <v>59</v>
      </c>
      <c r="B8" s="2">
        <v>92356.030000000857</v>
      </c>
      <c r="D8" t="str">
        <f t="shared" si="0"/>
        <v>Jumbo Bag Red Retrospot</v>
      </c>
      <c r="R8" s="9">
        <v>1</v>
      </c>
      <c r="S8" s="9" t="str">
        <f t="shared" ref="S8:S22" si="2">PROPER(A28)</f>
        <v>Regency Cakestand 3 Tier</v>
      </c>
      <c r="T8" s="10">
        <f t="shared" si="1"/>
        <v>164762.19000000044</v>
      </c>
      <c r="U8" s="10">
        <f t="shared" si="1"/>
        <v>164762.19000000044</v>
      </c>
      <c r="V8" s="15">
        <f t="shared" si="1"/>
        <v>13033</v>
      </c>
      <c r="W8" s="11">
        <f t="shared" si="1"/>
        <v>6.5756157446482014E-2</v>
      </c>
      <c r="X8" s="11">
        <f t="shared" si="1"/>
        <v>9.0909090909090909E-4</v>
      </c>
    </row>
    <row r="9" spans="1:24" x14ac:dyDescent="0.3">
      <c r="A9" t="s">
        <v>68</v>
      </c>
      <c r="B9" s="2">
        <v>66756.59000000004</v>
      </c>
      <c r="D9" t="str">
        <f t="shared" si="0"/>
        <v>Rabbit Night Light</v>
      </c>
      <c r="R9" s="9">
        <v>2</v>
      </c>
      <c r="S9" s="9" t="str">
        <f t="shared" si="2"/>
        <v>White Hanging Heart T-Light Holder</v>
      </c>
      <c r="T9" s="10">
        <f t="shared" ref="T9:T22" si="3">B29</f>
        <v>99668.469999999405</v>
      </c>
      <c r="U9" s="10">
        <f t="shared" ref="U9:U22" si="4">C29</f>
        <v>99668.469999999405</v>
      </c>
      <c r="V9" s="15">
        <f t="shared" ref="V9:V22" si="5">D29</f>
        <v>35317</v>
      </c>
      <c r="W9" s="11">
        <f t="shared" ref="W9:W22" si="6">E29</f>
        <v>7.2996007588413514E-2</v>
      </c>
      <c r="X9" s="11">
        <f t="shared" ref="X9:X22" si="7">F29</f>
        <v>1.6884761502743773E-3</v>
      </c>
    </row>
    <row r="10" spans="1:24" x14ac:dyDescent="0.3">
      <c r="A10" t="s">
        <v>62</v>
      </c>
      <c r="B10" s="2">
        <v>63791.939999999064</v>
      </c>
      <c r="D10" t="str">
        <f t="shared" si="0"/>
        <v>Paper Chain Kit 50'S Christmas</v>
      </c>
      <c r="R10" s="9">
        <v>3</v>
      </c>
      <c r="S10" s="9" t="str">
        <f t="shared" si="2"/>
        <v>Party Bunting</v>
      </c>
      <c r="T10" s="10">
        <f t="shared" si="3"/>
        <v>98302.97999999953</v>
      </c>
      <c r="U10" s="10">
        <f t="shared" si="4"/>
        <v>98302.97999999953</v>
      </c>
      <c r="V10" s="15">
        <f t="shared" si="5"/>
        <v>18022</v>
      </c>
      <c r="W10" s="11">
        <f t="shared" si="6"/>
        <v>1.537010320719121E-2</v>
      </c>
      <c r="X10" s="11">
        <f t="shared" si="7"/>
        <v>5.7903879559930511E-4</v>
      </c>
    </row>
    <row r="11" spans="1:24" x14ac:dyDescent="0.3">
      <c r="A11" t="s">
        <v>50</v>
      </c>
      <c r="B11" s="2">
        <v>58959.730000000047</v>
      </c>
      <c r="D11" t="str">
        <f t="shared" si="0"/>
        <v>Assorted Colour Bird Ornament</v>
      </c>
      <c r="R11" s="9">
        <v>4</v>
      </c>
      <c r="S11" s="9" t="str">
        <f t="shared" si="2"/>
        <v>Jumbo Bag Red Retrospot</v>
      </c>
      <c r="T11" s="10">
        <f t="shared" si="3"/>
        <v>92356.030000000857</v>
      </c>
      <c r="U11" s="10">
        <f t="shared" si="4"/>
        <v>92356.030000000857</v>
      </c>
      <c r="V11" s="15">
        <f t="shared" si="5"/>
        <v>47363</v>
      </c>
      <c r="W11" s="11">
        <f t="shared" si="6"/>
        <v>2.3541583092287228E-2</v>
      </c>
      <c r="X11" s="11">
        <f t="shared" si="7"/>
        <v>1.3895321908290875E-3</v>
      </c>
    </row>
    <row r="12" spans="1:24" x14ac:dyDescent="0.3">
      <c r="A12" t="s">
        <v>52</v>
      </c>
      <c r="B12" s="2">
        <v>53768.060000000172</v>
      </c>
      <c r="D12" t="str">
        <f t="shared" si="0"/>
        <v>Chilli Lights</v>
      </c>
      <c r="R12" s="9">
        <v>5</v>
      </c>
      <c r="S12" s="9" t="str">
        <f t="shared" si="2"/>
        <v>Rabbit Night Light</v>
      </c>
      <c r="T12" s="10">
        <f t="shared" si="3"/>
        <v>66756.59000000004</v>
      </c>
      <c r="U12" s="10">
        <f t="shared" si="4"/>
        <v>66756.59000000004</v>
      </c>
      <c r="V12" s="15">
        <f t="shared" si="5"/>
        <v>30680</v>
      </c>
      <c r="W12" s="11">
        <f t="shared" si="6"/>
        <v>3.5202086049543678E-3</v>
      </c>
      <c r="X12" s="11">
        <f t="shared" si="7"/>
        <v>0</v>
      </c>
    </row>
    <row r="13" spans="1:24" x14ac:dyDescent="0.3">
      <c r="A13" t="s">
        <v>71</v>
      </c>
      <c r="B13" s="2">
        <v>42065.319999999709</v>
      </c>
      <c r="D13" t="str">
        <f t="shared" si="0"/>
        <v>Spotty Bunting</v>
      </c>
      <c r="R13" s="9">
        <v>6</v>
      </c>
      <c r="S13" s="9" t="str">
        <f t="shared" si="2"/>
        <v>Paper Chain Kit 50'S Christmas</v>
      </c>
      <c r="T13" s="10">
        <f t="shared" si="3"/>
        <v>63791.939999999064</v>
      </c>
      <c r="U13" s="10">
        <f t="shared" si="4"/>
        <v>63791.939999999064</v>
      </c>
      <c r="V13" s="15">
        <f t="shared" si="5"/>
        <v>18902</v>
      </c>
      <c r="W13" s="11">
        <f t="shared" si="6"/>
        <v>2.3965717913448311E-2</v>
      </c>
      <c r="X13" s="11">
        <f t="shared" si="7"/>
        <v>0</v>
      </c>
    </row>
    <row r="14" spans="1:24" x14ac:dyDescent="0.3">
      <c r="A14" t="s">
        <v>58</v>
      </c>
      <c r="B14" s="2">
        <v>41619.66000000028</v>
      </c>
      <c r="D14" t="str">
        <f t="shared" si="0"/>
        <v>Jumbo Bag Pink Polkadot</v>
      </c>
      <c r="R14" s="9">
        <v>7</v>
      </c>
      <c r="S14" s="9" t="str">
        <f t="shared" si="2"/>
        <v>Assorted Colour Bird Ornament</v>
      </c>
      <c r="T14" s="10">
        <f t="shared" si="3"/>
        <v>58959.730000000047</v>
      </c>
      <c r="U14" s="10">
        <f t="shared" si="4"/>
        <v>58959.730000000047</v>
      </c>
      <c r="V14" s="15">
        <f t="shared" si="5"/>
        <v>36381</v>
      </c>
      <c r="W14" s="11">
        <f t="shared" si="6"/>
        <v>2.1989500013743436E-3</v>
      </c>
      <c r="X14" s="11">
        <f t="shared" si="7"/>
        <v>0</v>
      </c>
    </row>
    <row r="15" spans="1:24" x14ac:dyDescent="0.3">
      <c r="A15" t="s">
        <v>51</v>
      </c>
      <c r="B15" s="2">
        <v>40596.960000000065</v>
      </c>
      <c r="D15" t="str">
        <f t="shared" si="0"/>
        <v>Black Record Cover Frame</v>
      </c>
      <c r="R15" s="9">
        <v>8</v>
      </c>
      <c r="S15" s="9" t="str">
        <f t="shared" si="2"/>
        <v>Chilli Lights</v>
      </c>
      <c r="T15" s="10">
        <f t="shared" si="3"/>
        <v>53768.060000000172</v>
      </c>
      <c r="U15" s="10">
        <f t="shared" si="4"/>
        <v>53768.060000000172</v>
      </c>
      <c r="V15" s="15">
        <f t="shared" si="5"/>
        <v>10229</v>
      </c>
      <c r="W15" s="11">
        <f t="shared" si="6"/>
        <v>7.8209013588816118E-3</v>
      </c>
      <c r="X15" s="11">
        <f t="shared" si="7"/>
        <v>4.418262150220913E-3</v>
      </c>
    </row>
    <row r="16" spans="1:24" x14ac:dyDescent="0.3">
      <c r="A16" t="s">
        <v>65</v>
      </c>
      <c r="B16" s="2">
        <v>39619.5</v>
      </c>
      <c r="D16" t="str">
        <f t="shared" si="0"/>
        <v>Picnic Basket Wicker 60 Pieces</v>
      </c>
      <c r="R16" s="9">
        <v>9</v>
      </c>
      <c r="S16" s="9" t="str">
        <f t="shared" si="2"/>
        <v>Spotty Bunting</v>
      </c>
      <c r="T16" s="10">
        <f t="shared" si="3"/>
        <v>42065.319999999709</v>
      </c>
      <c r="U16" s="10">
        <f t="shared" si="4"/>
        <v>42065.319999999709</v>
      </c>
      <c r="V16" s="15">
        <f t="shared" si="5"/>
        <v>8388</v>
      </c>
      <c r="W16" s="11">
        <f t="shared" si="6"/>
        <v>1.3113972341440152E-2</v>
      </c>
      <c r="X16" s="11">
        <f t="shared" si="7"/>
        <v>1.7064846416382253E-3</v>
      </c>
    </row>
    <row r="17" spans="1:24" x14ac:dyDescent="0.3">
      <c r="A17" t="s">
        <v>70</v>
      </c>
      <c r="B17" s="2">
        <v>37413.440000000126</v>
      </c>
      <c r="D17" t="str">
        <f t="shared" si="0"/>
        <v>Set Of 3 Cake Tins Pantry Design</v>
      </c>
      <c r="R17" s="9">
        <v>10</v>
      </c>
      <c r="S17" s="9" t="str">
        <f t="shared" si="2"/>
        <v>Jumbo Bag Pink Polkadot</v>
      </c>
      <c r="T17" s="10">
        <f t="shared" si="3"/>
        <v>41619.66000000028</v>
      </c>
      <c r="U17" s="10">
        <f t="shared" si="4"/>
        <v>41619.66000000028</v>
      </c>
      <c r="V17" s="15">
        <f t="shared" si="5"/>
        <v>21009</v>
      </c>
      <c r="W17" s="11">
        <f t="shared" si="6"/>
        <v>2.1704983578466373E-2</v>
      </c>
      <c r="X17" s="11">
        <f t="shared" si="7"/>
        <v>0</v>
      </c>
    </row>
    <row r="18" spans="1:24" x14ac:dyDescent="0.3">
      <c r="A18" t="s">
        <v>54</v>
      </c>
      <c r="B18" s="2">
        <v>36565.389999999716</v>
      </c>
      <c r="D18" t="str">
        <f t="shared" si="0"/>
        <v>Doormat Keep Calm And Come In</v>
      </c>
      <c r="R18" s="9">
        <v>11</v>
      </c>
      <c r="S18" s="9" t="str">
        <f t="shared" si="2"/>
        <v>Black Record Cover Frame</v>
      </c>
      <c r="T18" s="10">
        <f t="shared" si="3"/>
        <v>40596.960000000065</v>
      </c>
      <c r="U18" s="10">
        <f t="shared" si="4"/>
        <v>40596.960000000065</v>
      </c>
      <c r="V18" s="15">
        <f t="shared" si="5"/>
        <v>11641</v>
      </c>
      <c r="W18" s="11">
        <f t="shared" si="6"/>
        <v>1.2885490937204708E-3</v>
      </c>
      <c r="X18" s="11">
        <f t="shared" si="7"/>
        <v>0</v>
      </c>
    </row>
    <row r="19" spans="1:24" x14ac:dyDescent="0.3">
      <c r="A19" t="s">
        <v>57</v>
      </c>
      <c r="B19" s="2">
        <v>36116.089999999997</v>
      </c>
      <c r="D19" t="str">
        <f t="shared" si="0"/>
        <v>Jam Making Set With Jars</v>
      </c>
      <c r="R19" s="9">
        <v>12</v>
      </c>
      <c r="S19" s="9" t="str">
        <f t="shared" si="2"/>
        <v>Picnic Basket Wicker 60 Pieces</v>
      </c>
      <c r="T19" s="10">
        <f t="shared" si="3"/>
        <v>39619.5</v>
      </c>
      <c r="U19" s="10">
        <f t="shared" si="4"/>
        <v>39619.5</v>
      </c>
      <c r="V19" s="15">
        <f t="shared" si="5"/>
        <v>61</v>
      </c>
      <c r="W19" s="11">
        <f t="shared" si="6"/>
        <v>0</v>
      </c>
      <c r="X19" s="11">
        <f t="shared" si="7"/>
        <v>0</v>
      </c>
    </row>
    <row r="20" spans="1:24" x14ac:dyDescent="0.3">
      <c r="A20" t="s">
        <v>0</v>
      </c>
      <c r="B20" s="2">
        <v>972362.35000000068</v>
      </c>
      <c r="R20" s="9">
        <v>13</v>
      </c>
      <c r="S20" s="9" t="str">
        <f t="shared" si="2"/>
        <v>Set Of 3 Cake Tins Pantry Design</v>
      </c>
      <c r="T20" s="10">
        <f t="shared" si="3"/>
        <v>37413.440000000126</v>
      </c>
      <c r="U20" s="10">
        <f t="shared" si="4"/>
        <v>37413.440000000126</v>
      </c>
      <c r="V20" s="15">
        <f t="shared" si="5"/>
        <v>7336</v>
      </c>
      <c r="W20" s="11">
        <f t="shared" si="6"/>
        <v>2.1401308615049072E-2</v>
      </c>
      <c r="X20" s="11">
        <f t="shared" si="7"/>
        <v>0</v>
      </c>
    </row>
    <row r="21" spans="1:24" x14ac:dyDescent="0.3">
      <c r="R21" s="9">
        <v>14</v>
      </c>
      <c r="S21" s="9" t="str">
        <f t="shared" si="2"/>
        <v>Doormat Keep Calm And Come In</v>
      </c>
      <c r="T21" s="10">
        <f t="shared" si="3"/>
        <v>36565.389999999716</v>
      </c>
      <c r="U21" s="10">
        <f t="shared" si="4"/>
        <v>36565.389999999716</v>
      </c>
      <c r="V21" s="15">
        <f t="shared" si="5"/>
        <v>5266</v>
      </c>
      <c r="W21" s="11">
        <f t="shared" si="6"/>
        <v>4.2726927459172045E-2</v>
      </c>
      <c r="X21" s="11">
        <f t="shared" si="7"/>
        <v>0</v>
      </c>
    </row>
    <row r="22" spans="1:24" x14ac:dyDescent="0.3">
      <c r="R22" s="9">
        <v>15</v>
      </c>
      <c r="S22" s="9" t="str">
        <f t="shared" si="2"/>
        <v>Jam Making Set With Jars</v>
      </c>
      <c r="T22" s="10">
        <f t="shared" si="3"/>
        <v>36116.089999999997</v>
      </c>
      <c r="U22" s="10">
        <f t="shared" si="4"/>
        <v>36116.089999999997</v>
      </c>
      <c r="V22" s="15">
        <f t="shared" si="5"/>
        <v>8470</v>
      </c>
      <c r="W22" s="11">
        <f t="shared" si="6"/>
        <v>2.9161747343565525E-2</v>
      </c>
      <c r="X22" s="11">
        <f t="shared" si="7"/>
        <v>8.1366965012205042E-4</v>
      </c>
    </row>
    <row r="24" spans="1:24" x14ac:dyDescent="0.3">
      <c r="A24" s="1" t="s">
        <v>1</v>
      </c>
      <c r="B24" t="s" vm="1">
        <v>9</v>
      </c>
    </row>
    <row r="25" spans="1:24" x14ac:dyDescent="0.3">
      <c r="A25" s="1" t="s">
        <v>2</v>
      </c>
      <c r="B25" t="s" vm="2">
        <v>9</v>
      </c>
      <c r="S25" s="16" t="s">
        <v>4248</v>
      </c>
      <c r="T25" s="16" t="s">
        <v>3</v>
      </c>
      <c r="U25" s="16" t="s">
        <v>76</v>
      </c>
    </row>
    <row r="26" spans="1:24" x14ac:dyDescent="0.3">
      <c r="R26" s="9">
        <v>1</v>
      </c>
      <c r="S26" s="9" t="str">
        <f t="shared" ref="S26:S50" si="8">PROPER(A28)</f>
        <v>Regency Cakestand 3 Tier</v>
      </c>
      <c r="T26" s="10">
        <f t="shared" ref="T26:T50" si="9">C28</f>
        <v>164762.19000000044</v>
      </c>
      <c r="U26" s="10">
        <f t="shared" ref="U26:U50" si="10">D28</f>
        <v>13033</v>
      </c>
    </row>
    <row r="27" spans="1:24" x14ac:dyDescent="0.3">
      <c r="A27" s="1" t="s">
        <v>75</v>
      </c>
      <c r="B27" t="s">
        <v>3</v>
      </c>
      <c r="C27" t="s">
        <v>86</v>
      </c>
      <c r="D27" t="s">
        <v>76</v>
      </c>
      <c r="E27" t="s">
        <v>77</v>
      </c>
      <c r="F27" t="s">
        <v>8</v>
      </c>
      <c r="G27" t="s">
        <v>79</v>
      </c>
      <c r="R27" s="9">
        <v>2</v>
      </c>
      <c r="S27" s="9" t="str">
        <f t="shared" si="8"/>
        <v>White Hanging Heart T-Light Holder</v>
      </c>
      <c r="T27" s="10">
        <f t="shared" si="9"/>
        <v>99668.469999999405</v>
      </c>
      <c r="U27" s="10">
        <f t="shared" si="10"/>
        <v>35317</v>
      </c>
    </row>
    <row r="28" spans="1:24" x14ac:dyDescent="0.3">
      <c r="A28" t="s">
        <v>69</v>
      </c>
      <c r="B28" s="2">
        <v>164762.19000000044</v>
      </c>
      <c r="C28" s="2">
        <v>164762.19000000044</v>
      </c>
      <c r="D28" s="2">
        <v>13033</v>
      </c>
      <c r="E28" s="14">
        <v>6.5756157446482014E-2</v>
      </c>
      <c r="F28" s="14">
        <v>9.0909090909090909E-4</v>
      </c>
      <c r="G28" s="2">
        <v>12.641923578608182</v>
      </c>
      <c r="H28" s="2"/>
      <c r="I28" s="14"/>
      <c r="R28" s="9">
        <v>3</v>
      </c>
      <c r="S28" s="9" t="str">
        <f t="shared" si="8"/>
        <v>Party Bunting</v>
      </c>
      <c r="T28" s="10">
        <f t="shared" si="9"/>
        <v>98302.97999999953</v>
      </c>
      <c r="U28" s="10">
        <f t="shared" si="10"/>
        <v>18022</v>
      </c>
    </row>
    <row r="29" spans="1:24" x14ac:dyDescent="0.3">
      <c r="A29" t="s">
        <v>73</v>
      </c>
      <c r="B29" s="2">
        <v>99668.469999999405</v>
      </c>
      <c r="C29" s="2">
        <v>99668.469999999405</v>
      </c>
      <c r="D29" s="2">
        <v>35317</v>
      </c>
      <c r="E29" s="14">
        <v>7.2996007588413514E-2</v>
      </c>
      <c r="F29" s="14">
        <v>1.6884761502743773E-3</v>
      </c>
      <c r="G29" s="2">
        <v>2.8221103151456637</v>
      </c>
      <c r="H29" s="2"/>
      <c r="I29" s="14"/>
      <c r="R29" s="9">
        <v>4</v>
      </c>
      <c r="S29" s="9" t="str">
        <f t="shared" si="8"/>
        <v>Jumbo Bag Red Retrospot</v>
      </c>
      <c r="T29" s="10">
        <f t="shared" si="9"/>
        <v>92356.030000000857</v>
      </c>
      <c r="U29" s="10">
        <f t="shared" si="10"/>
        <v>47363</v>
      </c>
    </row>
    <row r="30" spans="1:24" x14ac:dyDescent="0.3">
      <c r="A30" t="s">
        <v>64</v>
      </c>
      <c r="B30" s="2">
        <v>98302.97999999953</v>
      </c>
      <c r="C30" s="2">
        <v>98302.97999999953</v>
      </c>
      <c r="D30" s="2">
        <v>18022</v>
      </c>
      <c r="E30" s="14">
        <v>1.537010320719121E-2</v>
      </c>
      <c r="F30" s="14">
        <v>5.7903879559930511E-4</v>
      </c>
      <c r="G30" s="2">
        <v>5.4546099212073873</v>
      </c>
      <c r="H30" s="2"/>
      <c r="I30" s="14"/>
      <c r="R30" s="9">
        <v>5</v>
      </c>
      <c r="S30" s="9" t="str">
        <f t="shared" si="8"/>
        <v>Rabbit Night Light</v>
      </c>
      <c r="T30" s="10">
        <f t="shared" si="9"/>
        <v>66756.59000000004</v>
      </c>
      <c r="U30" s="10">
        <f t="shared" si="10"/>
        <v>30680</v>
      </c>
    </row>
    <row r="31" spans="1:24" x14ac:dyDescent="0.3">
      <c r="A31" t="s">
        <v>59</v>
      </c>
      <c r="B31" s="2">
        <v>92356.030000000857</v>
      </c>
      <c r="C31" s="2">
        <v>92356.030000000857</v>
      </c>
      <c r="D31" s="2">
        <v>47363</v>
      </c>
      <c r="E31" s="14">
        <v>2.3541583092287228E-2</v>
      </c>
      <c r="F31" s="14">
        <v>1.3895321908290875E-3</v>
      </c>
      <c r="G31" s="2">
        <v>1.9499615733800828</v>
      </c>
      <c r="H31" s="2"/>
      <c r="I31" s="14"/>
      <c r="R31" s="9">
        <v>6</v>
      </c>
      <c r="S31" s="9" t="str">
        <f t="shared" si="8"/>
        <v>Paper Chain Kit 50'S Christmas</v>
      </c>
      <c r="T31" s="10">
        <f t="shared" si="9"/>
        <v>63791.939999999064</v>
      </c>
      <c r="U31" s="10">
        <f t="shared" si="10"/>
        <v>18902</v>
      </c>
    </row>
    <row r="32" spans="1:24" x14ac:dyDescent="0.3">
      <c r="A32" t="s">
        <v>68</v>
      </c>
      <c r="B32" s="2">
        <v>66756.59000000004</v>
      </c>
      <c r="C32" s="2">
        <v>66756.59000000004</v>
      </c>
      <c r="D32" s="2">
        <v>30680</v>
      </c>
      <c r="E32" s="14">
        <v>3.5202086049543678E-3</v>
      </c>
      <c r="F32" s="14"/>
      <c r="G32" s="2">
        <v>2.1758992829204709</v>
      </c>
      <c r="H32" s="2"/>
      <c r="I32" s="14"/>
      <c r="R32" s="9">
        <v>7</v>
      </c>
      <c r="S32" s="9" t="str">
        <f t="shared" si="8"/>
        <v>Assorted Colour Bird Ornament</v>
      </c>
      <c r="T32" s="10">
        <f t="shared" si="9"/>
        <v>58959.730000000047</v>
      </c>
      <c r="U32" s="10">
        <f t="shared" si="10"/>
        <v>36381</v>
      </c>
    </row>
    <row r="33" spans="1:21" x14ac:dyDescent="0.3">
      <c r="A33" t="s">
        <v>62</v>
      </c>
      <c r="B33" s="2">
        <v>63791.939999999064</v>
      </c>
      <c r="C33" s="2">
        <v>63791.939999999064</v>
      </c>
      <c r="D33" s="2">
        <v>18902</v>
      </c>
      <c r="E33" s="14">
        <v>2.3965717913448311E-2</v>
      </c>
      <c r="F33" s="14"/>
      <c r="G33" s="2">
        <v>3.3748777907099283</v>
      </c>
      <c r="H33" s="2"/>
      <c r="I33" s="14"/>
      <c r="R33" s="9">
        <v>8</v>
      </c>
      <c r="S33" s="9" t="str">
        <f t="shared" si="8"/>
        <v>Chilli Lights</v>
      </c>
      <c r="T33" s="10">
        <f t="shared" si="9"/>
        <v>53768.060000000172</v>
      </c>
      <c r="U33" s="10">
        <f t="shared" si="10"/>
        <v>10229</v>
      </c>
    </row>
    <row r="34" spans="1:21" x14ac:dyDescent="0.3">
      <c r="A34" t="s">
        <v>50</v>
      </c>
      <c r="B34" s="2">
        <v>58959.730000000047</v>
      </c>
      <c r="C34" s="2">
        <v>58959.730000000047</v>
      </c>
      <c r="D34" s="2">
        <v>36381</v>
      </c>
      <c r="E34" s="14">
        <v>2.1989500013743436E-3</v>
      </c>
      <c r="F34" s="14"/>
      <c r="G34" s="2">
        <v>1.6206187295566381</v>
      </c>
      <c r="H34" s="2"/>
      <c r="I34" s="14"/>
      <c r="R34" s="9">
        <v>9</v>
      </c>
      <c r="S34" s="9" t="str">
        <f t="shared" si="8"/>
        <v>Spotty Bunting</v>
      </c>
      <c r="T34" s="10">
        <f t="shared" si="9"/>
        <v>42065.319999999709</v>
      </c>
      <c r="U34" s="10">
        <f t="shared" si="10"/>
        <v>8388</v>
      </c>
    </row>
    <row r="35" spans="1:21" x14ac:dyDescent="0.3">
      <c r="A35" t="s">
        <v>52</v>
      </c>
      <c r="B35" s="2">
        <v>53768.060000000172</v>
      </c>
      <c r="C35" s="2">
        <v>53768.060000000172</v>
      </c>
      <c r="D35" s="2">
        <v>10229</v>
      </c>
      <c r="E35" s="14">
        <v>7.8209013588816118E-3</v>
      </c>
      <c r="F35" s="14">
        <v>4.418262150220913E-3</v>
      </c>
      <c r="G35" s="2">
        <v>5.2564336689803666</v>
      </c>
      <c r="H35" s="2"/>
      <c r="I35" s="14"/>
      <c r="R35" s="9">
        <v>10</v>
      </c>
      <c r="S35" s="9" t="str">
        <f t="shared" si="8"/>
        <v>Jumbo Bag Pink Polkadot</v>
      </c>
      <c r="T35" s="10">
        <f t="shared" si="9"/>
        <v>41619.66000000028</v>
      </c>
      <c r="U35" s="10">
        <f t="shared" si="10"/>
        <v>21009</v>
      </c>
    </row>
    <row r="36" spans="1:21" x14ac:dyDescent="0.3">
      <c r="A36" t="s">
        <v>71</v>
      </c>
      <c r="B36" s="2">
        <v>42065.319999999709</v>
      </c>
      <c r="C36" s="2">
        <v>42065.319999999709</v>
      </c>
      <c r="D36" s="2">
        <v>8388</v>
      </c>
      <c r="E36" s="14">
        <v>1.3113972341440152E-2</v>
      </c>
      <c r="F36" s="14">
        <v>1.7064846416382253E-3</v>
      </c>
      <c r="G36" s="2">
        <v>5.0149403910347772</v>
      </c>
      <c r="H36" s="2"/>
      <c r="I36" s="14"/>
      <c r="R36" s="9">
        <v>11</v>
      </c>
      <c r="S36" s="9" t="str">
        <f t="shared" si="8"/>
        <v>Black Record Cover Frame</v>
      </c>
      <c r="T36" s="10">
        <f t="shared" si="9"/>
        <v>40596.960000000065</v>
      </c>
      <c r="U36" s="10">
        <f t="shared" si="10"/>
        <v>11641</v>
      </c>
    </row>
    <row r="37" spans="1:21" x14ac:dyDescent="0.3">
      <c r="A37" t="s">
        <v>58</v>
      </c>
      <c r="B37" s="2">
        <v>41619.66000000028</v>
      </c>
      <c r="C37" s="2">
        <v>41619.66000000028</v>
      </c>
      <c r="D37" s="2">
        <v>21009</v>
      </c>
      <c r="E37" s="14">
        <v>2.1704983578466373E-2</v>
      </c>
      <c r="F37" s="14"/>
      <c r="G37" s="2">
        <v>1.9810395544766661</v>
      </c>
      <c r="H37" s="2"/>
      <c r="I37" s="14"/>
      <c r="R37" s="9">
        <v>12</v>
      </c>
      <c r="S37" s="9" t="str">
        <f t="shared" si="8"/>
        <v>Picnic Basket Wicker 60 Pieces</v>
      </c>
      <c r="T37" s="10">
        <f t="shared" si="9"/>
        <v>39619.5</v>
      </c>
      <c r="U37" s="10">
        <f t="shared" si="10"/>
        <v>61</v>
      </c>
    </row>
    <row r="38" spans="1:21" x14ac:dyDescent="0.3">
      <c r="A38" t="s">
        <v>51</v>
      </c>
      <c r="B38" s="2">
        <v>40596.960000000065</v>
      </c>
      <c r="C38" s="2">
        <v>40596.960000000065</v>
      </c>
      <c r="D38" s="2">
        <v>11641</v>
      </c>
      <c r="E38" s="14">
        <v>1.2885490937204708E-3</v>
      </c>
      <c r="F38" s="14"/>
      <c r="G38" s="2">
        <v>3.4874117343870856</v>
      </c>
      <c r="H38" s="2"/>
      <c r="I38" s="14"/>
      <c r="R38" s="9">
        <v>13</v>
      </c>
      <c r="S38" s="9" t="str">
        <f t="shared" si="8"/>
        <v>Set Of 3 Cake Tins Pantry Design</v>
      </c>
      <c r="T38" s="10">
        <f t="shared" si="9"/>
        <v>37413.440000000126</v>
      </c>
      <c r="U38" s="10">
        <f t="shared" si="10"/>
        <v>7336</v>
      </c>
    </row>
    <row r="39" spans="1:21" x14ac:dyDescent="0.3">
      <c r="A39" t="s">
        <v>65</v>
      </c>
      <c r="B39" s="2">
        <v>39619.5</v>
      </c>
      <c r="C39" s="2">
        <v>39619.5</v>
      </c>
      <c r="D39" s="2">
        <v>61</v>
      </c>
      <c r="E39" s="14"/>
      <c r="F39" s="14"/>
      <c r="G39" s="2">
        <v>649.5</v>
      </c>
      <c r="H39" s="2"/>
      <c r="I39" s="14"/>
      <c r="R39" s="9">
        <v>14</v>
      </c>
      <c r="S39" s="9" t="str">
        <f t="shared" si="8"/>
        <v>Doormat Keep Calm And Come In</v>
      </c>
      <c r="T39" s="10">
        <f t="shared" si="9"/>
        <v>36565.389999999716</v>
      </c>
      <c r="U39" s="10">
        <f t="shared" si="10"/>
        <v>5266</v>
      </c>
    </row>
    <row r="40" spans="1:21" x14ac:dyDescent="0.3">
      <c r="A40" t="s">
        <v>70</v>
      </c>
      <c r="B40" s="2">
        <v>37413.440000000126</v>
      </c>
      <c r="C40" s="2">
        <v>37413.440000000126</v>
      </c>
      <c r="D40" s="2">
        <v>7336</v>
      </c>
      <c r="E40" s="14">
        <v>2.1401308615049072E-2</v>
      </c>
      <c r="F40" s="14"/>
      <c r="G40" s="2">
        <v>5.0999781897491996</v>
      </c>
      <c r="H40" s="2"/>
      <c r="I40" s="14"/>
      <c r="R40" s="9">
        <v>15</v>
      </c>
      <c r="S40" s="9" t="str">
        <f t="shared" si="8"/>
        <v>Jam Making Set With Jars</v>
      </c>
      <c r="T40" s="10">
        <f t="shared" si="9"/>
        <v>36116.089999999997</v>
      </c>
      <c r="U40" s="10">
        <f t="shared" si="10"/>
        <v>8470</v>
      </c>
    </row>
    <row r="41" spans="1:21" x14ac:dyDescent="0.3">
      <c r="A41" t="s">
        <v>54</v>
      </c>
      <c r="B41" s="2">
        <v>36565.389999999716</v>
      </c>
      <c r="C41" s="2">
        <v>36565.389999999716</v>
      </c>
      <c r="D41" s="2">
        <v>5266</v>
      </c>
      <c r="E41" s="14">
        <v>4.2726927459172045E-2</v>
      </c>
      <c r="F41" s="14"/>
      <c r="G41" s="2">
        <v>6.943674515761435</v>
      </c>
      <c r="H41" s="2"/>
      <c r="I41" s="14"/>
      <c r="R41" s="9">
        <v>16</v>
      </c>
      <c r="S41" s="9" t="str">
        <f t="shared" si="8"/>
        <v>Wood Black Board Ant White Finish</v>
      </c>
      <c r="T41" s="10">
        <f t="shared" si="9"/>
        <v>35859.269999999779</v>
      </c>
      <c r="U41" s="10">
        <f t="shared" si="10"/>
        <v>5996</v>
      </c>
    </row>
    <row r="42" spans="1:21" x14ac:dyDescent="0.3">
      <c r="A42" t="s">
        <v>57</v>
      </c>
      <c r="B42" s="2">
        <v>36116.089999999997</v>
      </c>
      <c r="C42" s="2">
        <v>36116.089999999997</v>
      </c>
      <c r="D42" s="2">
        <v>8470</v>
      </c>
      <c r="E42" s="14">
        <v>2.9161747343565525E-2</v>
      </c>
      <c r="F42" s="14">
        <v>8.1366965012205042E-4</v>
      </c>
      <c r="G42" s="2">
        <v>4.2640011806375435</v>
      </c>
      <c r="H42" s="2"/>
      <c r="I42" s="14"/>
      <c r="R42" s="9">
        <v>17</v>
      </c>
      <c r="S42" s="9" t="str">
        <f t="shared" si="8"/>
        <v>Lunch Bag Red Retrospot</v>
      </c>
      <c r="T42" s="10">
        <f t="shared" si="9"/>
        <v>34897.310000000078</v>
      </c>
      <c r="U42" s="10">
        <f t="shared" si="10"/>
        <v>18779</v>
      </c>
    </row>
    <row r="43" spans="1:21" x14ac:dyDescent="0.3">
      <c r="A43" t="s">
        <v>74</v>
      </c>
      <c r="B43" s="2">
        <v>35859.269999999779</v>
      </c>
      <c r="C43" s="2">
        <v>35859.269999999779</v>
      </c>
      <c r="D43" s="2">
        <v>5996</v>
      </c>
      <c r="E43" s="14">
        <v>4.0026684456304206E-3</v>
      </c>
      <c r="F43" s="14"/>
      <c r="G43" s="2">
        <v>5.9805320213475284</v>
      </c>
      <c r="H43" s="2"/>
      <c r="I43" s="14"/>
      <c r="R43" s="9">
        <v>18</v>
      </c>
      <c r="S43" s="9" t="str">
        <f t="shared" si="8"/>
        <v>Popcorn Holder</v>
      </c>
      <c r="T43" s="10">
        <f t="shared" si="9"/>
        <v>33969.460000000203</v>
      </c>
      <c r="U43" s="10">
        <f t="shared" si="10"/>
        <v>36334</v>
      </c>
    </row>
    <row r="44" spans="1:21" x14ac:dyDescent="0.3">
      <c r="A44" t="s">
        <v>61</v>
      </c>
      <c r="B44" s="2">
        <v>34897.310000000078</v>
      </c>
      <c r="C44" s="2">
        <v>34897.310000000078</v>
      </c>
      <c r="D44" s="2">
        <v>18779</v>
      </c>
      <c r="E44" s="14">
        <v>3.0566057830555406E-2</v>
      </c>
      <c r="F44" s="14"/>
      <c r="G44" s="2">
        <v>1.8583156717610139</v>
      </c>
      <c r="H44" s="2"/>
      <c r="I44" s="14"/>
      <c r="R44" s="9">
        <v>19</v>
      </c>
      <c r="S44" s="9" t="str">
        <f t="shared" si="8"/>
        <v>Hot Water Bottle Tea And Sympathy</v>
      </c>
      <c r="T44" s="10">
        <f t="shared" si="9"/>
        <v>32692.489999999994</v>
      </c>
      <c r="U44" s="10">
        <f t="shared" si="10"/>
        <v>5666</v>
      </c>
    </row>
    <row r="45" spans="1:21" x14ac:dyDescent="0.3">
      <c r="A45" t="s">
        <v>66</v>
      </c>
      <c r="B45" s="2">
        <v>33969.460000000203</v>
      </c>
      <c r="C45" s="2">
        <v>33969.460000000203</v>
      </c>
      <c r="D45" s="2">
        <v>36334</v>
      </c>
      <c r="E45" s="14">
        <v>1.1752077943523972E-2</v>
      </c>
      <c r="F45" s="14"/>
      <c r="G45" s="2">
        <v>0.9349221115208951</v>
      </c>
      <c r="H45" s="2"/>
      <c r="I45" s="14"/>
      <c r="R45" s="9">
        <v>20</v>
      </c>
      <c r="S45" s="9" t="str">
        <f t="shared" si="8"/>
        <v>Victorian Glass Hanging T-Light</v>
      </c>
      <c r="T45" s="10">
        <f t="shared" si="9"/>
        <v>32549.570000000065</v>
      </c>
      <c r="U45" s="10">
        <f t="shared" si="10"/>
        <v>23854</v>
      </c>
    </row>
    <row r="46" spans="1:21" x14ac:dyDescent="0.3">
      <c r="A46" t="s">
        <v>56</v>
      </c>
      <c r="B46" s="2">
        <v>32692.489999999994</v>
      </c>
      <c r="C46" s="2">
        <v>32692.489999999994</v>
      </c>
      <c r="D46" s="2">
        <v>5666</v>
      </c>
      <c r="E46" s="14">
        <v>1.447229085774797E-2</v>
      </c>
      <c r="F46" s="14">
        <v>1.5243902439024391E-3</v>
      </c>
      <c r="G46" s="2">
        <v>5.7699417578538643</v>
      </c>
      <c r="H46" s="2"/>
      <c r="I46" s="14"/>
      <c r="R46" s="9">
        <v>21</v>
      </c>
      <c r="S46" s="9" t="str">
        <f t="shared" si="8"/>
        <v>Jumbo Bag Strawberry</v>
      </c>
      <c r="T46" s="10">
        <f t="shared" si="9"/>
        <v>32354.040000000092</v>
      </c>
      <c r="U46" s="10">
        <f t="shared" si="10"/>
        <v>17072</v>
      </c>
    </row>
    <row r="47" spans="1:21" x14ac:dyDescent="0.3">
      <c r="A47" t="s">
        <v>72</v>
      </c>
      <c r="B47" s="2">
        <v>32549.570000000065</v>
      </c>
      <c r="C47" s="2">
        <v>32549.570000000065</v>
      </c>
      <c r="D47" s="2">
        <v>23854</v>
      </c>
      <c r="E47" s="14">
        <v>1.8864760627148487E-2</v>
      </c>
      <c r="F47" s="14"/>
      <c r="G47" s="2">
        <v>1.3645329923702552</v>
      </c>
      <c r="H47" s="2"/>
      <c r="I47" s="14"/>
      <c r="R47" s="9">
        <v>22</v>
      </c>
      <c r="S47" s="9" t="str">
        <f t="shared" si="8"/>
        <v>Chocolate Hot Water Bottle</v>
      </c>
      <c r="T47" s="10">
        <f t="shared" si="9"/>
        <v>32317.300000000236</v>
      </c>
      <c r="U47" s="10">
        <f t="shared" si="10"/>
        <v>5898</v>
      </c>
    </row>
    <row r="48" spans="1:21" x14ac:dyDescent="0.3">
      <c r="A48" t="s">
        <v>60</v>
      </c>
      <c r="B48" s="2">
        <v>32354.040000000092</v>
      </c>
      <c r="C48" s="2">
        <v>32354.040000000092</v>
      </c>
      <c r="D48" s="2">
        <v>17072</v>
      </c>
      <c r="E48" s="14">
        <v>1.464386129334583E-2</v>
      </c>
      <c r="F48" s="14">
        <v>3.5294117647058825E-3</v>
      </c>
      <c r="G48" s="2">
        <v>1.8951522961574563</v>
      </c>
      <c r="H48" s="2"/>
      <c r="I48" s="14"/>
      <c r="R48" s="9">
        <v>23</v>
      </c>
      <c r="S48" s="9" t="str">
        <f t="shared" si="8"/>
        <v>Paper Chain Kit Vintage Christmas</v>
      </c>
      <c r="T48" s="10">
        <f t="shared" si="9"/>
        <v>31941.89000000032</v>
      </c>
      <c r="U48" s="10">
        <f t="shared" si="10"/>
        <v>10253</v>
      </c>
    </row>
    <row r="49" spans="1:21" x14ac:dyDescent="0.3">
      <c r="A49" t="s">
        <v>53</v>
      </c>
      <c r="B49" s="2">
        <v>32317.300000000236</v>
      </c>
      <c r="C49" s="2">
        <v>32317.300000000236</v>
      </c>
      <c r="D49" s="2">
        <v>5898</v>
      </c>
      <c r="E49" s="14">
        <v>2.1702271956595458E-2</v>
      </c>
      <c r="F49" s="14">
        <v>1.1248593925759281E-3</v>
      </c>
      <c r="G49" s="2">
        <v>5.4793658867413084</v>
      </c>
      <c r="H49" s="2"/>
      <c r="I49" s="14"/>
      <c r="R49" s="9">
        <v>24</v>
      </c>
      <c r="S49" s="9" t="str">
        <f t="shared" si="8"/>
        <v>Heart Of Wicker Small</v>
      </c>
      <c r="T49" s="10">
        <f t="shared" si="9"/>
        <v>31899.849999999846</v>
      </c>
      <c r="U49" s="10">
        <f t="shared" si="10"/>
        <v>17836</v>
      </c>
    </row>
    <row r="50" spans="1:21" x14ac:dyDescent="0.3">
      <c r="A50" t="s">
        <v>63</v>
      </c>
      <c r="B50" s="2">
        <v>31941.89000000032</v>
      </c>
      <c r="C50" s="2">
        <v>31941.89000000032</v>
      </c>
      <c r="D50" s="2">
        <v>10253</v>
      </c>
      <c r="E50" s="14">
        <v>3.4233882766019699E-2</v>
      </c>
      <c r="F50" s="14"/>
      <c r="G50" s="2">
        <v>3.115370135570108</v>
      </c>
      <c r="H50" s="2"/>
      <c r="I50" s="14"/>
      <c r="R50" s="9">
        <v>25</v>
      </c>
      <c r="S50" s="9" t="str">
        <f t="shared" si="8"/>
        <v>Set Of 3 Regency Cake Tins</v>
      </c>
      <c r="T50" s="10">
        <f t="shared" si="9"/>
        <v>30756.450000000106</v>
      </c>
      <c r="U50" s="10">
        <f t="shared" si="10"/>
        <v>6267</v>
      </c>
    </row>
    <row r="51" spans="1:21" x14ac:dyDescent="0.3">
      <c r="A51" t="s">
        <v>1516</v>
      </c>
      <c r="B51" s="2">
        <v>31899.849999999846</v>
      </c>
      <c r="C51" s="2">
        <v>31899.849999999846</v>
      </c>
      <c r="D51" s="2">
        <v>17836</v>
      </c>
      <c r="E51" s="14">
        <v>7.568961650594304E-3</v>
      </c>
      <c r="F51" s="14"/>
      <c r="G51" s="2">
        <v>1.7885091948867373</v>
      </c>
      <c r="H51" s="2"/>
      <c r="I51" s="14"/>
    </row>
    <row r="52" spans="1:21" x14ac:dyDescent="0.3">
      <c r="A52" t="s">
        <v>2378</v>
      </c>
      <c r="B52" s="2">
        <v>30756.450000000106</v>
      </c>
      <c r="C52" s="2">
        <v>30756.450000000106</v>
      </c>
      <c r="D52" s="2">
        <v>6267</v>
      </c>
      <c r="E52" s="14">
        <v>1.4360938247965534E-2</v>
      </c>
      <c r="F52" s="14"/>
      <c r="G52" s="2">
        <v>4.9076831019626788</v>
      </c>
      <c r="H52" s="2"/>
      <c r="I52" s="14"/>
    </row>
    <row r="53" spans="1:21" x14ac:dyDescent="0.3">
      <c r="A53" t="s">
        <v>1778</v>
      </c>
      <c r="B53" s="2">
        <v>30423.620000000003</v>
      </c>
      <c r="C53" s="2">
        <v>30423.620000000003</v>
      </c>
      <c r="D53" s="2">
        <v>7741</v>
      </c>
      <c r="E53" s="14">
        <v>9.5594884381862803E-3</v>
      </c>
      <c r="F53" s="14"/>
      <c r="G53" s="2">
        <v>3.9301924815915261</v>
      </c>
      <c r="H53" s="2"/>
      <c r="I53" s="14"/>
      <c r="N53" s="2"/>
      <c r="O53" s="2"/>
    </row>
    <row r="54" spans="1:21" x14ac:dyDescent="0.3">
      <c r="A54" t="s">
        <v>1053</v>
      </c>
      <c r="B54" s="2">
        <v>30167.790000000201</v>
      </c>
      <c r="C54" s="2">
        <v>30167.790000000201</v>
      </c>
      <c r="D54" s="2">
        <v>13320</v>
      </c>
      <c r="E54" s="14">
        <v>2.5075075075075073E-2</v>
      </c>
      <c r="F54" s="14"/>
      <c r="G54" s="2">
        <v>2.2648490990991141</v>
      </c>
      <c r="H54" s="2"/>
      <c r="I54" s="14"/>
      <c r="N54" s="2"/>
      <c r="O54" s="2"/>
    </row>
    <row r="55" spans="1:21" x14ac:dyDescent="0.3">
      <c r="A55" t="s">
        <v>1517</v>
      </c>
      <c r="B55" s="2">
        <v>29949.910000000378</v>
      </c>
      <c r="C55" s="2">
        <v>29949.910000000378</v>
      </c>
      <c r="D55" s="2">
        <v>9834</v>
      </c>
      <c r="E55" s="14">
        <v>6.9147854382753714E-3</v>
      </c>
      <c r="F55" s="14">
        <v>1.0405827263267431E-3</v>
      </c>
      <c r="G55" s="2">
        <v>3.0455470815538312</v>
      </c>
      <c r="H55" s="2"/>
      <c r="I55" s="14"/>
      <c r="N55" s="2"/>
      <c r="O55" s="2"/>
    </row>
    <row r="56" spans="1:21" x14ac:dyDescent="0.3">
      <c r="A56" t="s">
        <v>2313</v>
      </c>
      <c r="B56" s="2">
        <v>29166.400000000041</v>
      </c>
      <c r="C56" s="2">
        <v>29166.400000000041</v>
      </c>
      <c r="D56" s="2">
        <v>14197</v>
      </c>
      <c r="E56" s="14">
        <v>5.0926252025075718E-2</v>
      </c>
      <c r="F56" s="14"/>
      <c r="G56" s="2">
        <v>2.0544058603930435</v>
      </c>
      <c r="H56" s="2"/>
      <c r="I56" s="14"/>
      <c r="N56" s="2"/>
      <c r="O56" s="2"/>
    </row>
    <row r="57" spans="1:21" x14ac:dyDescent="0.3">
      <c r="A57" t="s">
        <v>1408</v>
      </c>
      <c r="B57" s="2">
        <v>29164.359999999935</v>
      </c>
      <c r="C57" s="2">
        <v>29164.359999999935</v>
      </c>
      <c r="D57" s="2">
        <v>18002</v>
      </c>
      <c r="E57" s="14">
        <v>8.3324075102766352E-3</v>
      </c>
      <c r="F57" s="14"/>
      <c r="G57" s="2">
        <v>1.6200622153094064</v>
      </c>
      <c r="H57" s="2"/>
      <c r="I57" s="14"/>
      <c r="N57" s="2"/>
      <c r="O57" s="2"/>
    </row>
    <row r="58" spans="1:21" x14ac:dyDescent="0.3">
      <c r="A58" t="s">
        <v>2500</v>
      </c>
      <c r="B58" s="2">
        <v>28424.950000000237</v>
      </c>
      <c r="C58" s="2">
        <v>28424.950000000237</v>
      </c>
      <c r="D58" s="2">
        <v>5745</v>
      </c>
      <c r="E58" s="14">
        <v>1.671018276762402E-2</v>
      </c>
      <c r="F58" s="14"/>
      <c r="G58" s="2">
        <v>4.9477719756310243</v>
      </c>
      <c r="H58" s="2"/>
      <c r="I58" s="14"/>
      <c r="N58" s="2"/>
      <c r="O58" s="2"/>
    </row>
    <row r="59" spans="1:21" x14ac:dyDescent="0.3">
      <c r="A59" t="s">
        <v>1455</v>
      </c>
      <c r="B59" s="2">
        <v>28012.4800000002</v>
      </c>
      <c r="C59" s="2">
        <v>28012.4800000002</v>
      </c>
      <c r="D59" s="2">
        <v>12248</v>
      </c>
      <c r="E59" s="14">
        <v>2.8902677988242979E-2</v>
      </c>
      <c r="F59" s="14"/>
      <c r="G59" s="2">
        <v>2.2871064663618714</v>
      </c>
      <c r="H59" s="2"/>
      <c r="I59" s="14"/>
      <c r="N59" s="2"/>
      <c r="O59" s="2"/>
    </row>
    <row r="60" spans="1:21" x14ac:dyDescent="0.3">
      <c r="A60" t="s">
        <v>1502</v>
      </c>
      <c r="B60" s="2">
        <v>27995.360000000179</v>
      </c>
      <c r="C60" s="2">
        <v>27995.360000000179</v>
      </c>
      <c r="D60" s="2">
        <v>9120</v>
      </c>
      <c r="E60" s="14">
        <v>5.7017543859649127E-3</v>
      </c>
      <c r="F60" s="14"/>
      <c r="G60" s="2">
        <v>3.0696666666666861</v>
      </c>
      <c r="H60" s="2"/>
      <c r="I60" s="14"/>
      <c r="N60" s="2"/>
      <c r="O60" s="2"/>
    </row>
    <row r="61" spans="1:21" x14ac:dyDescent="0.3">
      <c r="A61" t="s">
        <v>1749</v>
      </c>
      <c r="B61" s="2">
        <v>27944.920000000489</v>
      </c>
      <c r="C61" s="2">
        <v>27944.920000000489</v>
      </c>
      <c r="D61" s="2">
        <v>9441</v>
      </c>
      <c r="E61" s="14">
        <v>4.6287469547717404E-2</v>
      </c>
      <c r="F61" s="14">
        <v>8.7873462214411243E-4</v>
      </c>
      <c r="G61" s="2">
        <v>2.9599533947675551</v>
      </c>
      <c r="H61" s="2"/>
      <c r="I61" s="14"/>
      <c r="N61" s="2"/>
      <c r="O61" s="2"/>
    </row>
    <row r="62" spans="1:21" x14ac:dyDescent="0.3">
      <c r="A62" t="s">
        <v>244</v>
      </c>
      <c r="B62" s="2">
        <v>27621.320000000076</v>
      </c>
      <c r="C62" s="2">
        <v>27621.320000000076</v>
      </c>
      <c r="D62" s="2">
        <v>4027</v>
      </c>
      <c r="E62" s="14">
        <v>1.6389371740749937E-2</v>
      </c>
      <c r="F62" s="14">
        <v>1.4144271570014145E-3</v>
      </c>
      <c r="G62" s="2">
        <v>6.8590315371244293</v>
      </c>
      <c r="H62" s="2"/>
      <c r="I62" s="14"/>
      <c r="N62" s="2"/>
      <c r="O62" s="2"/>
    </row>
    <row r="63" spans="1:21" x14ac:dyDescent="0.3">
      <c r="A63" t="s">
        <v>3708</v>
      </c>
      <c r="B63" s="2">
        <v>27581.320000000098</v>
      </c>
      <c r="C63" s="2">
        <v>27581.320000000098</v>
      </c>
      <c r="D63" s="2">
        <v>13641</v>
      </c>
      <c r="E63" s="14">
        <v>2.0599662781321016E-2</v>
      </c>
      <c r="F63" s="14"/>
      <c r="G63" s="2">
        <v>2.0219426728245802</v>
      </c>
      <c r="H63" s="2"/>
      <c r="I63" s="14"/>
      <c r="N63" s="2"/>
      <c r="O63" s="2"/>
    </row>
    <row r="64" spans="1:21" x14ac:dyDescent="0.3">
      <c r="A64" t="s">
        <v>1777</v>
      </c>
      <c r="B64" s="2">
        <v>27039.029999999995</v>
      </c>
      <c r="C64" s="2">
        <v>27039.029999999995</v>
      </c>
      <c r="D64" s="2">
        <v>6388</v>
      </c>
      <c r="E64" s="14">
        <v>6.5748278021289918E-3</v>
      </c>
      <c r="F64" s="14"/>
      <c r="G64" s="2">
        <v>4.2327849092047583</v>
      </c>
      <c r="H64" s="2"/>
      <c r="I64" s="14"/>
      <c r="N64" s="2"/>
      <c r="O64" s="2"/>
    </row>
    <row r="65" spans="1:7" x14ac:dyDescent="0.3">
      <c r="A65" t="s">
        <v>2316</v>
      </c>
      <c r="B65" s="2">
        <v>26814.150000000165</v>
      </c>
      <c r="C65" s="2">
        <v>26814.150000000165</v>
      </c>
      <c r="D65" s="2">
        <v>12785</v>
      </c>
      <c r="E65" s="14">
        <v>4.6460696128275324E-2</v>
      </c>
      <c r="F65" s="14"/>
      <c r="G65" s="2">
        <v>2.0973132577239082</v>
      </c>
    </row>
    <row r="66" spans="1:7" x14ac:dyDescent="0.3">
      <c r="A66" t="s">
        <v>1041</v>
      </c>
      <c r="B66" s="2">
        <v>26247.830000000009</v>
      </c>
      <c r="C66" s="2">
        <v>26247.830000000009</v>
      </c>
      <c r="D66" s="2">
        <v>21866</v>
      </c>
      <c r="E66" s="14">
        <v>3.0641178084697706E-3</v>
      </c>
      <c r="F66" s="14"/>
      <c r="G66" s="2">
        <v>1.200394676666972</v>
      </c>
    </row>
    <row r="67" spans="1:7" x14ac:dyDescent="0.3">
      <c r="A67" t="s">
        <v>3299</v>
      </c>
      <c r="B67" s="2">
        <v>26142.229999999883</v>
      </c>
      <c r="C67" s="2">
        <v>26142.229999999883</v>
      </c>
      <c r="D67" s="2">
        <v>100</v>
      </c>
      <c r="E67" s="14">
        <v>93.76</v>
      </c>
      <c r="F67" s="14"/>
      <c r="G67" s="2">
        <v>261.42229999999881</v>
      </c>
    </row>
    <row r="68" spans="1:7" x14ac:dyDescent="0.3">
      <c r="A68" t="s">
        <v>1716</v>
      </c>
      <c r="B68" s="2">
        <v>25819.550000000538</v>
      </c>
      <c r="C68" s="2">
        <v>25819.550000000538</v>
      </c>
      <c r="D68" s="2">
        <v>8146</v>
      </c>
      <c r="E68" s="14">
        <v>1.8536705131352811E-2</v>
      </c>
      <c r="F68" s="14">
        <v>5.9322033898305086E-3</v>
      </c>
      <c r="G68" s="2">
        <v>3.1695985759882812</v>
      </c>
    </row>
    <row r="69" spans="1:7" x14ac:dyDescent="0.3">
      <c r="A69" t="s">
        <v>1680</v>
      </c>
      <c r="B69" s="2">
        <v>25647.770000000048</v>
      </c>
      <c r="C69" s="2">
        <v>25647.770000000048</v>
      </c>
      <c r="D69" s="2">
        <v>14206</v>
      </c>
      <c r="E69" s="14">
        <v>3.8012107560185839E-3</v>
      </c>
      <c r="F69" s="14"/>
      <c r="G69" s="2">
        <v>1.8054181331831654</v>
      </c>
    </row>
    <row r="70" spans="1:7" x14ac:dyDescent="0.3">
      <c r="A70" t="s">
        <v>3061</v>
      </c>
      <c r="B70" s="2">
        <v>25512.100000000049</v>
      </c>
      <c r="C70" s="2">
        <v>25512.100000000049</v>
      </c>
      <c r="D70" s="2">
        <v>3750</v>
      </c>
      <c r="E70" s="14">
        <v>3.2000000000000002E-3</v>
      </c>
      <c r="F70" s="14"/>
      <c r="G70" s="2">
        <v>6.8032266666666796</v>
      </c>
    </row>
    <row r="71" spans="1:7" x14ac:dyDescent="0.3">
      <c r="A71" t="s">
        <v>2024</v>
      </c>
      <c r="B71" s="2">
        <v>25235.230000000218</v>
      </c>
      <c r="C71" s="2">
        <v>25235.230000000218</v>
      </c>
      <c r="D71" s="2">
        <v>16081</v>
      </c>
      <c r="E71" s="14">
        <v>2.0583297058640631E-2</v>
      </c>
      <c r="F71" s="14"/>
      <c r="G71" s="2">
        <v>1.5692575088614027</v>
      </c>
    </row>
    <row r="72" spans="1:7" x14ac:dyDescent="0.3">
      <c r="A72" t="s">
        <v>527</v>
      </c>
      <c r="B72" s="2">
        <v>25120.87999999987</v>
      </c>
      <c r="C72" s="2">
        <v>25120.87999999987</v>
      </c>
      <c r="D72" s="2">
        <v>12218</v>
      </c>
      <c r="E72" s="14">
        <v>7.1206416762154201E-3</v>
      </c>
      <c r="F72" s="14"/>
      <c r="G72" s="2">
        <v>2.0560550008184539</v>
      </c>
    </row>
    <row r="73" spans="1:7" x14ac:dyDescent="0.3">
      <c r="A73" t="s">
        <v>2281</v>
      </c>
      <c r="B73" s="2">
        <v>24482.530000000024</v>
      </c>
      <c r="C73" s="2">
        <v>24482.530000000024</v>
      </c>
      <c r="D73" s="2">
        <v>2718</v>
      </c>
      <c r="E73" s="14">
        <v>1.9131714495952908E-2</v>
      </c>
      <c r="F73" s="14"/>
      <c r="G73" s="2">
        <v>9.0075533480500454</v>
      </c>
    </row>
    <row r="74" spans="1:7" x14ac:dyDescent="0.3">
      <c r="A74" t="s">
        <v>1774</v>
      </c>
      <c r="B74" s="2">
        <v>24365.660000000011</v>
      </c>
      <c r="C74" s="2">
        <v>24365.660000000011</v>
      </c>
      <c r="D74" s="2">
        <v>5948</v>
      </c>
      <c r="E74" s="14">
        <v>5.0437121721587088E-3</v>
      </c>
      <c r="F74" s="14"/>
      <c r="G74" s="2">
        <v>4.0964458641560206</v>
      </c>
    </row>
    <row r="75" spans="1:7" x14ac:dyDescent="0.3">
      <c r="A75" t="s">
        <v>1380</v>
      </c>
      <c r="B75" s="2">
        <v>24317.670000000038</v>
      </c>
      <c r="C75" s="2">
        <v>24317.670000000038</v>
      </c>
      <c r="D75" s="2">
        <v>8519</v>
      </c>
      <c r="E75" s="14">
        <v>4.8127714520483627E-3</v>
      </c>
      <c r="F75" s="14"/>
      <c r="G75" s="2">
        <v>2.8545216574715386</v>
      </c>
    </row>
    <row r="76" spans="1:7" x14ac:dyDescent="0.3">
      <c r="A76" t="s">
        <v>808</v>
      </c>
      <c r="B76" s="2">
        <v>24304.83</v>
      </c>
      <c r="C76" s="2">
        <v>24304.83</v>
      </c>
      <c r="D76" s="2">
        <v>2761</v>
      </c>
      <c r="E76" s="14">
        <v>1.0141253169141615E-2</v>
      </c>
      <c r="F76" s="14"/>
      <c r="G76" s="2">
        <v>8.802908366533865</v>
      </c>
    </row>
    <row r="77" spans="1:7" x14ac:dyDescent="0.3">
      <c r="A77" t="s">
        <v>3065</v>
      </c>
      <c r="B77" s="2">
        <v>24261.040000000077</v>
      </c>
      <c r="C77" s="2">
        <v>24261.040000000077</v>
      </c>
      <c r="D77" s="2">
        <v>3826</v>
      </c>
      <c r="E77" s="14">
        <v>1.0454783063251437E-3</v>
      </c>
      <c r="F77" s="14"/>
      <c r="G77" s="2">
        <v>6.3410977522216614</v>
      </c>
    </row>
    <row r="78" spans="1:7" x14ac:dyDescent="0.3">
      <c r="A78" t="s">
        <v>1176</v>
      </c>
      <c r="B78" s="2">
        <v>23965.390000000232</v>
      </c>
      <c r="C78" s="2">
        <v>23965.390000000232</v>
      </c>
      <c r="D78" s="2">
        <v>4537</v>
      </c>
      <c r="E78" s="14">
        <v>2.8432885166409523E-2</v>
      </c>
      <c r="F78" s="14"/>
      <c r="G78" s="2">
        <v>5.2822107119242299</v>
      </c>
    </row>
    <row r="79" spans="1:7" x14ac:dyDescent="0.3">
      <c r="A79" t="s">
        <v>1204</v>
      </c>
      <c r="B79" s="2">
        <v>23928.620000000272</v>
      </c>
      <c r="C79" s="2">
        <v>23928.620000000272</v>
      </c>
      <c r="D79" s="2">
        <v>4880</v>
      </c>
      <c r="E79" s="14">
        <v>1.3934426229508197E-2</v>
      </c>
      <c r="F79" s="14"/>
      <c r="G79" s="2">
        <v>4.9034057377049738</v>
      </c>
    </row>
    <row r="80" spans="1:7" x14ac:dyDescent="0.3">
      <c r="A80" t="s">
        <v>903</v>
      </c>
      <c r="B80" s="2">
        <v>23651.679999999797</v>
      </c>
      <c r="C80" s="2">
        <v>23651.679999999797</v>
      </c>
      <c r="D80" s="2">
        <v>13823</v>
      </c>
      <c r="E80" s="14">
        <v>1.3455834478767272E-2</v>
      </c>
      <c r="F80" s="14"/>
      <c r="G80" s="2">
        <v>1.7110381248643418</v>
      </c>
    </row>
    <row r="81" spans="1:7" x14ac:dyDescent="0.3">
      <c r="A81" t="s">
        <v>2320</v>
      </c>
      <c r="B81" s="2">
        <v>23491.720000000103</v>
      </c>
      <c r="C81" s="2">
        <v>23491.720000000103</v>
      </c>
      <c r="D81" s="2">
        <v>10896</v>
      </c>
      <c r="E81" s="14">
        <v>5.2129221732745964E-2</v>
      </c>
      <c r="F81" s="14"/>
      <c r="G81" s="2">
        <v>2.1559948604992751</v>
      </c>
    </row>
    <row r="82" spans="1:7" x14ac:dyDescent="0.3">
      <c r="A82" t="s">
        <v>1249</v>
      </c>
      <c r="B82" s="2">
        <v>23431.870000000057</v>
      </c>
      <c r="C82" s="2">
        <v>23431.870000000057</v>
      </c>
      <c r="D82" s="2">
        <v>8283</v>
      </c>
      <c r="E82" s="14">
        <v>9.6583363515634433E-4</v>
      </c>
      <c r="F82" s="14"/>
      <c r="G82" s="2">
        <v>2.8289110225763681</v>
      </c>
    </row>
    <row r="83" spans="1:7" x14ac:dyDescent="0.3">
      <c r="A83" t="s">
        <v>107</v>
      </c>
      <c r="B83" s="2">
        <v>23424.320000000142</v>
      </c>
      <c r="C83" s="2">
        <v>23424.320000000142</v>
      </c>
      <c r="D83" s="2">
        <v>4024</v>
      </c>
      <c r="E83" s="14">
        <v>1.4165009940357853E-2</v>
      </c>
      <c r="F83" s="14"/>
      <c r="G83" s="2">
        <v>5.8211530815109693</v>
      </c>
    </row>
    <row r="84" spans="1:7" x14ac:dyDescent="0.3">
      <c r="A84" t="s">
        <v>2488</v>
      </c>
      <c r="B84" s="2">
        <v>23328.790000000121</v>
      </c>
      <c r="C84" s="2">
        <v>23328.790000000121</v>
      </c>
      <c r="D84" s="2">
        <v>10044</v>
      </c>
      <c r="E84" s="14">
        <v>2.6085225009956192E-2</v>
      </c>
      <c r="F84" s="14"/>
      <c r="G84" s="2">
        <v>2.3226592990840422</v>
      </c>
    </row>
    <row r="85" spans="1:7" x14ac:dyDescent="0.3">
      <c r="A85" t="s">
        <v>904</v>
      </c>
      <c r="B85" s="2">
        <v>23075.790000000459</v>
      </c>
      <c r="C85" s="2">
        <v>23075.790000000459</v>
      </c>
      <c r="D85" s="2">
        <v>7825</v>
      </c>
      <c r="E85" s="14">
        <v>7.2843450479233227E-3</v>
      </c>
      <c r="F85" s="14"/>
      <c r="G85" s="2">
        <v>2.9489827476038926</v>
      </c>
    </row>
    <row r="86" spans="1:7" x14ac:dyDescent="0.3">
      <c r="A86" t="s">
        <v>811</v>
      </c>
      <c r="B86" s="2">
        <v>22970.290000000074</v>
      </c>
      <c r="C86" s="2">
        <v>22970.290000000074</v>
      </c>
      <c r="D86" s="2">
        <v>3268</v>
      </c>
      <c r="E86" s="14">
        <v>1.2239902080783353E-3</v>
      </c>
      <c r="F86" s="14"/>
      <c r="G86" s="2">
        <v>7.0288525091799494</v>
      </c>
    </row>
    <row r="87" spans="1:7" x14ac:dyDescent="0.3">
      <c r="A87" t="s">
        <v>2375</v>
      </c>
      <c r="B87" s="2">
        <v>22968.620000000083</v>
      </c>
      <c r="C87" s="2">
        <v>22968.620000000083</v>
      </c>
      <c r="D87" s="2">
        <v>4688</v>
      </c>
      <c r="E87" s="14">
        <v>2.4957337883959044E-2</v>
      </c>
      <c r="F87" s="14"/>
      <c r="G87" s="2">
        <v>4.8994496587030891</v>
      </c>
    </row>
    <row r="88" spans="1:7" x14ac:dyDescent="0.3">
      <c r="A88" t="s">
        <v>1051</v>
      </c>
      <c r="B88" s="2">
        <v>22794.070000000145</v>
      </c>
      <c r="C88" s="2">
        <v>22794.070000000145</v>
      </c>
      <c r="D88" s="2">
        <v>10785</v>
      </c>
      <c r="E88" s="14">
        <v>2.0584144645340752E-2</v>
      </c>
      <c r="F88" s="14"/>
      <c r="G88" s="2">
        <v>2.1134974501622761</v>
      </c>
    </row>
    <row r="89" spans="1:7" x14ac:dyDescent="0.3">
      <c r="A89" t="s">
        <v>1205</v>
      </c>
      <c r="B89" s="2">
        <v>22717.510000000049</v>
      </c>
      <c r="C89" s="2">
        <v>22717.510000000049</v>
      </c>
      <c r="D89" s="2">
        <v>4485</v>
      </c>
      <c r="E89" s="14">
        <v>9.3645484949832769E-3</v>
      </c>
      <c r="F89" s="14"/>
      <c r="G89" s="2">
        <v>5.0652196209587625</v>
      </c>
    </row>
    <row r="90" spans="1:7" x14ac:dyDescent="0.3">
      <c r="A90" t="s">
        <v>264</v>
      </c>
      <c r="B90" s="2">
        <v>22599.530000000097</v>
      </c>
      <c r="C90" s="2">
        <v>22599.530000000097</v>
      </c>
      <c r="D90" s="2">
        <v>11201</v>
      </c>
      <c r="E90" s="14">
        <v>2.1694491563253281E-2</v>
      </c>
      <c r="F90" s="14"/>
      <c r="G90" s="2">
        <v>2.017635032586385</v>
      </c>
    </row>
    <row r="91" spans="1:7" x14ac:dyDescent="0.3">
      <c r="A91" t="s">
        <v>1155</v>
      </c>
      <c r="B91" s="2">
        <v>22594.560000000354</v>
      </c>
      <c r="C91" s="2">
        <v>22594.560000000354</v>
      </c>
      <c r="D91" s="2">
        <v>7516</v>
      </c>
      <c r="E91" s="14">
        <v>9.5795635976583283E-3</v>
      </c>
      <c r="F91" s="14">
        <v>1.2315270935960591E-3</v>
      </c>
      <c r="G91" s="2">
        <v>3.0061947844598662</v>
      </c>
    </row>
    <row r="92" spans="1:7" x14ac:dyDescent="0.3">
      <c r="A92" t="s">
        <v>3227</v>
      </c>
      <c r="B92" s="2">
        <v>22531.710000000043</v>
      </c>
      <c r="C92" s="2">
        <v>22531.710000000043</v>
      </c>
      <c r="D92" s="2">
        <v>8773</v>
      </c>
      <c r="E92" s="14">
        <v>2.6558759831300582E-2</v>
      </c>
      <c r="F92" s="14"/>
      <c r="G92" s="2">
        <v>2.5683016072039262</v>
      </c>
    </row>
    <row r="93" spans="1:7" x14ac:dyDescent="0.3">
      <c r="A93" t="s">
        <v>1747</v>
      </c>
      <c r="B93" s="2">
        <v>22433.250000000487</v>
      </c>
      <c r="C93" s="2">
        <v>22433.250000000487</v>
      </c>
      <c r="D93" s="2">
        <v>7161</v>
      </c>
      <c r="E93" s="14">
        <v>1.9969278033794162E-2</v>
      </c>
      <c r="F93" s="14">
        <v>1.8433179723502304E-3</v>
      </c>
      <c r="G93" s="2">
        <v>3.1326979472141443</v>
      </c>
    </row>
    <row r="94" spans="1:7" x14ac:dyDescent="0.3">
      <c r="A94" t="s">
        <v>1433</v>
      </c>
      <c r="B94" s="2">
        <v>22318.640000000141</v>
      </c>
      <c r="C94" s="2">
        <v>22318.640000000141</v>
      </c>
      <c r="D94" s="2">
        <v>12405</v>
      </c>
      <c r="E94" s="14">
        <v>1.1930673115679162E-2</v>
      </c>
      <c r="F94" s="14">
        <v>7.4183976261127599E-4</v>
      </c>
      <c r="G94" s="2">
        <v>1.7991648528819137</v>
      </c>
    </row>
    <row r="95" spans="1:7" x14ac:dyDescent="0.3">
      <c r="A95" t="s">
        <v>3688</v>
      </c>
      <c r="B95" s="2">
        <v>22248.150000000009</v>
      </c>
      <c r="C95" s="2">
        <v>22248.150000000009</v>
      </c>
      <c r="D95" s="2">
        <v>1751</v>
      </c>
      <c r="E95" s="14">
        <v>2.3986293546544833E-2</v>
      </c>
      <c r="F95" s="14"/>
      <c r="G95" s="2">
        <v>12.705968018275277</v>
      </c>
    </row>
    <row r="96" spans="1:7" x14ac:dyDescent="0.3">
      <c r="A96" t="s">
        <v>278</v>
      </c>
      <c r="B96" s="2">
        <v>22219.010000000148</v>
      </c>
      <c r="C96" s="2">
        <v>22219.010000000148</v>
      </c>
      <c r="D96" s="2">
        <v>12112</v>
      </c>
      <c r="E96" s="14">
        <v>1.0568031704095112E-2</v>
      </c>
      <c r="F96" s="14"/>
      <c r="G96" s="2">
        <v>1.8344625165125616</v>
      </c>
    </row>
    <row r="97" spans="1:7" x14ac:dyDescent="0.3">
      <c r="A97" t="s">
        <v>3068</v>
      </c>
      <c r="B97" s="2">
        <v>22114.720000000074</v>
      </c>
      <c r="C97" s="2">
        <v>22114.720000000074</v>
      </c>
      <c r="D97" s="2">
        <v>3418</v>
      </c>
      <c r="E97" s="14">
        <v>8.7770626097132822E-4</v>
      </c>
      <c r="F97" s="14">
        <v>1.6694490818030051E-3</v>
      </c>
      <c r="G97" s="2">
        <v>6.4700760678759721</v>
      </c>
    </row>
    <row r="98" spans="1:7" x14ac:dyDescent="0.3">
      <c r="A98" t="s">
        <v>523</v>
      </c>
      <c r="B98" s="2">
        <v>22061.239999999903</v>
      </c>
      <c r="C98" s="2">
        <v>22061.239999999903</v>
      </c>
      <c r="D98" s="2">
        <v>9697</v>
      </c>
      <c r="E98" s="14">
        <v>0.20934309580282562</v>
      </c>
      <c r="F98" s="14"/>
      <c r="G98" s="2">
        <v>2.2750582654429103</v>
      </c>
    </row>
    <row r="99" spans="1:7" x14ac:dyDescent="0.3">
      <c r="A99" t="s">
        <v>3255</v>
      </c>
      <c r="B99" s="2">
        <v>21888.53000000001</v>
      </c>
      <c r="C99" s="2">
        <v>21888.53000000001</v>
      </c>
      <c r="D99" s="2">
        <v>4698</v>
      </c>
      <c r="E99" s="14">
        <v>1.4261387824606215E-2</v>
      </c>
      <c r="F99" s="14"/>
      <c r="G99" s="2">
        <v>4.6591166453810153</v>
      </c>
    </row>
    <row r="100" spans="1:7" x14ac:dyDescent="0.3">
      <c r="A100" t="s">
        <v>262</v>
      </c>
      <c r="B100" s="2">
        <v>21665.959999999934</v>
      </c>
      <c r="C100" s="2">
        <v>21665.959999999934</v>
      </c>
      <c r="D100" s="2">
        <v>9533</v>
      </c>
      <c r="E100" s="14">
        <v>2.5175705444246303E-2</v>
      </c>
      <c r="F100" s="14"/>
      <c r="G100" s="2">
        <v>2.2727326130284204</v>
      </c>
    </row>
    <row r="101" spans="1:7" x14ac:dyDescent="0.3">
      <c r="A101" t="s">
        <v>275</v>
      </c>
      <c r="B101" s="2">
        <v>21606.47999999993</v>
      </c>
      <c r="C101" s="2">
        <v>21606.47999999993</v>
      </c>
      <c r="D101" s="2">
        <v>17548</v>
      </c>
      <c r="E101" s="14">
        <v>1.2708000911784818E-2</v>
      </c>
      <c r="F101" s="14">
        <v>4.6816479400749065E-3</v>
      </c>
      <c r="G101" s="2">
        <v>1.231278778208339</v>
      </c>
    </row>
    <row r="102" spans="1:7" x14ac:dyDescent="0.3">
      <c r="A102" t="s">
        <v>759</v>
      </c>
      <c r="B102" s="2">
        <v>21561.640000000061</v>
      </c>
      <c r="C102" s="2">
        <v>21561.640000000061</v>
      </c>
      <c r="D102" s="2">
        <v>3241</v>
      </c>
      <c r="E102" s="14">
        <v>1.5427337241592102E-3</v>
      </c>
      <c r="F102" s="14"/>
      <c r="G102" s="2">
        <v>6.652773835236057</v>
      </c>
    </row>
    <row r="103" spans="1:7" x14ac:dyDescent="0.3">
      <c r="A103" t="s">
        <v>279</v>
      </c>
      <c r="B103" s="2">
        <v>21423.130000000096</v>
      </c>
      <c r="C103" s="2">
        <v>21423.130000000096</v>
      </c>
      <c r="D103" s="2">
        <v>11603</v>
      </c>
      <c r="E103" s="14">
        <v>1.8443505989830217E-2</v>
      </c>
      <c r="F103" s="14"/>
      <c r="G103" s="2">
        <v>1.8463440489528653</v>
      </c>
    </row>
    <row r="104" spans="1:7" x14ac:dyDescent="0.3">
      <c r="A104" t="s">
        <v>2317</v>
      </c>
      <c r="B104" s="2">
        <v>21410.350000000177</v>
      </c>
      <c r="C104" s="2">
        <v>21410.350000000177</v>
      </c>
      <c r="D104" s="2">
        <v>10720</v>
      </c>
      <c r="E104" s="14">
        <v>2.2574626865671642E-2</v>
      </c>
      <c r="F104" s="14"/>
      <c r="G104" s="2">
        <v>1.9972341417910613</v>
      </c>
    </row>
    <row r="105" spans="1:7" x14ac:dyDescent="0.3">
      <c r="A105" t="s">
        <v>1681</v>
      </c>
      <c r="B105" s="2">
        <v>21156.49000000006</v>
      </c>
      <c r="C105" s="2">
        <v>21156.49000000006</v>
      </c>
      <c r="D105" s="2">
        <v>11518</v>
      </c>
      <c r="E105" s="14">
        <v>2.3875672859871504E-2</v>
      </c>
      <c r="F105" s="14"/>
      <c r="G105" s="2">
        <v>1.8368197603750702</v>
      </c>
    </row>
    <row r="106" spans="1:7" x14ac:dyDescent="0.3">
      <c r="A106" t="s">
        <v>554</v>
      </c>
      <c r="B106" s="2">
        <v>21059.719999999998</v>
      </c>
      <c r="C106" s="2">
        <v>21059.719999999998</v>
      </c>
      <c r="D106" s="2">
        <v>36039</v>
      </c>
      <c r="E106" s="14">
        <v>1.0544132745081716E-2</v>
      </c>
      <c r="F106" s="14"/>
      <c r="G106" s="2">
        <v>0.58435916645855868</v>
      </c>
    </row>
    <row r="107" spans="1:7" x14ac:dyDescent="0.3">
      <c r="A107" t="s">
        <v>3233</v>
      </c>
      <c r="B107" s="2">
        <v>20941.440000000541</v>
      </c>
      <c r="C107" s="2">
        <v>20941.440000000541</v>
      </c>
      <c r="D107" s="2">
        <v>6660</v>
      </c>
      <c r="E107" s="14">
        <v>5.3003003003003001E-2</v>
      </c>
      <c r="F107" s="14"/>
      <c r="G107" s="2">
        <v>3.1443603603604418</v>
      </c>
    </row>
    <row r="108" spans="1:7" x14ac:dyDescent="0.3">
      <c r="A108" t="s">
        <v>2324</v>
      </c>
      <c r="B108" s="2">
        <v>20814.830000000125</v>
      </c>
      <c r="C108" s="2">
        <v>20814.830000000125</v>
      </c>
      <c r="D108" s="2">
        <v>12124</v>
      </c>
      <c r="E108" s="14">
        <v>4.8663807324315408E-3</v>
      </c>
      <c r="F108" s="14"/>
      <c r="G108" s="2">
        <v>1.7168286044209935</v>
      </c>
    </row>
    <row r="109" spans="1:7" x14ac:dyDescent="0.3">
      <c r="A109" t="s">
        <v>517</v>
      </c>
      <c r="B109" s="2">
        <v>20796.540000000125</v>
      </c>
      <c r="C109" s="2">
        <v>20796.540000000125</v>
      </c>
      <c r="D109" s="2">
        <v>10277</v>
      </c>
      <c r="E109" s="14">
        <v>8.4655054977133409E-3</v>
      </c>
      <c r="F109" s="14"/>
      <c r="G109" s="2">
        <v>2.0236002724530628</v>
      </c>
    </row>
    <row r="110" spans="1:7" x14ac:dyDescent="0.3">
      <c r="A110" t="s">
        <v>1779</v>
      </c>
      <c r="B110" s="2">
        <v>20548.399999999994</v>
      </c>
      <c r="C110" s="2">
        <v>20548.399999999994</v>
      </c>
      <c r="D110" s="2">
        <v>5323</v>
      </c>
      <c r="E110" s="14">
        <v>7.7024234454255124E-3</v>
      </c>
      <c r="F110" s="14"/>
      <c r="G110" s="2">
        <v>3.8603043396580863</v>
      </c>
    </row>
    <row r="111" spans="1:7" x14ac:dyDescent="0.3">
      <c r="A111" t="s">
        <v>1709</v>
      </c>
      <c r="B111" s="2">
        <v>20272.700000000255</v>
      </c>
      <c r="C111" s="2">
        <v>20272.700000000255</v>
      </c>
      <c r="D111" s="2">
        <v>11201</v>
      </c>
      <c r="E111" s="14">
        <v>2.8747433264887063E-2</v>
      </c>
      <c r="F111" s="14"/>
      <c r="G111" s="2">
        <v>1.8099009017052277</v>
      </c>
    </row>
    <row r="112" spans="1:7" x14ac:dyDescent="0.3">
      <c r="A112" t="s">
        <v>736</v>
      </c>
      <c r="B112" s="2">
        <v>19958.52</v>
      </c>
      <c r="C112" s="2">
        <v>19958.52</v>
      </c>
      <c r="D112" s="2">
        <v>3734</v>
      </c>
      <c r="E112" s="14">
        <v>4.9544724156400641E-2</v>
      </c>
      <c r="F112" s="14">
        <v>1.9305019305019305E-3</v>
      </c>
      <c r="G112" s="2">
        <v>5.3450776647027318</v>
      </c>
    </row>
    <row r="113" spans="1:7" x14ac:dyDescent="0.3">
      <c r="A113" t="s">
        <v>3064</v>
      </c>
      <c r="B113" s="2">
        <v>19333.910000000127</v>
      </c>
      <c r="C113" s="2">
        <v>19333.910000000127</v>
      </c>
      <c r="D113" s="2">
        <v>2943</v>
      </c>
      <c r="E113" s="14">
        <v>0.22901800883452259</v>
      </c>
      <c r="F113" s="14"/>
      <c r="G113" s="2">
        <v>6.5694563370710588</v>
      </c>
    </row>
    <row r="114" spans="1:7" x14ac:dyDescent="0.3">
      <c r="A114" t="s">
        <v>3572</v>
      </c>
      <c r="B114" s="2">
        <v>19062.409999999982</v>
      </c>
      <c r="C114" s="2">
        <v>19062.409999999982</v>
      </c>
      <c r="D114" s="2">
        <v>14372</v>
      </c>
      <c r="E114" s="14">
        <v>2.1987197328138045E-2</v>
      </c>
      <c r="F114" s="14"/>
      <c r="G114" s="2">
        <v>1.3263575006957962</v>
      </c>
    </row>
    <row r="115" spans="1:7" x14ac:dyDescent="0.3">
      <c r="A115" t="s">
        <v>983</v>
      </c>
      <c r="B115" s="2">
        <v>18884.750000000047</v>
      </c>
      <c r="C115" s="2">
        <v>18884.750000000047</v>
      </c>
      <c r="D115" s="2">
        <v>1691</v>
      </c>
      <c r="E115" s="14">
        <v>0.19041986989946777</v>
      </c>
      <c r="F115" s="14"/>
      <c r="G115" s="2">
        <v>11.16780011827324</v>
      </c>
    </row>
    <row r="116" spans="1:7" x14ac:dyDescent="0.3">
      <c r="A116" t="s">
        <v>2035</v>
      </c>
      <c r="B116" s="2">
        <v>18602.749999999982</v>
      </c>
      <c r="C116" s="2">
        <v>18602.749999999982</v>
      </c>
      <c r="D116" s="2">
        <v>12392</v>
      </c>
      <c r="E116" s="14">
        <v>1.1297611362169141E-2</v>
      </c>
      <c r="F116" s="14"/>
      <c r="G116" s="2">
        <v>1.5011902840542271</v>
      </c>
    </row>
    <row r="117" spans="1:7" x14ac:dyDescent="0.3">
      <c r="A117" t="s">
        <v>1512</v>
      </c>
      <c r="B117" s="2">
        <v>18552.969999999979</v>
      </c>
      <c r="C117" s="2">
        <v>18552.969999999979</v>
      </c>
      <c r="D117" s="2">
        <v>7815</v>
      </c>
      <c r="E117" s="14">
        <v>1.8809980806142036E-2</v>
      </c>
      <c r="F117" s="14"/>
      <c r="G117" s="2">
        <v>2.374020473448494</v>
      </c>
    </row>
    <row r="118" spans="1:7" x14ac:dyDescent="0.3">
      <c r="A118" t="s">
        <v>1548</v>
      </c>
      <c r="B118" s="2">
        <v>18448.960000000054</v>
      </c>
      <c r="C118" s="2">
        <v>18448.960000000054</v>
      </c>
      <c r="D118" s="2">
        <v>1507</v>
      </c>
      <c r="E118" s="14">
        <v>6.6357000663570004E-2</v>
      </c>
      <c r="F118" s="14">
        <v>4.2918454935622317E-3</v>
      </c>
      <c r="G118" s="2">
        <v>12.242176509621801</v>
      </c>
    </row>
    <row r="119" spans="1:7" x14ac:dyDescent="0.3">
      <c r="A119" t="s">
        <v>277</v>
      </c>
      <c r="B119" s="2">
        <v>18188.479999999909</v>
      </c>
      <c r="C119" s="2">
        <v>18188.479999999909</v>
      </c>
      <c r="D119" s="2">
        <v>9852</v>
      </c>
      <c r="E119" s="14">
        <v>8.32318311002842E-3</v>
      </c>
      <c r="F119" s="14">
        <v>9.42507068803016E-4</v>
      </c>
      <c r="G119" s="2">
        <v>1.8461713357693776</v>
      </c>
    </row>
    <row r="120" spans="1:7" x14ac:dyDescent="0.3">
      <c r="A120" t="s">
        <v>100</v>
      </c>
      <c r="B120" s="2">
        <v>18064.159999999978</v>
      </c>
      <c r="C120" s="2">
        <v>18064.159999999978</v>
      </c>
      <c r="D120" s="2">
        <v>23082</v>
      </c>
      <c r="E120" s="14">
        <v>3.2232908760072787E-2</v>
      </c>
      <c r="F120" s="14"/>
      <c r="G120" s="2">
        <v>0.78260809288623079</v>
      </c>
    </row>
    <row r="121" spans="1:7" x14ac:dyDescent="0.3">
      <c r="A121" t="s">
        <v>1432</v>
      </c>
      <c r="B121" s="2">
        <v>17850.009999999893</v>
      </c>
      <c r="C121" s="2">
        <v>17850.009999999893</v>
      </c>
      <c r="D121" s="2">
        <v>10305</v>
      </c>
      <c r="E121" s="14">
        <v>1.5429403202328967E-2</v>
      </c>
      <c r="F121" s="14"/>
      <c r="G121" s="2">
        <v>1.732169820475487</v>
      </c>
    </row>
    <row r="122" spans="1:7" x14ac:dyDescent="0.3">
      <c r="A122" t="s">
        <v>1743</v>
      </c>
      <c r="B122" s="2">
        <v>17837.45</v>
      </c>
      <c r="C122" s="2">
        <v>17837.45</v>
      </c>
      <c r="D122" s="2">
        <v>16172</v>
      </c>
      <c r="E122" s="14">
        <v>4.4521395003710119E-3</v>
      </c>
      <c r="F122" s="14"/>
      <c r="G122" s="2">
        <v>1.1029835518179569</v>
      </c>
    </row>
    <row r="123" spans="1:7" x14ac:dyDescent="0.3">
      <c r="A123" t="s">
        <v>1924</v>
      </c>
      <c r="B123" s="2">
        <v>17651.980000000003</v>
      </c>
      <c r="C123" s="2">
        <v>17651.980000000003</v>
      </c>
      <c r="D123" s="2">
        <v>8375</v>
      </c>
      <c r="E123" s="14">
        <v>1.4686567164179104E-2</v>
      </c>
      <c r="F123" s="14"/>
      <c r="G123" s="2">
        <v>2.1076991044776121</v>
      </c>
    </row>
    <row r="124" spans="1:7" x14ac:dyDescent="0.3">
      <c r="A124" t="s">
        <v>739</v>
      </c>
      <c r="B124" s="2">
        <v>17609.530000000061</v>
      </c>
      <c r="C124" s="2">
        <v>17609.530000000061</v>
      </c>
      <c r="D124" s="2">
        <v>3513</v>
      </c>
      <c r="E124" s="14">
        <v>5.6931397665812697E-3</v>
      </c>
      <c r="F124" s="14"/>
      <c r="G124" s="2">
        <v>5.0126757756903109</v>
      </c>
    </row>
    <row r="125" spans="1:7" x14ac:dyDescent="0.3">
      <c r="A125" t="s">
        <v>1382</v>
      </c>
      <c r="B125" s="2">
        <v>17438.870000000003</v>
      </c>
      <c r="C125" s="2">
        <v>17438.870000000003</v>
      </c>
      <c r="D125" s="2">
        <v>6189</v>
      </c>
      <c r="E125" s="14">
        <v>0.106317660365164</v>
      </c>
      <c r="F125" s="14"/>
      <c r="G125" s="2">
        <v>2.8177201486508325</v>
      </c>
    </row>
    <row r="126" spans="1:7" x14ac:dyDescent="0.3">
      <c r="A126" t="s">
        <v>371</v>
      </c>
      <c r="B126" s="2">
        <v>17354.950000000263</v>
      </c>
      <c r="C126" s="2">
        <v>17354.950000000263</v>
      </c>
      <c r="D126" s="2">
        <v>5977</v>
      </c>
      <c r="E126" s="14">
        <v>1.7901957503764429E-2</v>
      </c>
      <c r="F126" s="14"/>
      <c r="G126" s="2">
        <v>2.9036222185043101</v>
      </c>
    </row>
    <row r="127" spans="1:7" x14ac:dyDescent="0.3">
      <c r="A127" t="s">
        <v>2318</v>
      </c>
      <c r="B127" s="2">
        <v>17227.089999999975</v>
      </c>
      <c r="C127" s="2">
        <v>17227.089999999975</v>
      </c>
      <c r="D127" s="2">
        <v>8873</v>
      </c>
      <c r="E127" s="14">
        <v>2.4794319846726024E-3</v>
      </c>
      <c r="F127" s="14"/>
      <c r="G127" s="2">
        <v>1.9415180885833399</v>
      </c>
    </row>
    <row r="128" spans="1:7" x14ac:dyDescent="0.3">
      <c r="A128" t="s">
        <v>1434</v>
      </c>
      <c r="B128" s="2">
        <v>17198.989999999932</v>
      </c>
      <c r="C128" s="2">
        <v>17198.989999999932</v>
      </c>
      <c r="D128" s="2">
        <v>10363</v>
      </c>
      <c r="E128" s="14">
        <v>1.466756730676445E-2</v>
      </c>
      <c r="F128" s="14"/>
      <c r="G128" s="2">
        <v>1.6596535752195245</v>
      </c>
    </row>
    <row r="129" spans="1:7" x14ac:dyDescent="0.3">
      <c r="A129" t="s">
        <v>1748</v>
      </c>
      <c r="B129" s="2">
        <v>17164.260000000231</v>
      </c>
      <c r="C129" s="2">
        <v>17164.260000000231</v>
      </c>
      <c r="D129" s="2">
        <v>5687</v>
      </c>
      <c r="E129" s="14">
        <v>2.4265869526991383E-2</v>
      </c>
      <c r="F129" s="14">
        <v>1.2062726176115801E-3</v>
      </c>
      <c r="G129" s="2">
        <v>3.0181572006330635</v>
      </c>
    </row>
    <row r="130" spans="1:7" x14ac:dyDescent="0.3">
      <c r="A130" t="s">
        <v>1143</v>
      </c>
      <c r="B130" s="2">
        <v>17149.269999999815</v>
      </c>
      <c r="C130" s="2">
        <v>17149.269999999815</v>
      </c>
      <c r="D130" s="2">
        <v>9149</v>
      </c>
      <c r="E130" s="14">
        <v>3.7162531424199366E-3</v>
      </c>
      <c r="F130" s="14"/>
      <c r="G130" s="2">
        <v>1.8744420155208017</v>
      </c>
    </row>
    <row r="131" spans="1:7" x14ac:dyDescent="0.3">
      <c r="A131" t="s">
        <v>1257</v>
      </c>
      <c r="B131" s="2">
        <v>17018.010000000082</v>
      </c>
      <c r="C131" s="2">
        <v>17018.010000000082</v>
      </c>
      <c r="D131" s="2">
        <v>20116</v>
      </c>
      <c r="E131" s="14">
        <v>2.1873135812288725E-3</v>
      </c>
      <c r="F131" s="14"/>
      <c r="G131" s="2">
        <v>0.8459937363292942</v>
      </c>
    </row>
    <row r="132" spans="1:7" x14ac:dyDescent="0.3">
      <c r="A132" t="s">
        <v>918</v>
      </c>
      <c r="B132" s="2">
        <v>16931.320000000014</v>
      </c>
      <c r="C132" s="2">
        <v>16931.320000000014</v>
      </c>
      <c r="D132" s="2">
        <v>2760</v>
      </c>
      <c r="E132" s="14">
        <v>7.246376811594203E-3</v>
      </c>
      <c r="F132" s="14"/>
      <c r="G132" s="2">
        <v>6.1345362318840628</v>
      </c>
    </row>
    <row r="133" spans="1:7" x14ac:dyDescent="0.3">
      <c r="A133" t="s">
        <v>3241</v>
      </c>
      <c r="B133" s="2">
        <v>16913.600000000046</v>
      </c>
      <c r="C133" s="2">
        <v>16913.600000000046</v>
      </c>
      <c r="D133" s="2">
        <v>7234</v>
      </c>
      <c r="E133" s="14">
        <v>9.9529997235277851E-3</v>
      </c>
      <c r="F133" s="14"/>
      <c r="G133" s="2">
        <v>2.3380702239425002</v>
      </c>
    </row>
    <row r="134" spans="1:7" x14ac:dyDescent="0.3">
      <c r="A134" t="s">
        <v>1435</v>
      </c>
      <c r="B134" s="2">
        <v>16866.719999999961</v>
      </c>
      <c r="C134" s="2">
        <v>16866.719999999961</v>
      </c>
      <c r="D134" s="2">
        <v>8566</v>
      </c>
      <c r="E134" s="14">
        <v>1.3775391081017978E-2</v>
      </c>
      <c r="F134" s="14">
        <v>2.8490028490028491E-3</v>
      </c>
      <c r="G134" s="2">
        <v>1.9690310530002288</v>
      </c>
    </row>
    <row r="135" spans="1:7" x14ac:dyDescent="0.3">
      <c r="A135" t="s">
        <v>3617</v>
      </c>
      <c r="B135" s="2">
        <v>16859.269999999975</v>
      </c>
      <c r="C135" s="2">
        <v>16859.269999999975</v>
      </c>
      <c r="D135" s="2">
        <v>3949</v>
      </c>
      <c r="E135" s="14">
        <v>1.0129146619397315E-3</v>
      </c>
      <c r="F135" s="14"/>
      <c r="G135" s="2">
        <v>4.2692504431501579</v>
      </c>
    </row>
    <row r="136" spans="1:7" x14ac:dyDescent="0.3">
      <c r="A136" t="s">
        <v>1538</v>
      </c>
      <c r="B136" s="2">
        <v>16810.420000000006</v>
      </c>
      <c r="C136" s="2">
        <v>16810.420000000006</v>
      </c>
      <c r="D136" s="2">
        <v>26437</v>
      </c>
      <c r="E136" s="14">
        <v>7.4138517986155764E-3</v>
      </c>
      <c r="F136" s="14"/>
      <c r="G136" s="2">
        <v>0.63586715588001685</v>
      </c>
    </row>
    <row r="137" spans="1:7" x14ac:dyDescent="0.3">
      <c r="A137" t="s">
        <v>1049</v>
      </c>
      <c r="B137" s="2">
        <v>16766.349999999973</v>
      </c>
      <c r="C137" s="2">
        <v>16766.349999999973</v>
      </c>
      <c r="D137" s="2">
        <v>8149</v>
      </c>
      <c r="E137" s="14">
        <v>3.2519327524849678E-2</v>
      </c>
      <c r="F137" s="14"/>
      <c r="G137" s="2">
        <v>2.0574733096085378</v>
      </c>
    </row>
    <row r="138" spans="1:7" x14ac:dyDescent="0.3">
      <c r="A138" t="s">
        <v>273</v>
      </c>
      <c r="B138" s="2">
        <v>16672.35000000002</v>
      </c>
      <c r="C138" s="2">
        <v>16672.35000000002</v>
      </c>
      <c r="D138" s="2">
        <v>13198</v>
      </c>
      <c r="E138" s="14">
        <v>8.4861342627670852E-3</v>
      </c>
      <c r="F138" s="14">
        <v>2.331002331002331E-3</v>
      </c>
      <c r="G138" s="2">
        <v>1.2632482194271875</v>
      </c>
    </row>
    <row r="139" spans="1:7" x14ac:dyDescent="0.3">
      <c r="A139" t="s">
        <v>2062</v>
      </c>
      <c r="B139" s="2">
        <v>16422.229999999996</v>
      </c>
      <c r="C139" s="2">
        <v>16422.229999999996</v>
      </c>
      <c r="D139" s="2">
        <v>12604</v>
      </c>
      <c r="E139" s="14">
        <v>5.3951126626467791E-3</v>
      </c>
      <c r="F139" s="14"/>
      <c r="G139" s="2">
        <v>1.3029379562043792</v>
      </c>
    </row>
    <row r="140" spans="1:7" x14ac:dyDescent="0.3">
      <c r="A140" t="s">
        <v>1894</v>
      </c>
      <c r="B140" s="2">
        <v>16375.410000000025</v>
      </c>
      <c r="C140" s="2">
        <v>16375.410000000025</v>
      </c>
      <c r="D140" s="2">
        <v>3080</v>
      </c>
      <c r="E140" s="14">
        <v>0.12792207792207791</v>
      </c>
      <c r="F140" s="14"/>
      <c r="G140" s="2">
        <v>5.3166915584415664</v>
      </c>
    </row>
    <row r="141" spans="1:7" x14ac:dyDescent="0.3">
      <c r="A141" t="s">
        <v>1675</v>
      </c>
      <c r="B141" s="2">
        <v>16360.009999999997</v>
      </c>
      <c r="C141" s="2">
        <v>16360.009999999997</v>
      </c>
      <c r="D141" s="2">
        <v>1907</v>
      </c>
      <c r="E141" s="14">
        <v>1.1012060828526481E-2</v>
      </c>
      <c r="F141" s="14">
        <v>6.7476383265856954E-3</v>
      </c>
      <c r="G141" s="2">
        <v>8.5789250131095951</v>
      </c>
    </row>
    <row r="142" spans="1:7" x14ac:dyDescent="0.3">
      <c r="A142" t="s">
        <v>3598</v>
      </c>
      <c r="B142" s="2">
        <v>16270.939999999975</v>
      </c>
      <c r="C142" s="2">
        <v>16270.939999999975</v>
      </c>
      <c r="D142" s="2">
        <v>12337</v>
      </c>
      <c r="E142" s="14">
        <v>1.4184972035340845E-2</v>
      </c>
      <c r="F142" s="14"/>
      <c r="G142" s="2">
        <v>1.3188733079354766</v>
      </c>
    </row>
    <row r="143" spans="1:7" x14ac:dyDescent="0.3">
      <c r="A143" t="s">
        <v>106</v>
      </c>
      <c r="B143" s="2">
        <v>16263.220000000047</v>
      </c>
      <c r="C143" s="2">
        <v>16263.220000000047</v>
      </c>
      <c r="D143" s="2">
        <v>2801</v>
      </c>
      <c r="E143" s="14">
        <v>4.6411995715815779E-2</v>
      </c>
      <c r="F143" s="14"/>
      <c r="G143" s="2">
        <v>5.8062192074259356</v>
      </c>
    </row>
    <row r="144" spans="1:7" x14ac:dyDescent="0.3">
      <c r="A144" t="s">
        <v>2437</v>
      </c>
      <c r="B144" s="2">
        <v>16188.149999999812</v>
      </c>
      <c r="C144" s="2">
        <v>16188.149999999812</v>
      </c>
      <c r="D144" s="2">
        <v>8711</v>
      </c>
      <c r="E144" s="14">
        <v>1.3086901618643095E-2</v>
      </c>
      <c r="F144" s="14"/>
      <c r="G144" s="2">
        <v>1.8583572494546909</v>
      </c>
    </row>
    <row r="145" spans="1:7" x14ac:dyDescent="0.3">
      <c r="A145" t="s">
        <v>3256</v>
      </c>
      <c r="B145" s="2">
        <v>16106.040000000008</v>
      </c>
      <c r="C145" s="2">
        <v>16106.040000000008</v>
      </c>
      <c r="D145" s="2">
        <v>3309</v>
      </c>
      <c r="E145" s="14">
        <v>4.2308854638863705E-3</v>
      </c>
      <c r="F145" s="14"/>
      <c r="G145" s="2">
        <v>4.8673436083408905</v>
      </c>
    </row>
    <row r="146" spans="1:7" x14ac:dyDescent="0.3">
      <c r="A146" t="s">
        <v>3757</v>
      </c>
      <c r="B146" s="2">
        <v>15848.110000000073</v>
      </c>
      <c r="C146" s="2">
        <v>15848.110000000073</v>
      </c>
      <c r="D146" s="2">
        <v>8198</v>
      </c>
      <c r="E146" s="14">
        <v>9.0265918516711386E-3</v>
      </c>
      <c r="F146" s="14"/>
      <c r="G146" s="2">
        <v>1.9331678458160617</v>
      </c>
    </row>
    <row r="147" spans="1:7" x14ac:dyDescent="0.3">
      <c r="A147" t="s">
        <v>2450</v>
      </c>
      <c r="B147" s="2">
        <v>15768.960000000023</v>
      </c>
      <c r="C147" s="2">
        <v>15768.960000000023</v>
      </c>
      <c r="D147" s="2">
        <v>2984</v>
      </c>
      <c r="E147" s="14">
        <v>4.3565683646112604E-3</v>
      </c>
      <c r="F147" s="14"/>
      <c r="G147" s="2">
        <v>5.284504021447729</v>
      </c>
    </row>
    <row r="148" spans="1:7" x14ac:dyDescent="0.3">
      <c r="A148" t="s">
        <v>1429</v>
      </c>
      <c r="B148" s="2">
        <v>15514.340000000038</v>
      </c>
      <c r="C148" s="2">
        <v>15514.340000000038</v>
      </c>
      <c r="D148" s="2">
        <v>6846</v>
      </c>
      <c r="E148" s="14">
        <v>9.3485246859479985E-3</v>
      </c>
      <c r="F148" s="14"/>
      <c r="G148" s="2">
        <v>2.2661904761904816</v>
      </c>
    </row>
    <row r="149" spans="1:7" x14ac:dyDescent="0.3">
      <c r="A149" t="s">
        <v>3266</v>
      </c>
      <c r="B149" s="2">
        <v>15115.050000000045</v>
      </c>
      <c r="C149" s="2">
        <v>15115.050000000045</v>
      </c>
      <c r="D149" s="2">
        <v>380</v>
      </c>
      <c r="E149" s="14">
        <v>9.2105263157894732E-2</v>
      </c>
      <c r="F149" s="14"/>
      <c r="G149" s="2">
        <v>39.776447368421174</v>
      </c>
    </row>
    <row r="150" spans="1:7" x14ac:dyDescent="0.3">
      <c r="A150" t="s">
        <v>1150</v>
      </c>
      <c r="B150" s="2">
        <v>15002.020000000057</v>
      </c>
      <c r="C150" s="2">
        <v>15002.020000000057</v>
      </c>
      <c r="D150" s="2">
        <v>5148</v>
      </c>
      <c r="E150" s="14">
        <v>7.964257964257964E-3</v>
      </c>
      <c r="F150" s="14"/>
      <c r="G150" s="2">
        <v>2.9141452991453103</v>
      </c>
    </row>
    <row r="151" spans="1:7" x14ac:dyDescent="0.3">
      <c r="A151" t="s">
        <v>1960</v>
      </c>
      <c r="B151" s="2">
        <v>14423.330000000027</v>
      </c>
      <c r="C151" s="2">
        <v>14423.330000000027</v>
      </c>
      <c r="D151" s="2">
        <v>4703</v>
      </c>
      <c r="E151" s="14">
        <v>4.5928130980225391E-2</v>
      </c>
      <c r="F151" s="14"/>
      <c r="G151" s="2">
        <v>3.0668360620880346</v>
      </c>
    </row>
    <row r="152" spans="1:7" x14ac:dyDescent="0.3">
      <c r="A152" t="s">
        <v>3063</v>
      </c>
      <c r="B152" s="2">
        <v>14276.300000000037</v>
      </c>
      <c r="C152" s="2">
        <v>14276.300000000037</v>
      </c>
      <c r="D152" s="2">
        <v>2041</v>
      </c>
      <c r="E152" s="14">
        <v>2.9397354238118569E-3</v>
      </c>
      <c r="F152" s="14">
        <v>9.6153846153846159E-3</v>
      </c>
      <c r="G152" s="2">
        <v>6.9947574718275538</v>
      </c>
    </row>
    <row r="153" spans="1:7" x14ac:dyDescent="0.3">
      <c r="A153" t="s">
        <v>1925</v>
      </c>
      <c r="B153" s="2">
        <v>14201.520000000068</v>
      </c>
      <c r="C153" s="2">
        <v>14201.520000000068</v>
      </c>
      <c r="D153" s="2">
        <v>6521</v>
      </c>
      <c r="E153" s="14">
        <v>1.7021929151970556E-2</v>
      </c>
      <c r="F153" s="14"/>
      <c r="G153" s="2">
        <v>2.1778132188314778</v>
      </c>
    </row>
    <row r="154" spans="1:7" x14ac:dyDescent="0.3">
      <c r="A154" t="s">
        <v>1554</v>
      </c>
      <c r="B154" s="2">
        <v>14159.400000000034</v>
      </c>
      <c r="C154" s="2">
        <v>14159.400000000034</v>
      </c>
      <c r="D154" s="2">
        <v>2953</v>
      </c>
      <c r="E154" s="14">
        <v>2.3704707077548256E-3</v>
      </c>
      <c r="F154" s="14"/>
      <c r="G154" s="2">
        <v>4.7949204199119659</v>
      </c>
    </row>
    <row r="155" spans="1:7" x14ac:dyDescent="0.3">
      <c r="A155" t="s">
        <v>1052</v>
      </c>
      <c r="B155" s="2">
        <v>14024.919999999976</v>
      </c>
      <c r="C155" s="2">
        <v>14024.919999999976</v>
      </c>
      <c r="D155" s="2">
        <v>6447</v>
      </c>
      <c r="E155" s="14">
        <v>4.6533271288971617E-4</v>
      </c>
      <c r="F155" s="14"/>
      <c r="G155" s="2">
        <v>2.1754180238870755</v>
      </c>
    </row>
    <row r="156" spans="1:7" x14ac:dyDescent="0.3">
      <c r="A156" t="s">
        <v>3228</v>
      </c>
      <c r="B156" s="2">
        <v>13999.370000000041</v>
      </c>
      <c r="C156" s="2">
        <v>13999.370000000041</v>
      </c>
      <c r="D156" s="2">
        <v>2197</v>
      </c>
      <c r="E156" s="14">
        <v>9.3764223941738736E-2</v>
      </c>
      <c r="F156" s="14"/>
      <c r="G156" s="2">
        <v>6.3720391442876831</v>
      </c>
    </row>
    <row r="157" spans="1:7" x14ac:dyDescent="0.3">
      <c r="A157" t="s">
        <v>1149</v>
      </c>
      <c r="B157" s="2">
        <v>13994.340000000122</v>
      </c>
      <c r="C157" s="2">
        <v>13994.340000000122</v>
      </c>
      <c r="D157" s="2">
        <v>4602</v>
      </c>
      <c r="E157" s="14">
        <v>1.2168622338113864E-2</v>
      </c>
      <c r="F157" s="14"/>
      <c r="G157" s="2">
        <v>3.0409256844850332</v>
      </c>
    </row>
    <row r="158" spans="1:7" x14ac:dyDescent="0.3">
      <c r="A158" t="s">
        <v>1926</v>
      </c>
      <c r="B158" s="2">
        <v>13967.390000000089</v>
      </c>
      <c r="C158" s="2">
        <v>13967.390000000089</v>
      </c>
      <c r="D158" s="2">
        <v>6388</v>
      </c>
      <c r="E158" s="14">
        <v>8.2968065122103942E-3</v>
      </c>
      <c r="F158" s="14"/>
      <c r="G158" s="2">
        <v>2.1865043832185487</v>
      </c>
    </row>
    <row r="159" spans="1:7" x14ac:dyDescent="0.3">
      <c r="A159" t="s">
        <v>2314</v>
      </c>
      <c r="B159" s="2">
        <v>13953.649999999954</v>
      </c>
      <c r="C159" s="2">
        <v>13953.649999999954</v>
      </c>
      <c r="D159" s="2">
        <v>6937</v>
      </c>
      <c r="E159" s="14">
        <v>1.9316707510451205E-2</v>
      </c>
      <c r="F159" s="14"/>
      <c r="G159" s="2">
        <v>2.0114819086060192</v>
      </c>
    </row>
    <row r="160" spans="1:7" x14ac:dyDescent="0.3">
      <c r="A160" t="s">
        <v>1676</v>
      </c>
      <c r="B160" s="2">
        <v>13943.649999999994</v>
      </c>
      <c r="C160" s="2">
        <v>13943.649999999994</v>
      </c>
      <c r="D160" s="2">
        <v>1621</v>
      </c>
      <c r="E160" s="14">
        <v>1.4805675508945095E-2</v>
      </c>
      <c r="F160" s="14">
        <v>1.0398613518197574E-2</v>
      </c>
      <c r="G160" s="2">
        <v>8.6018815545959253</v>
      </c>
    </row>
    <row r="161" spans="1:7" x14ac:dyDescent="0.3">
      <c r="A161" t="s">
        <v>3100</v>
      </c>
      <c r="B161" s="2">
        <v>13827.489999999978</v>
      </c>
      <c r="C161" s="2">
        <v>13827.489999999978</v>
      </c>
      <c r="D161" s="2">
        <v>4563</v>
      </c>
      <c r="E161" s="14">
        <v>0.25728687267148803</v>
      </c>
      <c r="F161" s="14"/>
      <c r="G161" s="2">
        <v>3.030350646504488</v>
      </c>
    </row>
    <row r="162" spans="1:7" x14ac:dyDescent="0.3">
      <c r="A162" t="s">
        <v>1673</v>
      </c>
      <c r="B162" s="2">
        <v>13779.960000000006</v>
      </c>
      <c r="C162" s="2">
        <v>13779.960000000006</v>
      </c>
      <c r="D162" s="2">
        <v>1329</v>
      </c>
      <c r="E162" s="14">
        <v>9.7817908201655382E-3</v>
      </c>
      <c r="F162" s="14"/>
      <c r="G162" s="2">
        <v>10.368668171557568</v>
      </c>
    </row>
    <row r="163" spans="1:7" x14ac:dyDescent="0.3">
      <c r="A163" t="s">
        <v>568</v>
      </c>
      <c r="B163" s="2">
        <v>13714.329999999991</v>
      </c>
      <c r="C163" s="2">
        <v>13714.329999999991</v>
      </c>
      <c r="D163" s="2">
        <v>10121</v>
      </c>
      <c r="E163" s="14">
        <v>3.5866021144155713E-2</v>
      </c>
      <c r="F163" s="14">
        <v>1.2987012987012987E-3</v>
      </c>
      <c r="G163" s="2">
        <v>1.3550370516747348</v>
      </c>
    </row>
    <row r="164" spans="1:7" x14ac:dyDescent="0.3">
      <c r="A164" t="s">
        <v>2165</v>
      </c>
      <c r="B164" s="2">
        <v>13645.77</v>
      </c>
      <c r="C164" s="2">
        <v>13645.77</v>
      </c>
      <c r="D164" s="2">
        <v>10355</v>
      </c>
      <c r="E164" s="14">
        <v>5.7943022694350553E-3</v>
      </c>
      <c r="F164" s="14"/>
      <c r="G164" s="2">
        <v>1.3177952679864799</v>
      </c>
    </row>
    <row r="165" spans="1:7" x14ac:dyDescent="0.3">
      <c r="A165" t="s">
        <v>1906</v>
      </c>
      <c r="B165" s="2">
        <v>13617.739999999993</v>
      </c>
      <c r="C165" s="2">
        <v>13617.739999999993</v>
      </c>
      <c r="D165" s="2">
        <v>857</v>
      </c>
      <c r="E165" s="14">
        <v>5.1341890315052506E-2</v>
      </c>
      <c r="F165" s="14"/>
      <c r="G165" s="2">
        <v>15.890011668611427</v>
      </c>
    </row>
    <row r="166" spans="1:7" x14ac:dyDescent="0.3">
      <c r="A166" t="s">
        <v>3265</v>
      </c>
      <c r="B166" s="2">
        <v>13587.930000000009</v>
      </c>
      <c r="C166" s="2">
        <v>13587.930000000009</v>
      </c>
      <c r="D166" s="2">
        <v>53847</v>
      </c>
      <c r="E166" s="14">
        <v>2.2285364087135773E-2</v>
      </c>
      <c r="F166" s="14"/>
      <c r="G166" s="2">
        <v>0.25234330603376248</v>
      </c>
    </row>
    <row r="167" spans="1:7" x14ac:dyDescent="0.3">
      <c r="A167" t="s">
        <v>1596</v>
      </c>
      <c r="B167" s="2">
        <v>13567.460000000015</v>
      </c>
      <c r="C167" s="2">
        <v>13567.460000000015</v>
      </c>
      <c r="D167" s="2">
        <v>8053</v>
      </c>
      <c r="E167" s="14">
        <v>3.6011424313920279E-3</v>
      </c>
      <c r="F167" s="14"/>
      <c r="G167" s="2">
        <v>1.6847708928349703</v>
      </c>
    </row>
    <row r="168" spans="1:7" x14ac:dyDescent="0.3">
      <c r="A168" t="s">
        <v>760</v>
      </c>
      <c r="B168" s="2">
        <v>13563.510000000046</v>
      </c>
      <c r="C168" s="2">
        <v>13563.510000000046</v>
      </c>
      <c r="D168" s="2">
        <v>1751</v>
      </c>
      <c r="E168" s="14">
        <v>3.4266133637921186E-3</v>
      </c>
      <c r="F168" s="14"/>
      <c r="G168" s="2">
        <v>7.7461507709880326</v>
      </c>
    </row>
    <row r="169" spans="1:7" x14ac:dyDescent="0.3">
      <c r="A169" t="s">
        <v>1804</v>
      </c>
      <c r="B169" s="2">
        <v>13501.469999999994</v>
      </c>
      <c r="C169" s="2">
        <v>13501.469999999994</v>
      </c>
      <c r="D169" s="2">
        <v>1666</v>
      </c>
      <c r="E169" s="14">
        <v>7.4429771908763501E-2</v>
      </c>
      <c r="F169" s="14"/>
      <c r="G169" s="2">
        <v>8.1041236494597797</v>
      </c>
    </row>
    <row r="170" spans="1:7" x14ac:dyDescent="0.3">
      <c r="A170" t="s">
        <v>2486</v>
      </c>
      <c r="B170" s="2">
        <v>13473.26999999997</v>
      </c>
      <c r="C170" s="2">
        <v>13473.26999999997</v>
      </c>
      <c r="D170" s="2">
        <v>5810</v>
      </c>
      <c r="E170" s="14">
        <v>4.6643717728055076E-2</v>
      </c>
      <c r="F170" s="14"/>
      <c r="G170" s="2">
        <v>2.3189793459552441</v>
      </c>
    </row>
    <row r="171" spans="1:7" x14ac:dyDescent="0.3">
      <c r="A171" t="s">
        <v>2501</v>
      </c>
      <c r="B171" s="2">
        <v>13441.420000000133</v>
      </c>
      <c r="C171" s="2">
        <v>13441.420000000133</v>
      </c>
      <c r="D171" s="2">
        <v>2377</v>
      </c>
      <c r="E171" s="14">
        <v>3.7862852334875894E-3</v>
      </c>
      <c r="F171" s="14"/>
      <c r="G171" s="2">
        <v>5.6547833403450287</v>
      </c>
    </row>
    <row r="172" spans="1:7" x14ac:dyDescent="0.3">
      <c r="A172" t="s">
        <v>2002</v>
      </c>
      <c r="B172" s="2">
        <v>13383.670000000004</v>
      </c>
      <c r="C172" s="2">
        <v>13383.670000000004</v>
      </c>
      <c r="D172" s="2">
        <v>1621</v>
      </c>
      <c r="E172" s="14">
        <v>3.1462060456508331E-2</v>
      </c>
      <c r="F172" s="14"/>
      <c r="G172" s="2">
        <v>8.256428130783469</v>
      </c>
    </row>
    <row r="173" spans="1:7" x14ac:dyDescent="0.3">
      <c r="A173" t="s">
        <v>1598</v>
      </c>
      <c r="B173" s="2">
        <v>13296.920000000018</v>
      </c>
      <c r="C173" s="2">
        <v>13296.920000000018</v>
      </c>
      <c r="D173" s="2">
        <v>7784</v>
      </c>
      <c r="E173" s="14">
        <v>3.7255909558067831E-3</v>
      </c>
      <c r="F173" s="14"/>
      <c r="G173" s="2">
        <v>1.7082374100719449</v>
      </c>
    </row>
    <row r="174" spans="1:7" x14ac:dyDescent="0.3">
      <c r="A174" t="s">
        <v>1602</v>
      </c>
      <c r="B174" s="2">
        <v>13279.459999999866</v>
      </c>
      <c r="C174" s="2">
        <v>13279.459999999866</v>
      </c>
      <c r="D174" s="2">
        <v>8647</v>
      </c>
      <c r="E174" s="14">
        <v>4.8571758991557768E-3</v>
      </c>
      <c r="F174" s="14"/>
      <c r="G174" s="2">
        <v>1.5357303110905363</v>
      </c>
    </row>
    <row r="175" spans="1:7" x14ac:dyDescent="0.3">
      <c r="A175" t="s">
        <v>2468</v>
      </c>
      <c r="B175" s="2">
        <v>13254.849999999997</v>
      </c>
      <c r="C175" s="2">
        <v>13254.849999999997</v>
      </c>
      <c r="D175" s="2">
        <v>2837</v>
      </c>
      <c r="E175" s="14">
        <v>2.8198801550934085E-3</v>
      </c>
      <c r="F175" s="14"/>
      <c r="G175" s="2">
        <v>4.6721360592174825</v>
      </c>
    </row>
    <row r="176" spans="1:7" x14ac:dyDescent="0.3">
      <c r="A176" t="s">
        <v>2202</v>
      </c>
      <c r="B176" s="2">
        <v>12985.420000000007</v>
      </c>
      <c r="C176" s="2">
        <v>12985.420000000007</v>
      </c>
      <c r="D176" s="2">
        <v>2157</v>
      </c>
      <c r="E176" s="14">
        <v>2.9670839128419099E-2</v>
      </c>
      <c r="F176" s="14"/>
      <c r="G176" s="2">
        <v>6.0201298099211904</v>
      </c>
    </row>
    <row r="177" spans="1:7" x14ac:dyDescent="0.3">
      <c r="A177" t="s">
        <v>1233</v>
      </c>
      <c r="B177" s="2">
        <v>12869.759999999995</v>
      </c>
      <c r="C177" s="2">
        <v>12869.759999999995</v>
      </c>
      <c r="D177" s="2">
        <v>1699</v>
      </c>
      <c r="E177" s="14">
        <v>6.5921130076515594E-2</v>
      </c>
      <c r="F177" s="14"/>
      <c r="G177" s="2">
        <v>7.5749028840494379</v>
      </c>
    </row>
    <row r="178" spans="1:7" x14ac:dyDescent="0.3">
      <c r="A178" t="s">
        <v>1545</v>
      </c>
      <c r="B178" s="2">
        <v>12768.450000000043</v>
      </c>
      <c r="C178" s="2">
        <v>12768.450000000043</v>
      </c>
      <c r="D178" s="2">
        <v>2087</v>
      </c>
      <c r="E178" s="14">
        <v>1.9166267369429804E-3</v>
      </c>
      <c r="F178" s="14"/>
      <c r="G178" s="2">
        <v>6.1180881648299197</v>
      </c>
    </row>
    <row r="179" spans="1:7" x14ac:dyDescent="0.3">
      <c r="A179" t="s">
        <v>1177</v>
      </c>
      <c r="B179" s="2">
        <v>12701.079999999998</v>
      </c>
      <c r="C179" s="2">
        <v>12701.079999999998</v>
      </c>
      <c r="D179" s="2">
        <v>3204</v>
      </c>
      <c r="E179" s="14">
        <v>8.4269662921348312E-3</v>
      </c>
      <c r="F179" s="14"/>
      <c r="G179" s="2">
        <v>3.9641323345817723</v>
      </c>
    </row>
    <row r="180" spans="1:7" x14ac:dyDescent="0.3">
      <c r="A180" t="s">
        <v>2325</v>
      </c>
      <c r="B180" s="2">
        <v>12700.599999999944</v>
      </c>
      <c r="C180" s="2">
        <v>12700.599999999944</v>
      </c>
      <c r="D180" s="2">
        <v>7403</v>
      </c>
      <c r="E180" s="14">
        <v>6.0516007024179384E-2</v>
      </c>
      <c r="F180" s="14"/>
      <c r="G180" s="2">
        <v>1.7156017830609136</v>
      </c>
    </row>
    <row r="181" spans="1:7" x14ac:dyDescent="0.3">
      <c r="A181" t="s">
        <v>286</v>
      </c>
      <c r="B181" s="2">
        <v>12595.229999999958</v>
      </c>
      <c r="C181" s="2">
        <v>12595.229999999958</v>
      </c>
      <c r="D181" s="2">
        <v>1742</v>
      </c>
      <c r="E181" s="14">
        <v>3.4443168771526979E-3</v>
      </c>
      <c r="F181" s="14"/>
      <c r="G181" s="2">
        <v>7.2303272101033054</v>
      </c>
    </row>
    <row r="182" spans="1:7" x14ac:dyDescent="0.3">
      <c r="A182" t="s">
        <v>3613</v>
      </c>
      <c r="B182" s="2">
        <v>12581.729999999987</v>
      </c>
      <c r="C182" s="2">
        <v>12581.729999999987</v>
      </c>
      <c r="D182" s="2">
        <v>2901</v>
      </c>
      <c r="E182" s="14">
        <v>2.0682523267838678E-3</v>
      </c>
      <c r="F182" s="14"/>
      <c r="G182" s="2">
        <v>4.3370320579110606</v>
      </c>
    </row>
    <row r="183" spans="1:7" x14ac:dyDescent="0.3">
      <c r="A183" t="s">
        <v>285</v>
      </c>
      <c r="B183" s="2">
        <v>12550.570000000027</v>
      </c>
      <c r="C183" s="2">
        <v>12550.570000000027</v>
      </c>
      <c r="D183" s="2">
        <v>1762</v>
      </c>
      <c r="E183" s="14">
        <v>4.5402951191827468E-3</v>
      </c>
      <c r="F183" s="14"/>
      <c r="G183" s="2">
        <v>7.1229114642451909</v>
      </c>
    </row>
    <row r="184" spans="1:7" x14ac:dyDescent="0.3">
      <c r="A184" t="s">
        <v>919</v>
      </c>
      <c r="B184" s="2">
        <v>12548.910000000005</v>
      </c>
      <c r="C184" s="2">
        <v>12548.910000000005</v>
      </c>
      <c r="D184" s="2">
        <v>2030</v>
      </c>
      <c r="E184" s="14">
        <v>1.9704433497536944E-3</v>
      </c>
      <c r="F184" s="14"/>
      <c r="G184" s="2">
        <v>6.1817290640394118</v>
      </c>
    </row>
    <row r="185" spans="1:7" x14ac:dyDescent="0.3">
      <c r="A185" t="s">
        <v>1657</v>
      </c>
      <c r="B185" s="2">
        <v>12534.470000000056</v>
      </c>
      <c r="C185" s="2">
        <v>12534.470000000056</v>
      </c>
      <c r="D185" s="2">
        <v>1327</v>
      </c>
      <c r="E185" s="14">
        <v>3.0143180105501131E-3</v>
      </c>
      <c r="F185" s="14"/>
      <c r="G185" s="2">
        <v>9.4457196684250615</v>
      </c>
    </row>
    <row r="186" spans="1:7" x14ac:dyDescent="0.3">
      <c r="A186" t="s">
        <v>274</v>
      </c>
      <c r="B186" s="2">
        <v>12489.690000000026</v>
      </c>
      <c r="C186" s="2">
        <v>12489.690000000026</v>
      </c>
      <c r="D186" s="2">
        <v>9723</v>
      </c>
      <c r="E186" s="14">
        <v>7.7136686207960508E-3</v>
      </c>
      <c r="F186" s="14"/>
      <c r="G186" s="2">
        <v>1.2845510644862723</v>
      </c>
    </row>
    <row r="187" spans="1:7" x14ac:dyDescent="0.3">
      <c r="A187" t="s">
        <v>1248</v>
      </c>
      <c r="B187" s="2">
        <v>12483.219999999996</v>
      </c>
      <c r="C187" s="2">
        <v>12483.219999999996</v>
      </c>
      <c r="D187" s="2">
        <v>4870</v>
      </c>
      <c r="E187" s="14">
        <v>2.0533880903490759E-4</v>
      </c>
      <c r="F187" s="14"/>
      <c r="G187" s="2">
        <v>2.5632895277207384</v>
      </c>
    </row>
    <row r="188" spans="1:7" x14ac:dyDescent="0.3">
      <c r="A188" t="s">
        <v>939</v>
      </c>
      <c r="B188" s="2">
        <v>12443.710000000074</v>
      </c>
      <c r="C188" s="2">
        <v>12443.710000000074</v>
      </c>
      <c r="D188" s="2">
        <v>14443</v>
      </c>
      <c r="E188" s="14">
        <v>5.8852039050058848E-3</v>
      </c>
      <c r="F188" s="14"/>
      <c r="G188" s="2">
        <v>0.86157377276189673</v>
      </c>
    </row>
    <row r="189" spans="1:7" x14ac:dyDescent="0.3">
      <c r="A189" t="s">
        <v>1472</v>
      </c>
      <c r="B189" s="2">
        <v>12427.160000000003</v>
      </c>
      <c r="C189" s="2">
        <v>12427.160000000003</v>
      </c>
      <c r="D189" s="2">
        <v>2071</v>
      </c>
      <c r="E189" s="14">
        <v>2.0280057943022695E-2</v>
      </c>
      <c r="F189" s="14">
        <v>5.681818181818182E-3</v>
      </c>
      <c r="G189" s="2">
        <v>6.0005601158860467</v>
      </c>
    </row>
    <row r="190" spans="1:7" x14ac:dyDescent="0.3">
      <c r="A190" t="s">
        <v>3616</v>
      </c>
      <c r="B190" s="2">
        <v>12348.220000000012</v>
      </c>
      <c r="C190" s="2">
        <v>12348.220000000012</v>
      </c>
      <c r="D190" s="2">
        <v>2842</v>
      </c>
      <c r="E190" s="14">
        <v>2.11118930330753E-3</v>
      </c>
      <c r="F190" s="14"/>
      <c r="G190" s="2">
        <v>4.3449049964813558</v>
      </c>
    </row>
    <row r="191" spans="1:7" x14ac:dyDescent="0.3">
      <c r="A191" t="s">
        <v>1075</v>
      </c>
      <c r="B191" s="2">
        <v>12189.470000000036</v>
      </c>
      <c r="C191" s="2">
        <v>12189.470000000036</v>
      </c>
      <c r="D191" s="2">
        <v>24753</v>
      </c>
      <c r="E191" s="14">
        <v>4.0803134973538564E-3</v>
      </c>
      <c r="F191" s="14"/>
      <c r="G191" s="2">
        <v>0.49244414818405996</v>
      </c>
    </row>
    <row r="192" spans="1:7" x14ac:dyDescent="0.3">
      <c r="A192" t="s">
        <v>3049</v>
      </c>
      <c r="B192" s="2">
        <v>12077.299999999996</v>
      </c>
      <c r="C192" s="2">
        <v>12077.299999999996</v>
      </c>
      <c r="D192" s="2">
        <v>2313</v>
      </c>
      <c r="E192" s="14">
        <v>1.1240812797233031E-2</v>
      </c>
      <c r="F192" s="14"/>
      <c r="G192" s="2">
        <v>5.221487246000863</v>
      </c>
    </row>
    <row r="193" spans="1:7" x14ac:dyDescent="0.3">
      <c r="A193" t="s">
        <v>3066</v>
      </c>
      <c r="B193" s="2">
        <v>12074.920000000031</v>
      </c>
      <c r="C193" s="2">
        <v>12074.920000000031</v>
      </c>
      <c r="D193" s="2">
        <v>2060</v>
      </c>
      <c r="E193" s="14">
        <v>2.4271844660194173E-3</v>
      </c>
      <c r="F193" s="14"/>
      <c r="G193" s="2">
        <v>5.8616116504854521</v>
      </c>
    </row>
    <row r="194" spans="1:7" x14ac:dyDescent="0.3">
      <c r="A194" t="s">
        <v>1469</v>
      </c>
      <c r="B194" s="2">
        <v>12041.230000000005</v>
      </c>
      <c r="C194" s="2">
        <v>12041.230000000005</v>
      </c>
      <c r="D194" s="2">
        <v>847</v>
      </c>
      <c r="E194" s="14">
        <v>3.3057851239669422E-2</v>
      </c>
      <c r="F194" s="14"/>
      <c r="G194" s="2">
        <v>14.216328217237313</v>
      </c>
    </row>
    <row r="195" spans="1:7" x14ac:dyDescent="0.3">
      <c r="A195" t="s">
        <v>2282</v>
      </c>
      <c r="B195" s="2">
        <v>12005.529999999959</v>
      </c>
      <c r="C195" s="2">
        <v>12005.529999999959</v>
      </c>
      <c r="D195" s="2">
        <v>2969</v>
      </c>
      <c r="E195" s="14">
        <v>2.9639609296059279E-2</v>
      </c>
      <c r="F195" s="14"/>
      <c r="G195" s="2">
        <v>4.0436274840013331</v>
      </c>
    </row>
    <row r="196" spans="1:7" x14ac:dyDescent="0.3">
      <c r="A196" t="s">
        <v>1222</v>
      </c>
      <c r="B196" s="2">
        <v>11873.130000000005</v>
      </c>
      <c r="C196" s="2">
        <v>11873.130000000005</v>
      </c>
      <c r="D196" s="2">
        <v>3438</v>
      </c>
      <c r="E196" s="14">
        <v>7.2716695753344968E-3</v>
      </c>
      <c r="F196" s="14"/>
      <c r="G196" s="2">
        <v>3.4534991273996525</v>
      </c>
    </row>
    <row r="197" spans="1:7" x14ac:dyDescent="0.3">
      <c r="A197" t="s">
        <v>706</v>
      </c>
      <c r="B197" s="2">
        <v>11784.419999999993</v>
      </c>
      <c r="C197" s="2">
        <v>11784.419999999993</v>
      </c>
      <c r="D197" s="2">
        <v>2999</v>
      </c>
      <c r="E197" s="14">
        <v>1.3671223741247083E-2</v>
      </c>
      <c r="F197" s="14"/>
      <c r="G197" s="2">
        <v>3.9294498166055329</v>
      </c>
    </row>
    <row r="198" spans="1:7" x14ac:dyDescent="0.3">
      <c r="A198" t="s">
        <v>1253</v>
      </c>
      <c r="B198" s="2">
        <v>11689.619999999992</v>
      </c>
      <c r="C198" s="2">
        <v>11689.619999999992</v>
      </c>
      <c r="D198" s="2">
        <v>1379</v>
      </c>
      <c r="E198" s="14">
        <v>1.7403915881073241E-2</v>
      </c>
      <c r="F198" s="14"/>
      <c r="G198" s="2">
        <v>8.4768817984046354</v>
      </c>
    </row>
    <row r="199" spans="1:7" x14ac:dyDescent="0.3">
      <c r="A199" t="s">
        <v>3230</v>
      </c>
      <c r="B199" s="2">
        <v>11687.930000000031</v>
      </c>
      <c r="C199" s="2">
        <v>11687.930000000031</v>
      </c>
      <c r="D199" s="2">
        <v>1379</v>
      </c>
      <c r="E199" s="14">
        <v>2.1029731689630168E-2</v>
      </c>
      <c r="F199" s="14"/>
      <c r="G199" s="2">
        <v>8.4756562726613716</v>
      </c>
    </row>
    <row r="200" spans="1:7" x14ac:dyDescent="0.3">
      <c r="A200" t="s">
        <v>1152</v>
      </c>
      <c r="B200" s="2">
        <v>11669.430000000064</v>
      </c>
      <c r="C200" s="2">
        <v>11669.430000000064</v>
      </c>
      <c r="D200" s="2">
        <v>4013</v>
      </c>
      <c r="E200" s="14">
        <v>1.8938450037378519E-2</v>
      </c>
      <c r="F200" s="14"/>
      <c r="G200" s="2">
        <v>2.9079068028906216</v>
      </c>
    </row>
    <row r="201" spans="1:7" x14ac:dyDescent="0.3">
      <c r="A201" t="s">
        <v>2436</v>
      </c>
      <c r="B201" s="2">
        <v>11584.089999999789</v>
      </c>
      <c r="C201" s="2">
        <v>11584.089999999789</v>
      </c>
      <c r="D201" s="2">
        <v>6675</v>
      </c>
      <c r="E201" s="14">
        <v>2.2771535580524343E-2</v>
      </c>
      <c r="F201" s="14"/>
      <c r="G201" s="2">
        <v>1.7354441947565227</v>
      </c>
    </row>
    <row r="202" spans="1:7" x14ac:dyDescent="0.3">
      <c r="A202" t="s">
        <v>1742</v>
      </c>
      <c r="B202" s="2">
        <v>11531.710000000032</v>
      </c>
      <c r="C202" s="2">
        <v>11531.710000000032</v>
      </c>
      <c r="D202" s="2">
        <v>1526</v>
      </c>
      <c r="E202" s="14">
        <v>1.9659239842726079E-3</v>
      </c>
      <c r="F202" s="14">
        <v>1.1061946902654867E-2</v>
      </c>
      <c r="G202" s="2">
        <v>7.5568217562254469</v>
      </c>
    </row>
    <row r="203" spans="1:7" x14ac:dyDescent="0.3">
      <c r="A203" t="s">
        <v>1058</v>
      </c>
      <c r="B203" s="2">
        <v>11513.990000000023</v>
      </c>
      <c r="C203" s="2">
        <v>11513.990000000023</v>
      </c>
      <c r="D203" s="2">
        <v>3931</v>
      </c>
      <c r="E203" s="14">
        <v>1.4245738997710507E-2</v>
      </c>
      <c r="F203" s="14"/>
      <c r="G203" s="2">
        <v>2.9290231493258774</v>
      </c>
    </row>
    <row r="204" spans="1:7" x14ac:dyDescent="0.3">
      <c r="A204" t="s">
        <v>474</v>
      </c>
      <c r="B204" s="2">
        <v>11477.860000000011</v>
      </c>
      <c r="C204" s="2">
        <v>11477.860000000011</v>
      </c>
      <c r="D204" s="2">
        <v>7103</v>
      </c>
      <c r="E204" s="14">
        <v>0.44347458820216812</v>
      </c>
      <c r="F204" s="14"/>
      <c r="G204" s="2">
        <v>1.6159172180768706</v>
      </c>
    </row>
    <row r="205" spans="1:7" x14ac:dyDescent="0.3">
      <c r="A205" t="s">
        <v>558</v>
      </c>
      <c r="B205" s="2">
        <v>11442.839999999969</v>
      </c>
      <c r="C205" s="2">
        <v>11442.839999999969</v>
      </c>
      <c r="D205" s="2">
        <v>1080</v>
      </c>
      <c r="E205" s="14">
        <v>8.3333333333333332E-3</v>
      </c>
      <c r="F205" s="14"/>
      <c r="G205" s="2">
        <v>10.595222222222194</v>
      </c>
    </row>
    <row r="206" spans="1:7" x14ac:dyDescent="0.3">
      <c r="A206" t="s">
        <v>1550</v>
      </c>
      <c r="B206" s="2">
        <v>11421.870000000015</v>
      </c>
      <c r="C206" s="2">
        <v>11421.870000000015</v>
      </c>
      <c r="D206" s="2">
        <v>1833</v>
      </c>
      <c r="E206" s="14">
        <v>4.0916530278232409E-2</v>
      </c>
      <c r="F206" s="14">
        <v>2.0964360587002098E-3</v>
      </c>
      <c r="G206" s="2">
        <v>6.2312438625204667</v>
      </c>
    </row>
    <row r="207" spans="1:7" x14ac:dyDescent="0.3">
      <c r="A207" t="s">
        <v>1613</v>
      </c>
      <c r="B207" s="2">
        <v>11411.319999999998</v>
      </c>
      <c r="C207" s="2">
        <v>11411.319999999998</v>
      </c>
      <c r="D207" s="2">
        <v>3078</v>
      </c>
      <c r="E207" s="14">
        <v>9.8115659519168286E-2</v>
      </c>
      <c r="F207" s="14"/>
      <c r="G207" s="2">
        <v>3.7073814165042229</v>
      </c>
    </row>
    <row r="208" spans="1:7" x14ac:dyDescent="0.3">
      <c r="A208" t="s">
        <v>2762</v>
      </c>
      <c r="B208" s="2">
        <v>11388.269999999973</v>
      </c>
      <c r="C208" s="2">
        <v>11388.269999999973</v>
      </c>
      <c r="D208" s="2">
        <v>4913</v>
      </c>
      <c r="E208" s="14">
        <v>2.4832078159983718E-2</v>
      </c>
      <c r="F208" s="14"/>
      <c r="G208" s="2">
        <v>2.3179869733360419</v>
      </c>
    </row>
    <row r="209" spans="1:7" x14ac:dyDescent="0.3">
      <c r="A209" t="s">
        <v>557</v>
      </c>
      <c r="B209" s="2">
        <v>11329.059999999959</v>
      </c>
      <c r="C209" s="2">
        <v>11329.059999999959</v>
      </c>
      <c r="D209" s="2">
        <v>2117</v>
      </c>
      <c r="E209" s="14">
        <v>7.5578649031648563E-3</v>
      </c>
      <c r="F209" s="14"/>
      <c r="G209" s="2">
        <v>5.3514690599905332</v>
      </c>
    </row>
    <row r="210" spans="1:7" x14ac:dyDescent="0.3">
      <c r="A210" t="s">
        <v>456</v>
      </c>
      <c r="B210" s="2">
        <v>11304.910000000142</v>
      </c>
      <c r="C210" s="2">
        <v>11304.910000000142</v>
      </c>
      <c r="D210" s="2">
        <v>13195</v>
      </c>
      <c r="E210" s="14">
        <v>1.288366805608185E-3</v>
      </c>
      <c r="F210" s="14">
        <v>9.8522167487684722E-4</v>
      </c>
      <c r="G210" s="2">
        <v>0.85675710496401225</v>
      </c>
    </row>
    <row r="211" spans="1:7" x14ac:dyDescent="0.3">
      <c r="A211" t="s">
        <v>1781</v>
      </c>
      <c r="B211" s="2">
        <v>11284.65</v>
      </c>
      <c r="C211" s="2">
        <v>11284.65</v>
      </c>
      <c r="D211" s="2">
        <v>2840</v>
      </c>
      <c r="E211" s="14">
        <v>1.8309859154929577E-2</v>
      </c>
      <c r="F211" s="14"/>
      <c r="G211" s="2">
        <v>3.9734683098591548</v>
      </c>
    </row>
    <row r="212" spans="1:7" x14ac:dyDescent="0.3">
      <c r="A212" t="s">
        <v>3622</v>
      </c>
      <c r="B212" s="2">
        <v>11283.109999999991</v>
      </c>
      <c r="C212" s="2">
        <v>11283.109999999991</v>
      </c>
      <c r="D212" s="2">
        <v>1938</v>
      </c>
      <c r="E212" s="14">
        <v>1.0319917440660474E-3</v>
      </c>
      <c r="F212" s="14"/>
      <c r="G212" s="2">
        <v>5.8220381836945263</v>
      </c>
    </row>
    <row r="213" spans="1:7" x14ac:dyDescent="0.3">
      <c r="A213" t="s">
        <v>1110</v>
      </c>
      <c r="B213" s="2">
        <v>11260.809999999969</v>
      </c>
      <c r="C213" s="2">
        <v>11260.809999999969</v>
      </c>
      <c r="D213" s="2">
        <v>4336</v>
      </c>
      <c r="E213" s="14">
        <v>8.763837638376383E-3</v>
      </c>
      <c r="F213" s="14"/>
      <c r="G213" s="2">
        <v>2.5970502767527601</v>
      </c>
    </row>
    <row r="214" spans="1:7" x14ac:dyDescent="0.3">
      <c r="A214" t="s">
        <v>737</v>
      </c>
      <c r="B214" s="2">
        <v>11226.769999999995</v>
      </c>
      <c r="C214" s="2">
        <v>11226.769999999995</v>
      </c>
      <c r="D214" s="2">
        <v>3226</v>
      </c>
      <c r="E214" s="14">
        <v>2.7278363298202109E-2</v>
      </c>
      <c r="F214" s="14">
        <v>1.9493177387914229E-3</v>
      </c>
      <c r="G214" s="2">
        <v>3.4800898946063219</v>
      </c>
    </row>
    <row r="215" spans="1:7" x14ac:dyDescent="0.3">
      <c r="A215" t="s">
        <v>1410</v>
      </c>
      <c r="B215" s="2">
        <v>11218.76000000002</v>
      </c>
      <c r="C215" s="2">
        <v>11218.76000000002</v>
      </c>
      <c r="D215" s="2">
        <v>9455</v>
      </c>
      <c r="E215" s="14">
        <v>2.8133262823902699E-2</v>
      </c>
      <c r="F215" s="14">
        <v>2.5740025740025739E-3</v>
      </c>
      <c r="G215" s="2">
        <v>1.1865425700687489</v>
      </c>
    </row>
    <row r="216" spans="1:7" x14ac:dyDescent="0.3">
      <c r="A216" t="s">
        <v>1213</v>
      </c>
      <c r="B216" s="2">
        <v>11215.580000000082</v>
      </c>
      <c r="C216" s="2">
        <v>11215.580000000082</v>
      </c>
      <c r="D216" s="2">
        <v>5455</v>
      </c>
      <c r="E216" s="14">
        <v>0.11420714940421632</v>
      </c>
      <c r="F216" s="14"/>
      <c r="G216" s="2">
        <v>2.0560183318056979</v>
      </c>
    </row>
    <row r="217" spans="1:7" x14ac:dyDescent="0.3">
      <c r="A217" t="s">
        <v>1655</v>
      </c>
      <c r="B217" s="2">
        <v>11179.210000000006</v>
      </c>
      <c r="C217" s="2">
        <v>11179.210000000006</v>
      </c>
      <c r="D217" s="2">
        <v>774</v>
      </c>
      <c r="E217" s="14">
        <v>1.0335917312661499E-2</v>
      </c>
      <c r="F217" s="14"/>
      <c r="G217" s="2">
        <v>14.443423772609828</v>
      </c>
    </row>
    <row r="218" spans="1:7" x14ac:dyDescent="0.3">
      <c r="A218" t="s">
        <v>1712</v>
      </c>
      <c r="B218" s="2">
        <v>11062.529999999984</v>
      </c>
      <c r="C218" s="2">
        <v>11062.529999999984</v>
      </c>
      <c r="D218" s="2">
        <v>6707</v>
      </c>
      <c r="E218" s="14">
        <v>2.5346652750857313E-3</v>
      </c>
      <c r="F218" s="14"/>
      <c r="G218" s="2">
        <v>1.6494006262114185</v>
      </c>
    </row>
    <row r="219" spans="1:7" x14ac:dyDescent="0.3">
      <c r="A219" t="s">
        <v>392</v>
      </c>
      <c r="B219" s="2">
        <v>11059.329999999993</v>
      </c>
      <c r="C219" s="2">
        <v>11059.329999999993</v>
      </c>
      <c r="D219" s="2">
        <v>8384</v>
      </c>
      <c r="E219" s="14">
        <v>0.31214217557251911</v>
      </c>
      <c r="F219" s="14"/>
      <c r="G219" s="2">
        <v>1.3190994751908389</v>
      </c>
    </row>
    <row r="220" spans="1:7" x14ac:dyDescent="0.3">
      <c r="A220" t="s">
        <v>1457</v>
      </c>
      <c r="B220" s="2">
        <v>11051.690000000048</v>
      </c>
      <c r="C220" s="2">
        <v>11051.690000000048</v>
      </c>
      <c r="D220" s="2">
        <v>3759</v>
      </c>
      <c r="E220" s="14">
        <v>4.7885075818036712E-3</v>
      </c>
      <c r="F220" s="14"/>
      <c r="G220" s="2">
        <v>2.9400611864857802</v>
      </c>
    </row>
    <row r="221" spans="1:7" x14ac:dyDescent="0.3">
      <c r="A221" t="s">
        <v>633</v>
      </c>
      <c r="B221" s="2">
        <v>11040.070000000009</v>
      </c>
      <c r="C221" s="2">
        <v>11040.070000000009</v>
      </c>
      <c r="D221" s="2">
        <v>950</v>
      </c>
      <c r="E221" s="14">
        <v>2.9473684210526315E-2</v>
      </c>
      <c r="F221" s="14"/>
      <c r="G221" s="2">
        <v>11.621126315789484</v>
      </c>
    </row>
    <row r="222" spans="1:7" x14ac:dyDescent="0.3">
      <c r="A222" t="s">
        <v>260</v>
      </c>
      <c r="B222" s="2">
        <v>10974.309999999994</v>
      </c>
      <c r="C222" s="2">
        <v>10974.309999999994</v>
      </c>
      <c r="D222" s="2">
        <v>4986</v>
      </c>
      <c r="E222" s="14">
        <v>4.4123545928600079E-3</v>
      </c>
      <c r="F222" s="14">
        <v>1.8796992481203006E-3</v>
      </c>
      <c r="G222" s="2">
        <v>2.2010248696349768</v>
      </c>
    </row>
    <row r="223" spans="1:7" x14ac:dyDescent="0.3">
      <c r="A223" t="s">
        <v>2057</v>
      </c>
      <c r="B223" s="2">
        <v>10805.529999999997</v>
      </c>
      <c r="C223" s="2">
        <v>10805.529999999997</v>
      </c>
      <c r="D223" s="2">
        <v>9025</v>
      </c>
      <c r="E223" s="14">
        <v>1.2409972299168974E-2</v>
      </c>
      <c r="F223" s="14"/>
      <c r="G223" s="2">
        <v>1.1972886426592795</v>
      </c>
    </row>
    <row r="224" spans="1:7" x14ac:dyDescent="0.3">
      <c r="A224" t="s">
        <v>2329</v>
      </c>
      <c r="B224" s="2">
        <v>10760.899999999963</v>
      </c>
      <c r="C224" s="2">
        <v>10760.899999999963</v>
      </c>
      <c r="D224" s="2">
        <v>6526</v>
      </c>
      <c r="E224" s="14">
        <v>5.5163959546429666E-3</v>
      </c>
      <c r="F224" s="14"/>
      <c r="G224" s="2">
        <v>1.6489273674532583</v>
      </c>
    </row>
    <row r="225" spans="1:7" x14ac:dyDescent="0.3">
      <c r="A225" t="s">
        <v>1666</v>
      </c>
      <c r="B225" s="2">
        <v>10602.900000000054</v>
      </c>
      <c r="C225" s="2">
        <v>10602.900000000054</v>
      </c>
      <c r="D225" s="2">
        <v>2181</v>
      </c>
      <c r="E225" s="14">
        <v>1.3296652911508482E-2</v>
      </c>
      <c r="F225" s="14">
        <v>2.070393374741201E-3</v>
      </c>
      <c r="G225" s="2">
        <v>4.861485557083931</v>
      </c>
    </row>
    <row r="226" spans="1:7" x14ac:dyDescent="0.3">
      <c r="A226" t="s">
        <v>3670</v>
      </c>
      <c r="B226" s="2">
        <v>10602.659999999996</v>
      </c>
      <c r="C226" s="2">
        <v>10602.659999999996</v>
      </c>
      <c r="D226" s="2">
        <v>1318</v>
      </c>
      <c r="E226" s="14">
        <v>3.1107738998482549E-2</v>
      </c>
      <c r="F226" s="14"/>
      <c r="G226" s="2">
        <v>8.0445068285280694</v>
      </c>
    </row>
    <row r="227" spans="1:7" x14ac:dyDescent="0.3">
      <c r="A227" t="s">
        <v>1786</v>
      </c>
      <c r="B227" s="2">
        <v>10534.900000000011</v>
      </c>
      <c r="C227" s="2">
        <v>10534.900000000011</v>
      </c>
      <c r="D227" s="2">
        <v>3235</v>
      </c>
      <c r="E227" s="14">
        <v>9.2735703245749607E-3</v>
      </c>
      <c r="F227" s="14"/>
      <c r="G227" s="2">
        <v>3.2565378670788285</v>
      </c>
    </row>
    <row r="228" spans="1:7" x14ac:dyDescent="0.3">
      <c r="A228" t="s">
        <v>2327</v>
      </c>
      <c r="B228" s="2">
        <v>10503.839999999969</v>
      </c>
      <c r="C228" s="2">
        <v>10503.839999999969</v>
      </c>
      <c r="D228" s="2">
        <v>6552</v>
      </c>
      <c r="E228" s="14">
        <v>6.105006105006105E-4</v>
      </c>
      <c r="F228" s="14"/>
      <c r="G228" s="2">
        <v>1.6031501831501784</v>
      </c>
    </row>
    <row r="229" spans="1:7" x14ac:dyDescent="0.3">
      <c r="A229" t="s">
        <v>940</v>
      </c>
      <c r="B229" s="2">
        <v>10490.649999999996</v>
      </c>
      <c r="C229" s="2">
        <v>10490.649999999996</v>
      </c>
      <c r="D229" s="2">
        <v>7854</v>
      </c>
      <c r="E229" s="14">
        <v>4.5836516424751722E-3</v>
      </c>
      <c r="F229" s="14">
        <v>1.6207455429497568E-3</v>
      </c>
      <c r="G229" s="2">
        <v>1.3357079195314485</v>
      </c>
    </row>
    <row r="230" spans="1:7" x14ac:dyDescent="0.3">
      <c r="A230" t="s">
        <v>3451</v>
      </c>
      <c r="B230" s="2">
        <v>10473.40000000002</v>
      </c>
      <c r="C230" s="2">
        <v>10473.40000000002</v>
      </c>
      <c r="D230" s="2">
        <v>16380</v>
      </c>
      <c r="E230" s="14">
        <v>4.2124542124542122E-3</v>
      </c>
      <c r="F230" s="14"/>
      <c r="G230" s="2">
        <v>0.63940170940171059</v>
      </c>
    </row>
    <row r="231" spans="1:7" x14ac:dyDescent="0.3">
      <c r="A231" t="s">
        <v>1017</v>
      </c>
      <c r="B231" s="2">
        <v>10466.679999999991</v>
      </c>
      <c r="C231" s="2">
        <v>10466.679999999991</v>
      </c>
      <c r="D231" s="2">
        <v>8100</v>
      </c>
      <c r="E231" s="14">
        <v>5.6790123456790121E-3</v>
      </c>
      <c r="F231" s="14">
        <v>2.2172949002217295E-3</v>
      </c>
      <c r="G231" s="2">
        <v>1.2921827160493817</v>
      </c>
    </row>
    <row r="232" spans="1:7" x14ac:dyDescent="0.3">
      <c r="A232" t="s">
        <v>1615</v>
      </c>
      <c r="B232" s="2">
        <v>10395.119999999997</v>
      </c>
      <c r="C232" s="2">
        <v>10395.119999999997</v>
      </c>
      <c r="D232" s="2">
        <v>2847</v>
      </c>
      <c r="E232" s="14">
        <v>8.6055497014401128E-2</v>
      </c>
      <c r="F232" s="14"/>
      <c r="G232" s="2">
        <v>3.6512539515279232</v>
      </c>
    </row>
    <row r="233" spans="1:7" x14ac:dyDescent="0.3">
      <c r="A233" t="s">
        <v>2326</v>
      </c>
      <c r="B233" s="2">
        <v>10388.159999999942</v>
      </c>
      <c r="C233" s="2">
        <v>10388.159999999942</v>
      </c>
      <c r="D233" s="2">
        <v>6269</v>
      </c>
      <c r="E233" s="14">
        <v>1.1644600414739192E-2</v>
      </c>
      <c r="F233" s="14"/>
      <c r="G233" s="2">
        <v>1.6570681129366631</v>
      </c>
    </row>
    <row r="234" spans="1:7" x14ac:dyDescent="0.3">
      <c r="A234" t="s">
        <v>3048</v>
      </c>
      <c r="B234" s="2">
        <v>10387.850000000019</v>
      </c>
      <c r="C234" s="2">
        <v>10387.850000000019</v>
      </c>
      <c r="D234" s="2">
        <v>1968</v>
      </c>
      <c r="E234" s="14">
        <v>1.2195121951219513E-2</v>
      </c>
      <c r="F234" s="14"/>
      <c r="G234" s="2">
        <v>5.2783790650406601</v>
      </c>
    </row>
    <row r="235" spans="1:7" x14ac:dyDescent="0.3">
      <c r="A235" t="s">
        <v>1039</v>
      </c>
      <c r="B235" s="2">
        <v>10298.56</v>
      </c>
      <c r="C235" s="2">
        <v>10298.56</v>
      </c>
      <c r="D235" s="2">
        <v>7843</v>
      </c>
      <c r="E235" s="14">
        <v>4.5900803264057122E-3</v>
      </c>
      <c r="F235" s="14"/>
      <c r="G235" s="2">
        <v>1.3130893790641336</v>
      </c>
    </row>
    <row r="236" spans="1:7" x14ac:dyDescent="0.3">
      <c r="A236" t="s">
        <v>1905</v>
      </c>
      <c r="B236" s="2">
        <v>10259.920000000002</v>
      </c>
      <c r="C236" s="2">
        <v>10259.920000000002</v>
      </c>
      <c r="D236" s="2">
        <v>639</v>
      </c>
      <c r="E236" s="14">
        <v>4.0688575899843503E-2</v>
      </c>
      <c r="F236" s="14"/>
      <c r="G236" s="2">
        <v>16.056212832550862</v>
      </c>
    </row>
    <row r="237" spans="1:7" x14ac:dyDescent="0.3">
      <c r="A237" t="s">
        <v>3573</v>
      </c>
      <c r="B237" s="2">
        <v>10258.979999999994</v>
      </c>
      <c r="C237" s="2">
        <v>10258.979999999994</v>
      </c>
      <c r="D237" s="2">
        <v>8674</v>
      </c>
      <c r="E237" s="14">
        <v>3.6891860733225734E-3</v>
      </c>
      <c r="F237" s="14"/>
      <c r="G237" s="2">
        <v>1.1827276919529621</v>
      </c>
    </row>
    <row r="238" spans="1:7" x14ac:dyDescent="0.3">
      <c r="A238" t="s">
        <v>3062</v>
      </c>
      <c r="B238" s="2">
        <v>10237.110000000024</v>
      </c>
      <c r="C238" s="2">
        <v>10237.110000000024</v>
      </c>
      <c r="D238" s="2">
        <v>1812</v>
      </c>
      <c r="E238" s="14">
        <v>2.7593818984547464E-3</v>
      </c>
      <c r="F238" s="14"/>
      <c r="G238" s="2">
        <v>5.649619205298027</v>
      </c>
    </row>
    <row r="239" spans="1:7" x14ac:dyDescent="0.3">
      <c r="A239" t="s">
        <v>2036</v>
      </c>
      <c r="B239" s="2">
        <v>10191.149999999989</v>
      </c>
      <c r="C239" s="2">
        <v>10191.149999999989</v>
      </c>
      <c r="D239" s="2">
        <v>4351</v>
      </c>
      <c r="E239" s="14">
        <v>3.6773155596414617E-3</v>
      </c>
      <c r="F239" s="14"/>
      <c r="G239" s="2">
        <v>2.3422546541025024</v>
      </c>
    </row>
    <row r="240" spans="1:7" x14ac:dyDescent="0.3">
      <c r="A240" t="s">
        <v>3245</v>
      </c>
      <c r="B240" s="2">
        <v>10122.56000000009</v>
      </c>
      <c r="C240" s="2">
        <v>10122.56000000009</v>
      </c>
      <c r="D240" s="2">
        <v>4751</v>
      </c>
      <c r="E240" s="14">
        <v>7.9983161439696904E-3</v>
      </c>
      <c r="F240" s="14"/>
      <c r="G240" s="2">
        <v>2.1306167122711197</v>
      </c>
    </row>
    <row r="241" spans="1:7" x14ac:dyDescent="0.3">
      <c r="A241" t="s">
        <v>1231</v>
      </c>
      <c r="B241" s="2">
        <v>10096.709999999997</v>
      </c>
      <c r="C241" s="2">
        <v>10096.709999999997</v>
      </c>
      <c r="D241" s="2">
        <v>1166</v>
      </c>
      <c r="E241" s="14">
        <v>2.7444253859348199E-2</v>
      </c>
      <c r="F241" s="14"/>
      <c r="G241" s="2">
        <v>8.6592710120068581</v>
      </c>
    </row>
    <row r="242" spans="1:7" x14ac:dyDescent="0.3">
      <c r="A242" t="s">
        <v>2278</v>
      </c>
      <c r="B242" s="2">
        <v>10070.750000000027</v>
      </c>
      <c r="C242" s="2">
        <v>10070.750000000027</v>
      </c>
      <c r="D242" s="2">
        <v>6151</v>
      </c>
      <c r="E242" s="14">
        <v>0.11672898715655991</v>
      </c>
      <c r="F242" s="14"/>
      <c r="G242" s="2">
        <v>1.6372541050235778</v>
      </c>
    </row>
    <row r="243" spans="1:7" x14ac:dyDescent="0.3">
      <c r="A243" t="s">
        <v>2763</v>
      </c>
      <c r="B243" s="2">
        <v>10010.769999999986</v>
      </c>
      <c r="C243" s="2">
        <v>10010.769999999986</v>
      </c>
      <c r="D243" s="2">
        <v>4694</v>
      </c>
      <c r="E243" s="14">
        <v>2.5777588410737112E-2</v>
      </c>
      <c r="F243" s="14"/>
      <c r="G243" s="2">
        <v>2.132673625905408</v>
      </c>
    </row>
    <row r="244" spans="1:7" x14ac:dyDescent="0.3">
      <c r="A244" t="s">
        <v>1685</v>
      </c>
      <c r="B244" s="2">
        <v>10002.720000000087</v>
      </c>
      <c r="C244" s="2">
        <v>10002.720000000087</v>
      </c>
      <c r="D244" s="2">
        <v>4841</v>
      </c>
      <c r="E244" s="14">
        <v>5.3707911588514769E-3</v>
      </c>
      <c r="F244" s="14"/>
      <c r="G244" s="2">
        <v>2.066250774633358</v>
      </c>
    </row>
    <row r="245" spans="1:7" x14ac:dyDescent="0.3">
      <c r="A245" t="s">
        <v>1672</v>
      </c>
      <c r="B245" s="2">
        <v>9992.1999999999516</v>
      </c>
      <c r="C245" s="2">
        <v>9992.1999999999516</v>
      </c>
      <c r="D245" s="2">
        <v>6099</v>
      </c>
      <c r="E245" s="14">
        <v>8.362026561731432E-3</v>
      </c>
      <c r="F245" s="14"/>
      <c r="G245" s="2">
        <v>1.638334153139851</v>
      </c>
    </row>
    <row r="246" spans="1:7" x14ac:dyDescent="0.3">
      <c r="A246" t="s">
        <v>239</v>
      </c>
      <c r="B246" s="2">
        <v>9967.8699999999808</v>
      </c>
      <c r="C246" s="2">
        <v>9967.8699999999808</v>
      </c>
      <c r="D246" s="2">
        <v>1701</v>
      </c>
      <c r="E246" s="14">
        <v>5.2910052910052907E-3</v>
      </c>
      <c r="F246" s="14"/>
      <c r="G246" s="2">
        <v>5.8600058788947562</v>
      </c>
    </row>
    <row r="247" spans="1:7" x14ac:dyDescent="0.3">
      <c r="A247" t="s">
        <v>1600</v>
      </c>
      <c r="B247" s="2">
        <v>9961.2100000000719</v>
      </c>
      <c r="C247" s="2">
        <v>9961.2100000000719</v>
      </c>
      <c r="D247" s="2">
        <v>6052</v>
      </c>
      <c r="E247" s="14">
        <v>1.0905485789821546E-2</v>
      </c>
      <c r="F247" s="14"/>
      <c r="G247" s="2">
        <v>1.6459368803701375</v>
      </c>
    </row>
    <row r="248" spans="1:7" x14ac:dyDescent="0.3">
      <c r="A248" t="s">
        <v>559</v>
      </c>
      <c r="B248" s="2">
        <v>9951.2399999999943</v>
      </c>
      <c r="C248" s="2">
        <v>9951.2399999999943</v>
      </c>
      <c r="D248" s="2">
        <v>2384</v>
      </c>
      <c r="E248" s="14">
        <v>2.0553691275167787E-2</v>
      </c>
      <c r="F248" s="14"/>
      <c r="G248" s="2">
        <v>4.1741778523489907</v>
      </c>
    </row>
    <row r="249" spans="1:7" x14ac:dyDescent="0.3">
      <c r="A249" t="s">
        <v>2164</v>
      </c>
      <c r="B249" s="2">
        <v>9930.76</v>
      </c>
      <c r="C249" s="2">
        <v>9930.76</v>
      </c>
      <c r="D249" s="2">
        <v>8072</v>
      </c>
      <c r="E249" s="14">
        <v>3.4687809712586719E-3</v>
      </c>
      <c r="F249" s="14"/>
      <c r="G249" s="2">
        <v>1.2302725470763132</v>
      </c>
    </row>
    <row r="250" spans="1:7" x14ac:dyDescent="0.3">
      <c r="A250" t="s">
        <v>1740</v>
      </c>
      <c r="B250" s="2">
        <v>9911.3000000000247</v>
      </c>
      <c r="C250" s="2">
        <v>9911.3000000000247</v>
      </c>
      <c r="D250" s="2">
        <v>1617</v>
      </c>
      <c r="E250" s="14">
        <v>3.7105751391465678E-3</v>
      </c>
      <c r="F250" s="14">
        <v>3.4129692832764505E-3</v>
      </c>
      <c r="G250" s="2">
        <v>6.1294372294372446</v>
      </c>
    </row>
    <row r="251" spans="1:7" x14ac:dyDescent="0.3">
      <c r="A251" t="s">
        <v>1670</v>
      </c>
      <c r="B251" s="2">
        <v>9906.2900000000027</v>
      </c>
      <c r="C251" s="2">
        <v>9906.2900000000027</v>
      </c>
      <c r="D251" s="2">
        <v>2566</v>
      </c>
      <c r="E251" s="14">
        <v>1.558846453624318E-3</v>
      </c>
      <c r="F251" s="14">
        <v>8.7912087912087912E-3</v>
      </c>
      <c r="G251" s="2">
        <v>3.8605962587685125</v>
      </c>
    </row>
    <row r="252" spans="1:7" x14ac:dyDescent="0.3">
      <c r="A252" t="s">
        <v>2279</v>
      </c>
      <c r="B252" s="2">
        <v>9905.7399999999925</v>
      </c>
      <c r="C252" s="2">
        <v>9905.7399999999925</v>
      </c>
      <c r="D252" s="2">
        <v>6150</v>
      </c>
      <c r="E252" s="14">
        <v>1.5772357723577237E-2</v>
      </c>
      <c r="F252" s="14"/>
      <c r="G252" s="2">
        <v>1.6106894308943078</v>
      </c>
    </row>
    <row r="253" spans="1:7" x14ac:dyDescent="0.3">
      <c r="A253" t="s">
        <v>1599</v>
      </c>
      <c r="B253" s="2">
        <v>9828.6300000000138</v>
      </c>
      <c r="C253" s="2">
        <v>9828.6300000000138</v>
      </c>
      <c r="D253" s="2">
        <v>6002</v>
      </c>
      <c r="E253" s="14">
        <v>3.4988337220926359E-3</v>
      </c>
      <c r="F253" s="14"/>
      <c r="G253" s="2">
        <v>1.6375591469510187</v>
      </c>
    </row>
    <row r="254" spans="1:7" x14ac:dyDescent="0.3">
      <c r="A254" t="s">
        <v>1846</v>
      </c>
      <c r="B254" s="2">
        <v>9771.1299999999992</v>
      </c>
      <c r="C254" s="2">
        <v>9771.1299999999992</v>
      </c>
      <c r="D254" s="2">
        <v>7850</v>
      </c>
      <c r="E254" s="14">
        <v>2.2547770700636943E-2</v>
      </c>
      <c r="F254" s="14"/>
      <c r="G254" s="2">
        <v>1.2447299363057325</v>
      </c>
    </row>
    <row r="255" spans="1:7" x14ac:dyDescent="0.3">
      <c r="A255" t="s">
        <v>777</v>
      </c>
      <c r="B255" s="2">
        <v>9712.880000000061</v>
      </c>
      <c r="C255" s="2">
        <v>9712.880000000061</v>
      </c>
      <c r="D255" s="2">
        <v>3926</v>
      </c>
      <c r="E255" s="14">
        <v>3.5659704533876719E-3</v>
      </c>
      <c r="F255" s="14">
        <v>3.3444816053511705E-3</v>
      </c>
      <c r="G255" s="2">
        <v>2.4739887926643047</v>
      </c>
    </row>
    <row r="256" spans="1:7" x14ac:dyDescent="0.3">
      <c r="A256" t="s">
        <v>1705</v>
      </c>
      <c r="B256" s="2">
        <v>9705.5999999999858</v>
      </c>
      <c r="C256" s="2">
        <v>9705.5999999999858</v>
      </c>
      <c r="D256" s="2">
        <v>1379</v>
      </c>
      <c r="E256" s="14">
        <v>2.3930384336475707E-2</v>
      </c>
      <c r="F256" s="14"/>
      <c r="G256" s="2">
        <v>7.0381435823060086</v>
      </c>
    </row>
    <row r="257" spans="1:7" x14ac:dyDescent="0.3">
      <c r="A257" t="s">
        <v>1818</v>
      </c>
      <c r="B257" s="2">
        <v>9687.2400000000307</v>
      </c>
      <c r="C257" s="2">
        <v>9687.2400000000307</v>
      </c>
      <c r="D257" s="2">
        <v>3244</v>
      </c>
      <c r="E257" s="14">
        <v>1.6337854500616523E-2</v>
      </c>
      <c r="F257" s="14"/>
      <c r="G257" s="2">
        <v>2.9862022194821303</v>
      </c>
    </row>
    <row r="258" spans="1:7" x14ac:dyDescent="0.3">
      <c r="A258" t="s">
        <v>2372</v>
      </c>
      <c r="B258" s="2">
        <v>9648.0299999999734</v>
      </c>
      <c r="C258" s="2">
        <v>9648.0299999999734</v>
      </c>
      <c r="D258" s="2">
        <v>2333</v>
      </c>
      <c r="E258" s="14">
        <v>1.1573081868838405E-2</v>
      </c>
      <c r="F258" s="14"/>
      <c r="G258" s="2">
        <v>4.1354607801114334</v>
      </c>
    </row>
    <row r="259" spans="1:7" x14ac:dyDescent="0.3">
      <c r="A259" t="s">
        <v>1604</v>
      </c>
      <c r="B259" s="2">
        <v>9601.2599999999966</v>
      </c>
      <c r="C259" s="2">
        <v>9601.2599999999966</v>
      </c>
      <c r="D259" s="2">
        <v>8167</v>
      </c>
      <c r="E259" s="14">
        <v>1.2244398187829069E-4</v>
      </c>
      <c r="F259" s="14"/>
      <c r="G259" s="2">
        <v>1.1756165054487568</v>
      </c>
    </row>
    <row r="260" spans="1:7" x14ac:dyDescent="0.3">
      <c r="A260" t="s">
        <v>1208</v>
      </c>
      <c r="B260" s="2">
        <v>9588.7800000000771</v>
      </c>
      <c r="C260" s="2">
        <v>9588.7800000000771</v>
      </c>
      <c r="D260" s="2">
        <v>4038</v>
      </c>
      <c r="E260" s="14">
        <v>1.0896483407627538E-2</v>
      </c>
      <c r="F260" s="14"/>
      <c r="G260" s="2">
        <v>2.3746359583952641</v>
      </c>
    </row>
    <row r="261" spans="1:7" x14ac:dyDescent="0.3">
      <c r="A261" t="s">
        <v>617</v>
      </c>
      <c r="B261" s="2">
        <v>9541.4299999999803</v>
      </c>
      <c r="C261" s="2">
        <v>9541.4299999999803</v>
      </c>
      <c r="D261" s="2">
        <v>4113</v>
      </c>
      <c r="E261" s="14">
        <v>3.3795283248237294E-2</v>
      </c>
      <c r="F261" s="14"/>
      <c r="G261" s="2">
        <v>2.3198225139800583</v>
      </c>
    </row>
    <row r="262" spans="1:7" x14ac:dyDescent="0.3">
      <c r="A262" t="s">
        <v>1614</v>
      </c>
      <c r="B262" s="2">
        <v>9474.9499999999989</v>
      </c>
      <c r="C262" s="2">
        <v>9474.9499999999989</v>
      </c>
      <c r="D262" s="2">
        <v>2571</v>
      </c>
      <c r="E262" s="14">
        <v>7.5457020614546871E-2</v>
      </c>
      <c r="F262" s="14"/>
      <c r="G262" s="2">
        <v>3.6853169972773236</v>
      </c>
    </row>
    <row r="263" spans="1:7" x14ac:dyDescent="0.3">
      <c r="A263" t="s">
        <v>1903</v>
      </c>
      <c r="B263" s="2">
        <v>9459.0200000000023</v>
      </c>
      <c r="C263" s="2">
        <v>9459.0200000000023</v>
      </c>
      <c r="D263" s="2">
        <v>978</v>
      </c>
      <c r="E263" s="14">
        <v>2.8629856850715747E-2</v>
      </c>
      <c r="F263" s="14"/>
      <c r="G263" s="2">
        <v>9.6717995910020473</v>
      </c>
    </row>
    <row r="264" spans="1:7" x14ac:dyDescent="0.3">
      <c r="A264" t="s">
        <v>2916</v>
      </c>
      <c r="B264" s="2">
        <v>9425.360000000037</v>
      </c>
      <c r="C264" s="2">
        <v>9425.360000000037</v>
      </c>
      <c r="D264" s="2">
        <v>4997</v>
      </c>
      <c r="E264" s="14">
        <v>1.4608765259155493E-2</v>
      </c>
      <c r="F264" s="14"/>
      <c r="G264" s="2">
        <v>1.8862037222333474</v>
      </c>
    </row>
    <row r="265" spans="1:7" x14ac:dyDescent="0.3">
      <c r="A265" t="s">
        <v>522</v>
      </c>
      <c r="B265" s="2">
        <v>9413.8199999999742</v>
      </c>
      <c r="C265" s="2">
        <v>9413.8199999999742</v>
      </c>
      <c r="D265" s="2">
        <v>4179</v>
      </c>
      <c r="E265" s="14"/>
      <c r="F265" s="14"/>
      <c r="G265" s="2">
        <v>2.2526489590811138</v>
      </c>
    </row>
    <row r="266" spans="1:7" x14ac:dyDescent="0.3">
      <c r="A266" t="s">
        <v>3305</v>
      </c>
      <c r="B266" s="2">
        <v>9376.8500000000222</v>
      </c>
      <c r="C266" s="2">
        <v>9376.8500000000222</v>
      </c>
      <c r="D266" s="2">
        <v>4309</v>
      </c>
      <c r="E266" s="14">
        <v>3.0169412856811324E-3</v>
      </c>
      <c r="F266" s="14">
        <v>1.876172607879925E-3</v>
      </c>
      <c r="G266" s="2">
        <v>2.1761081457414764</v>
      </c>
    </row>
    <row r="267" spans="1:7" x14ac:dyDescent="0.3">
      <c r="A267" t="s">
        <v>3756</v>
      </c>
      <c r="B267" s="2">
        <v>9376.2299999999796</v>
      </c>
      <c r="C267" s="2">
        <v>9376.2299999999796</v>
      </c>
      <c r="D267" s="2">
        <v>4034</v>
      </c>
      <c r="E267" s="14">
        <v>1.2394645513138325E-3</v>
      </c>
      <c r="F267" s="14"/>
      <c r="G267" s="2">
        <v>2.3243009419930538</v>
      </c>
    </row>
    <row r="268" spans="1:7" x14ac:dyDescent="0.3">
      <c r="A268" t="s">
        <v>2283</v>
      </c>
      <c r="B268" s="2">
        <v>9374.65</v>
      </c>
      <c r="C268" s="2">
        <v>9374.65</v>
      </c>
      <c r="D268" s="2">
        <v>3084</v>
      </c>
      <c r="E268" s="14">
        <v>2.5940337224383919E-2</v>
      </c>
      <c r="F268" s="14"/>
      <c r="G268" s="2">
        <v>3.0397697795071337</v>
      </c>
    </row>
    <row r="269" spans="1:7" x14ac:dyDescent="0.3">
      <c r="A269" t="s">
        <v>2015</v>
      </c>
      <c r="B269" s="2">
        <v>9371.1200000000172</v>
      </c>
      <c r="C269" s="2">
        <v>9371.1200000000172</v>
      </c>
      <c r="D269" s="2">
        <v>15743</v>
      </c>
      <c r="E269" s="14">
        <v>1.981833195706028E-2</v>
      </c>
      <c r="F269" s="14"/>
      <c r="G269" s="2">
        <v>0.59525630438925348</v>
      </c>
    </row>
    <row r="270" spans="1:7" x14ac:dyDescent="0.3">
      <c r="A270" t="s">
        <v>1605</v>
      </c>
      <c r="B270" s="2">
        <v>9344.8200000000106</v>
      </c>
      <c r="C270" s="2">
        <v>9344.8200000000106</v>
      </c>
      <c r="D270" s="2">
        <v>5612</v>
      </c>
      <c r="E270" s="14">
        <v>4.9180327868852458E-2</v>
      </c>
      <c r="F270" s="14"/>
      <c r="G270" s="2">
        <v>1.6651496792587333</v>
      </c>
    </row>
    <row r="271" spans="1:7" x14ac:dyDescent="0.3">
      <c r="A271" t="s">
        <v>1251</v>
      </c>
      <c r="B271" s="2">
        <v>9317.4499999999989</v>
      </c>
      <c r="C271" s="2">
        <v>9317.4499999999989</v>
      </c>
      <c r="D271" s="2">
        <v>1108</v>
      </c>
      <c r="E271" s="14">
        <v>0.31046931407942241</v>
      </c>
      <c r="F271" s="14"/>
      <c r="G271" s="2">
        <v>8.4092509025270754</v>
      </c>
    </row>
    <row r="272" spans="1:7" x14ac:dyDescent="0.3">
      <c r="A272" t="s">
        <v>2045</v>
      </c>
      <c r="B272" s="2">
        <v>9296.1199999999972</v>
      </c>
      <c r="C272" s="2">
        <v>9296.1199999999972</v>
      </c>
      <c r="D272" s="2">
        <v>2390</v>
      </c>
      <c r="E272" s="14">
        <v>3.1380753138075312E-2</v>
      </c>
      <c r="F272" s="14"/>
      <c r="G272" s="2">
        <v>3.8895899581589948</v>
      </c>
    </row>
    <row r="273" spans="1:7" x14ac:dyDescent="0.3">
      <c r="A273" t="s">
        <v>1801</v>
      </c>
      <c r="B273" s="2">
        <v>9264.91</v>
      </c>
      <c r="C273" s="2">
        <v>9264.91</v>
      </c>
      <c r="D273" s="2">
        <v>2375</v>
      </c>
      <c r="E273" s="14"/>
      <c r="F273" s="14"/>
      <c r="G273" s="2">
        <v>3.9010147368421051</v>
      </c>
    </row>
    <row r="274" spans="1:7" x14ac:dyDescent="0.3">
      <c r="A274" t="s">
        <v>3038</v>
      </c>
      <c r="B274" s="2">
        <v>9248.320000000007</v>
      </c>
      <c r="C274" s="2">
        <v>9248.320000000007</v>
      </c>
      <c r="D274" s="2">
        <v>1157</v>
      </c>
      <c r="E274" s="14">
        <v>1.2307692307692308</v>
      </c>
      <c r="F274" s="14"/>
      <c r="G274" s="2">
        <v>7.993362143474509</v>
      </c>
    </row>
    <row r="275" spans="1:7" x14ac:dyDescent="0.3">
      <c r="A275" t="s">
        <v>1501</v>
      </c>
      <c r="B275" s="2">
        <v>9227.6700000000365</v>
      </c>
      <c r="C275" s="2">
        <v>9227.6700000000365</v>
      </c>
      <c r="D275" s="2">
        <v>1663</v>
      </c>
      <c r="E275" s="14">
        <v>4.0889957907396274E-2</v>
      </c>
      <c r="F275" s="14"/>
      <c r="G275" s="2">
        <v>5.5488093806374241</v>
      </c>
    </row>
    <row r="276" spans="1:7" x14ac:dyDescent="0.3">
      <c r="A276" t="s">
        <v>2031</v>
      </c>
      <c r="B276" s="2">
        <v>9205.8999999999978</v>
      </c>
      <c r="C276" s="2">
        <v>9205.8999999999978</v>
      </c>
      <c r="D276" s="2">
        <v>7443</v>
      </c>
      <c r="E276" s="14">
        <v>6.7177213489184472E-4</v>
      </c>
      <c r="F276" s="14"/>
      <c r="G276" s="2">
        <v>1.2368534193201663</v>
      </c>
    </row>
    <row r="277" spans="1:7" x14ac:dyDescent="0.3">
      <c r="A277" t="s">
        <v>2061</v>
      </c>
      <c r="B277" s="2">
        <v>9186.4399999999696</v>
      </c>
      <c r="C277" s="2">
        <v>9186.4399999999696</v>
      </c>
      <c r="D277" s="2">
        <v>4520</v>
      </c>
      <c r="E277" s="14">
        <v>0.15840707964601769</v>
      </c>
      <c r="F277" s="14"/>
      <c r="G277" s="2">
        <v>2.0323982300884889</v>
      </c>
    </row>
    <row r="278" spans="1:7" x14ac:dyDescent="0.3">
      <c r="A278" t="s">
        <v>393</v>
      </c>
      <c r="B278" s="2">
        <v>9129.3099999999959</v>
      </c>
      <c r="C278" s="2">
        <v>9129.3099999999959</v>
      </c>
      <c r="D278" s="2">
        <v>7338</v>
      </c>
      <c r="E278" s="14">
        <v>3.2706459525756338E-3</v>
      </c>
      <c r="F278" s="14"/>
      <c r="G278" s="2">
        <v>1.2441142000545102</v>
      </c>
    </row>
    <row r="279" spans="1:7" x14ac:dyDescent="0.3">
      <c r="A279" t="s">
        <v>3607</v>
      </c>
      <c r="B279" s="2">
        <v>9088.0200000000023</v>
      </c>
      <c r="C279" s="2">
        <v>9088.0200000000023</v>
      </c>
      <c r="D279" s="2">
        <v>18040</v>
      </c>
      <c r="E279" s="14">
        <v>9.6452328159645235E-3</v>
      </c>
      <c r="F279" s="14"/>
      <c r="G279" s="2">
        <v>0.50377050997782713</v>
      </c>
    </row>
    <row r="280" spans="1:7" x14ac:dyDescent="0.3">
      <c r="A280" t="s">
        <v>2168</v>
      </c>
      <c r="B280" s="2">
        <v>9068.1200000000008</v>
      </c>
      <c r="C280" s="2">
        <v>9068.1200000000008</v>
      </c>
      <c r="D280" s="2">
        <v>1068</v>
      </c>
      <c r="E280" s="14">
        <v>1.0299625468164793E-2</v>
      </c>
      <c r="F280" s="14"/>
      <c r="G280" s="2">
        <v>8.4907490636704122</v>
      </c>
    </row>
    <row r="281" spans="1:7" x14ac:dyDescent="0.3">
      <c r="A281" t="s">
        <v>3059</v>
      </c>
      <c r="B281" s="2">
        <v>9064.4800000000068</v>
      </c>
      <c r="C281" s="2">
        <v>9064.4800000000068</v>
      </c>
      <c r="D281" s="2">
        <v>1489</v>
      </c>
      <c r="E281" s="14">
        <v>2.0147750167897917E-3</v>
      </c>
      <c r="F281" s="14"/>
      <c r="G281" s="2">
        <v>6.0876292813969153</v>
      </c>
    </row>
    <row r="282" spans="1:7" x14ac:dyDescent="0.3">
      <c r="A282" t="s">
        <v>1830</v>
      </c>
      <c r="B282" s="2">
        <v>9054.2000000000007</v>
      </c>
      <c r="C282" s="2">
        <v>9054.2000000000007</v>
      </c>
      <c r="D282" s="2">
        <v>890</v>
      </c>
      <c r="E282" s="14">
        <v>7.7528089887640456E-2</v>
      </c>
      <c r="F282" s="14"/>
      <c r="G282" s="2">
        <v>10.173258426966292</v>
      </c>
    </row>
    <row r="283" spans="1:7" x14ac:dyDescent="0.3">
      <c r="A283" t="s">
        <v>2456</v>
      </c>
      <c r="B283" s="2">
        <v>9021.8699999999899</v>
      </c>
      <c r="C283" s="2">
        <v>9021.8699999999899</v>
      </c>
      <c r="D283" s="2">
        <v>3623</v>
      </c>
      <c r="E283" s="14">
        <v>3.2017664918575765E-2</v>
      </c>
      <c r="F283" s="14"/>
      <c r="G283" s="2">
        <v>2.4901656086116448</v>
      </c>
    </row>
    <row r="284" spans="1:7" x14ac:dyDescent="0.3">
      <c r="A284" t="s">
        <v>1823</v>
      </c>
      <c r="B284" s="2">
        <v>9012.9399999999987</v>
      </c>
      <c r="C284" s="2">
        <v>9012.9399999999987</v>
      </c>
      <c r="D284" s="2">
        <v>6605</v>
      </c>
      <c r="E284" s="14">
        <v>4.5420136260408781E-3</v>
      </c>
      <c r="F284" s="14"/>
      <c r="G284" s="2">
        <v>1.364563209689629</v>
      </c>
    </row>
    <row r="285" spans="1:7" x14ac:dyDescent="0.3">
      <c r="A285" t="s">
        <v>1811</v>
      </c>
      <c r="B285" s="2">
        <v>9004.3400000000183</v>
      </c>
      <c r="C285" s="2">
        <v>9004.3400000000183</v>
      </c>
      <c r="D285" s="2">
        <v>5421</v>
      </c>
      <c r="E285" s="14">
        <v>4.4272274488101823E-3</v>
      </c>
      <c r="F285" s="14"/>
      <c r="G285" s="2">
        <v>1.6610108836008151</v>
      </c>
    </row>
    <row r="286" spans="1:7" x14ac:dyDescent="0.3">
      <c r="A286" t="s">
        <v>1780</v>
      </c>
      <c r="B286" s="2">
        <v>8964.3100000000013</v>
      </c>
      <c r="C286" s="2">
        <v>8964.3100000000013</v>
      </c>
      <c r="D286" s="2">
        <v>2295</v>
      </c>
      <c r="E286" s="14">
        <v>1.3507625272331155E-2</v>
      </c>
      <c r="F286" s="14"/>
      <c r="G286" s="2">
        <v>3.9060174291939003</v>
      </c>
    </row>
    <row r="287" spans="1:7" x14ac:dyDescent="0.3">
      <c r="A287" t="s">
        <v>2594</v>
      </c>
      <c r="B287" s="2">
        <v>8941.6100000000497</v>
      </c>
      <c r="C287" s="2">
        <v>8941.6100000000497</v>
      </c>
      <c r="D287" s="2">
        <v>4027</v>
      </c>
      <c r="E287" s="14"/>
      <c r="F287" s="14"/>
      <c r="G287" s="2">
        <v>2.2204147007698163</v>
      </c>
    </row>
    <row r="288" spans="1:7" x14ac:dyDescent="0.3">
      <c r="A288" t="s">
        <v>2058</v>
      </c>
      <c r="B288" s="2">
        <v>8934.2699999999986</v>
      </c>
      <c r="C288" s="2">
        <v>8934.2699999999986</v>
      </c>
      <c r="D288" s="2">
        <v>2791</v>
      </c>
      <c r="E288" s="14">
        <v>8.5990684342529562E-3</v>
      </c>
      <c r="F288" s="14"/>
      <c r="G288" s="2">
        <v>3.2010999641705475</v>
      </c>
    </row>
    <row r="289" spans="1:7" x14ac:dyDescent="0.3">
      <c r="A289" t="s">
        <v>1014</v>
      </c>
      <c r="B289" s="2">
        <v>8829.7900000000009</v>
      </c>
      <c r="C289" s="2">
        <v>8829.7900000000009</v>
      </c>
      <c r="D289" s="2">
        <v>6377</v>
      </c>
      <c r="E289" s="14">
        <v>4.0771522659557788E-3</v>
      </c>
      <c r="F289" s="14">
        <v>1.6474464579901153E-3</v>
      </c>
      <c r="G289" s="2">
        <v>1.3846307040928338</v>
      </c>
    </row>
    <row r="290" spans="1:7" x14ac:dyDescent="0.3">
      <c r="A290" t="s">
        <v>3239</v>
      </c>
      <c r="B290" s="2">
        <v>8823.0900000000565</v>
      </c>
      <c r="C290" s="2">
        <v>8823.0900000000565</v>
      </c>
      <c r="D290" s="2">
        <v>4348</v>
      </c>
      <c r="E290" s="14">
        <v>4.3698252069917206E-3</v>
      </c>
      <c r="F290" s="14"/>
      <c r="G290" s="2">
        <v>2.0292295308187804</v>
      </c>
    </row>
    <row r="291" spans="1:7" x14ac:dyDescent="0.3">
      <c r="A291" t="s">
        <v>2455</v>
      </c>
      <c r="B291" s="2">
        <v>8798.6799999999785</v>
      </c>
      <c r="C291" s="2">
        <v>8798.6799999999785</v>
      </c>
      <c r="D291" s="2">
        <v>3643</v>
      </c>
      <c r="E291" s="14">
        <v>4.6115838594564917E-2</v>
      </c>
      <c r="F291" s="14"/>
      <c r="G291" s="2">
        <v>2.4152292066977705</v>
      </c>
    </row>
    <row r="292" spans="1:7" x14ac:dyDescent="0.3">
      <c r="A292" t="s">
        <v>506</v>
      </c>
      <c r="B292" s="2">
        <v>8790.8000000000175</v>
      </c>
      <c r="C292" s="2">
        <v>8790.8000000000175</v>
      </c>
      <c r="D292" s="2">
        <v>2919</v>
      </c>
      <c r="E292" s="14">
        <v>8.1534772182254203E-2</v>
      </c>
      <c r="F292" s="14"/>
      <c r="G292" s="2">
        <v>3.0115793079821915</v>
      </c>
    </row>
    <row r="293" spans="1:7" x14ac:dyDescent="0.3">
      <c r="A293" t="s">
        <v>2459</v>
      </c>
      <c r="B293" s="2">
        <v>8755.5599999999649</v>
      </c>
      <c r="C293" s="2">
        <v>8755.5599999999649</v>
      </c>
      <c r="D293" s="2">
        <v>3022</v>
      </c>
      <c r="E293" s="14">
        <v>2.0847121111846459E-2</v>
      </c>
      <c r="F293" s="14"/>
      <c r="G293" s="2">
        <v>2.8972733289212327</v>
      </c>
    </row>
    <row r="294" spans="1:7" x14ac:dyDescent="0.3">
      <c r="A294" t="s">
        <v>1684</v>
      </c>
      <c r="B294" s="2">
        <v>8711.2800000000061</v>
      </c>
      <c r="C294" s="2">
        <v>8711.2800000000061</v>
      </c>
      <c r="D294" s="2">
        <v>4325</v>
      </c>
      <c r="E294" s="14">
        <v>6.7052023121387284E-3</v>
      </c>
      <c r="F294" s="14"/>
      <c r="G294" s="2">
        <v>2.0141687861271689</v>
      </c>
    </row>
    <row r="295" spans="1:7" x14ac:dyDescent="0.3">
      <c r="A295" t="s">
        <v>3570</v>
      </c>
      <c r="B295" s="2">
        <v>8657.1699999999782</v>
      </c>
      <c r="C295" s="2">
        <v>8657.1699999999782</v>
      </c>
      <c r="D295" s="2">
        <v>10454</v>
      </c>
      <c r="E295" s="14">
        <v>9.8526879663286774E-3</v>
      </c>
      <c r="F295" s="14"/>
      <c r="G295" s="2">
        <v>0.82812033671321772</v>
      </c>
    </row>
    <row r="296" spans="1:7" x14ac:dyDescent="0.3">
      <c r="A296" t="s">
        <v>2008</v>
      </c>
      <c r="B296" s="2">
        <v>8641.3199999999833</v>
      </c>
      <c r="C296" s="2">
        <v>8641.3199999999833</v>
      </c>
      <c r="D296" s="2">
        <v>740</v>
      </c>
      <c r="E296" s="14">
        <v>8.1081081081081086E-3</v>
      </c>
      <c r="F296" s="14"/>
      <c r="G296" s="2">
        <v>11.677459459459437</v>
      </c>
    </row>
    <row r="297" spans="1:7" x14ac:dyDescent="0.3">
      <c r="A297" t="s">
        <v>1703</v>
      </c>
      <c r="B297" s="2">
        <v>8595.5699999999924</v>
      </c>
      <c r="C297" s="2">
        <v>8595.5699999999924</v>
      </c>
      <c r="D297" s="2">
        <v>5082</v>
      </c>
      <c r="E297" s="14">
        <v>2.9515938606847697E-3</v>
      </c>
      <c r="F297" s="14">
        <v>2.0920502092050207E-3</v>
      </c>
      <c r="G297" s="2">
        <v>1.6913754427390777</v>
      </c>
    </row>
    <row r="298" spans="1:7" x14ac:dyDescent="0.3">
      <c r="A298" t="s">
        <v>1326</v>
      </c>
      <c r="B298" s="2">
        <v>8503.6899999999532</v>
      </c>
      <c r="C298" s="2">
        <v>8503.6899999999532</v>
      </c>
      <c r="D298" s="2">
        <v>3067</v>
      </c>
      <c r="E298" s="14">
        <v>0.47179654385392894</v>
      </c>
      <c r="F298" s="14"/>
      <c r="G298" s="2">
        <v>2.7726410172807152</v>
      </c>
    </row>
    <row r="299" spans="1:7" x14ac:dyDescent="0.3">
      <c r="A299" t="s">
        <v>1849</v>
      </c>
      <c r="B299" s="2">
        <v>8499.5499999999993</v>
      </c>
      <c r="C299" s="2">
        <v>8499.5499999999993</v>
      </c>
      <c r="D299" s="2">
        <v>1195</v>
      </c>
      <c r="E299" s="14">
        <v>1.4225941422594143E-2</v>
      </c>
      <c r="F299" s="14"/>
      <c r="G299" s="2">
        <v>7.1125941422594137</v>
      </c>
    </row>
    <row r="300" spans="1:7" x14ac:dyDescent="0.3">
      <c r="A300" t="s">
        <v>2654</v>
      </c>
      <c r="B300" s="2">
        <v>8498.2799999999897</v>
      </c>
      <c r="C300" s="2">
        <v>8498.2799999999897</v>
      </c>
      <c r="D300" s="2">
        <v>3964</v>
      </c>
      <c r="E300" s="14">
        <v>1.5136226034308778E-3</v>
      </c>
      <c r="F300" s="14"/>
      <c r="G300" s="2">
        <v>2.1438647830474244</v>
      </c>
    </row>
    <row r="301" spans="1:7" x14ac:dyDescent="0.3">
      <c r="A301" t="s">
        <v>2166</v>
      </c>
      <c r="B301" s="2">
        <v>8493.34</v>
      </c>
      <c r="C301" s="2">
        <v>8493.34</v>
      </c>
      <c r="D301" s="2">
        <v>6783</v>
      </c>
      <c r="E301" s="14">
        <v>7.0765148164528974E-3</v>
      </c>
      <c r="F301" s="14"/>
      <c r="G301" s="2">
        <v>1.2521509656494176</v>
      </c>
    </row>
    <row r="302" spans="1:7" x14ac:dyDescent="0.3">
      <c r="A302" t="s">
        <v>2171</v>
      </c>
      <c r="B302" s="2">
        <v>8474.35</v>
      </c>
      <c r="C302" s="2">
        <v>8474.35</v>
      </c>
      <c r="D302" s="2">
        <v>2305</v>
      </c>
      <c r="E302" s="14">
        <v>1.2147505422993492E-2</v>
      </c>
      <c r="F302" s="14"/>
      <c r="G302" s="2">
        <v>3.6765075921908896</v>
      </c>
    </row>
    <row r="303" spans="1:7" x14ac:dyDescent="0.3">
      <c r="A303" t="s">
        <v>3098</v>
      </c>
      <c r="B303" s="2">
        <v>8457.5099999999547</v>
      </c>
      <c r="C303" s="2">
        <v>8457.5099999999547</v>
      </c>
      <c r="D303" s="2">
        <v>10666</v>
      </c>
      <c r="E303" s="14">
        <v>1.1813238327395462E-2</v>
      </c>
      <c r="F303" s="14"/>
      <c r="G303" s="2">
        <v>0.79294112132007821</v>
      </c>
    </row>
    <row r="304" spans="1:7" x14ac:dyDescent="0.3">
      <c r="A304" t="s">
        <v>3306</v>
      </c>
      <c r="B304" s="2">
        <v>8450.899999999976</v>
      </c>
      <c r="C304" s="2">
        <v>8450.899999999976</v>
      </c>
      <c r="D304" s="2">
        <v>6278</v>
      </c>
      <c r="E304" s="14">
        <v>1.1468620579802484E-2</v>
      </c>
      <c r="F304" s="14"/>
      <c r="G304" s="2">
        <v>1.3461134119146188</v>
      </c>
    </row>
    <row r="305" spans="1:7" x14ac:dyDescent="0.3">
      <c r="A305" t="s">
        <v>2458</v>
      </c>
      <c r="B305" s="2">
        <v>8408.9199999999983</v>
      </c>
      <c r="C305" s="2">
        <v>8408.9199999999983</v>
      </c>
      <c r="D305" s="2">
        <v>4698</v>
      </c>
      <c r="E305" s="14">
        <v>8.3014048531289911E-3</v>
      </c>
      <c r="F305" s="14"/>
      <c r="G305" s="2">
        <v>1.7898935717326518</v>
      </c>
    </row>
    <row r="306" spans="1:7" x14ac:dyDescent="0.3">
      <c r="A306" t="s">
        <v>555</v>
      </c>
      <c r="B306" s="2">
        <v>8392.0400000000282</v>
      </c>
      <c r="C306" s="2">
        <v>8392.0400000000282</v>
      </c>
      <c r="D306" s="2">
        <v>15128</v>
      </c>
      <c r="E306" s="14">
        <v>3.1729243786356425E-3</v>
      </c>
      <c r="F306" s="14"/>
      <c r="G306" s="2">
        <v>0.5547355896351156</v>
      </c>
    </row>
    <row r="307" spans="1:7" x14ac:dyDescent="0.3">
      <c r="A307" t="s">
        <v>738</v>
      </c>
      <c r="B307" s="2">
        <v>8387.919999999991</v>
      </c>
      <c r="C307" s="2">
        <v>8387.919999999991</v>
      </c>
      <c r="D307" s="2">
        <v>1834</v>
      </c>
      <c r="E307" s="14">
        <v>2.6172300981461286E-2</v>
      </c>
      <c r="F307" s="14">
        <v>2.3696682464454978E-3</v>
      </c>
      <c r="G307" s="2">
        <v>4.5735659760087195</v>
      </c>
    </row>
    <row r="308" spans="1:7" x14ac:dyDescent="0.3">
      <c r="A308" t="s">
        <v>552</v>
      </c>
      <c r="B308" s="2">
        <v>8200.5399999999499</v>
      </c>
      <c r="C308" s="2">
        <v>8200.5399999999499</v>
      </c>
      <c r="D308" s="2">
        <v>5679</v>
      </c>
      <c r="E308" s="14">
        <v>2.3419616129600283E-2</v>
      </c>
      <c r="F308" s="14"/>
      <c r="G308" s="2">
        <v>1.4440112695897076</v>
      </c>
    </row>
    <row r="309" spans="1:7" x14ac:dyDescent="0.3">
      <c r="A309" t="s">
        <v>3126</v>
      </c>
      <c r="B309" s="2">
        <v>8188.7500000000082</v>
      </c>
      <c r="C309" s="2">
        <v>8188.7500000000082</v>
      </c>
      <c r="D309" s="2">
        <v>5953</v>
      </c>
      <c r="E309" s="14">
        <v>4.1995632454224757E-3</v>
      </c>
      <c r="F309" s="14"/>
      <c r="G309" s="2">
        <v>1.3755669410381335</v>
      </c>
    </row>
    <row r="310" spans="1:7" x14ac:dyDescent="0.3">
      <c r="A310" t="s">
        <v>2393</v>
      </c>
      <c r="B310" s="2">
        <v>8187.9700000000093</v>
      </c>
      <c r="C310" s="2">
        <v>8187.9700000000093</v>
      </c>
      <c r="D310" s="2">
        <v>1991</v>
      </c>
      <c r="E310" s="14">
        <v>4.4198895027624308E-2</v>
      </c>
      <c r="F310" s="14"/>
      <c r="G310" s="2">
        <v>4.1124912104470166</v>
      </c>
    </row>
    <row r="311" spans="1:7" x14ac:dyDescent="0.3">
      <c r="A311" t="s">
        <v>3591</v>
      </c>
      <c r="B311" s="2">
        <v>8148.6999999999389</v>
      </c>
      <c r="C311" s="2">
        <v>8148.6999999999389</v>
      </c>
      <c r="D311" s="2">
        <v>9118</v>
      </c>
      <c r="E311" s="14">
        <v>2.7418293485413467E-3</v>
      </c>
      <c r="F311" s="14"/>
      <c r="G311" s="2">
        <v>0.89369379249834824</v>
      </c>
    </row>
    <row r="312" spans="1:7" x14ac:dyDescent="0.3">
      <c r="A312" t="s">
        <v>1897</v>
      </c>
      <c r="B312" s="2">
        <v>8093.5099999999875</v>
      </c>
      <c r="C312" s="2">
        <v>8093.5099999999875</v>
      </c>
      <c r="D312" s="2">
        <v>561</v>
      </c>
      <c r="E312" s="14">
        <v>0.22816399286987521</v>
      </c>
      <c r="F312" s="14"/>
      <c r="G312" s="2">
        <v>14.426934046345789</v>
      </c>
    </row>
    <row r="313" spans="1:7" x14ac:dyDescent="0.3">
      <c r="A313" t="s">
        <v>3307</v>
      </c>
      <c r="B313" s="2">
        <v>8062.70999999999</v>
      </c>
      <c r="C313" s="2">
        <v>8062.70999999999</v>
      </c>
      <c r="D313" s="2">
        <v>5730</v>
      </c>
      <c r="E313" s="14">
        <v>1.3089005235602094E-2</v>
      </c>
      <c r="F313" s="14"/>
      <c r="G313" s="2">
        <v>1.4071047120418831</v>
      </c>
    </row>
    <row r="314" spans="1:7" x14ac:dyDescent="0.3">
      <c r="A314" t="s">
        <v>1252</v>
      </c>
      <c r="B314" s="2">
        <v>8020.9900000000016</v>
      </c>
      <c r="C314" s="2">
        <v>8020.9900000000016</v>
      </c>
      <c r="D314" s="2">
        <v>933</v>
      </c>
      <c r="E314" s="14">
        <v>2.2508038585209004E-2</v>
      </c>
      <c r="F314" s="14"/>
      <c r="G314" s="2">
        <v>8.596988210075029</v>
      </c>
    </row>
    <row r="315" spans="1:7" x14ac:dyDescent="0.3">
      <c r="A315" t="s">
        <v>430</v>
      </c>
      <c r="B315" s="2">
        <v>7999.8499999999922</v>
      </c>
      <c r="C315" s="2">
        <v>7999.8499999999922</v>
      </c>
      <c r="D315" s="2">
        <v>2403</v>
      </c>
      <c r="E315" s="14">
        <v>8.322929671244278E-2</v>
      </c>
      <c r="F315" s="14"/>
      <c r="G315" s="2">
        <v>3.3291094465251736</v>
      </c>
    </row>
    <row r="316" spans="1:7" x14ac:dyDescent="0.3">
      <c r="A316" t="s">
        <v>1776</v>
      </c>
      <c r="B316" s="2">
        <v>7981.1</v>
      </c>
      <c r="C316" s="2">
        <v>7981.1</v>
      </c>
      <c r="D316" s="2">
        <v>1934</v>
      </c>
      <c r="E316" s="14">
        <v>2.5853154084798345E-2</v>
      </c>
      <c r="F316" s="14"/>
      <c r="G316" s="2">
        <v>4.126732161323682</v>
      </c>
    </row>
    <row r="317" spans="1:7" x14ac:dyDescent="0.3">
      <c r="A317" t="s">
        <v>1665</v>
      </c>
      <c r="B317" s="2">
        <v>7972.7600000000075</v>
      </c>
      <c r="C317" s="2">
        <v>7972.7600000000075</v>
      </c>
      <c r="D317" s="2">
        <v>26315</v>
      </c>
      <c r="E317" s="14">
        <v>9.1202736082082465E-4</v>
      </c>
      <c r="F317" s="14">
        <v>1.8832391713747645E-3</v>
      </c>
      <c r="G317" s="2">
        <v>0.30297396921907688</v>
      </c>
    </row>
    <row r="318" spans="1:7" x14ac:dyDescent="0.3">
      <c r="A318" t="s">
        <v>3088</v>
      </c>
      <c r="B318" s="2">
        <v>7916.7499999999991</v>
      </c>
      <c r="C318" s="2">
        <v>7916.7499999999991</v>
      </c>
      <c r="D318" s="2">
        <v>1841</v>
      </c>
      <c r="E318" s="14">
        <v>2.1184139054861488E-2</v>
      </c>
      <c r="F318" s="14"/>
      <c r="G318" s="2">
        <v>4.3002444323737095</v>
      </c>
    </row>
    <row r="319" spans="1:7" x14ac:dyDescent="0.3">
      <c r="A319" t="s">
        <v>487</v>
      </c>
      <c r="B319" s="2">
        <v>7913.8499999999985</v>
      </c>
      <c r="C319" s="2">
        <v>7913.8499999999985</v>
      </c>
      <c r="D319" s="2">
        <v>6538</v>
      </c>
      <c r="E319" s="14">
        <v>1.4683389415723462E-2</v>
      </c>
      <c r="F319" s="14"/>
      <c r="G319" s="2">
        <v>1.2104389721627407</v>
      </c>
    </row>
    <row r="320" spans="1:7" x14ac:dyDescent="0.3">
      <c r="A320" t="s">
        <v>1820</v>
      </c>
      <c r="B320" s="2">
        <v>7913.2399999999843</v>
      </c>
      <c r="C320" s="2">
        <v>7913.2399999999843</v>
      </c>
      <c r="D320" s="2">
        <v>832</v>
      </c>
      <c r="E320" s="14">
        <v>4.3269230769230768E-2</v>
      </c>
      <c r="F320" s="14"/>
      <c r="G320" s="2">
        <v>9.5111057692307508</v>
      </c>
    </row>
    <row r="321" spans="1:7" x14ac:dyDescent="0.3">
      <c r="A321" t="s">
        <v>927</v>
      </c>
      <c r="B321" s="2">
        <v>7909.0799999999617</v>
      </c>
      <c r="C321" s="2">
        <v>7909.0799999999617</v>
      </c>
      <c r="D321" s="2">
        <v>1635</v>
      </c>
      <c r="E321" s="14">
        <v>3.669724770642202E-3</v>
      </c>
      <c r="F321" s="14"/>
      <c r="G321" s="2">
        <v>4.8373577981651144</v>
      </c>
    </row>
    <row r="322" spans="1:7" x14ac:dyDescent="0.3">
      <c r="A322" t="s">
        <v>1968</v>
      </c>
      <c r="B322" s="2">
        <v>7855.3399999999783</v>
      </c>
      <c r="C322" s="2">
        <v>7855.3399999999783</v>
      </c>
      <c r="D322" s="2">
        <v>8728</v>
      </c>
      <c r="E322" s="14">
        <v>2.9674610449129238E-2</v>
      </c>
      <c r="F322" s="14"/>
      <c r="G322" s="2">
        <v>0.90001604032997007</v>
      </c>
    </row>
    <row r="323" spans="1:7" x14ac:dyDescent="0.3">
      <c r="A323" t="s">
        <v>2001</v>
      </c>
      <c r="B323" s="2">
        <v>7854.4999999999991</v>
      </c>
      <c r="C323" s="2">
        <v>7854.4999999999991</v>
      </c>
      <c r="D323" s="2">
        <v>1896</v>
      </c>
      <c r="E323" s="14">
        <v>1.7932489451476793E-2</v>
      </c>
      <c r="F323" s="14"/>
      <c r="G323" s="2">
        <v>4.1426687763713073</v>
      </c>
    </row>
    <row r="324" spans="1:7" x14ac:dyDescent="0.3">
      <c r="A324" t="s">
        <v>1717</v>
      </c>
      <c r="B324" s="2">
        <v>7840.3999999999214</v>
      </c>
      <c r="C324" s="2">
        <v>7840.3999999999214</v>
      </c>
      <c r="D324" s="2">
        <v>2808</v>
      </c>
      <c r="E324" s="14">
        <v>3.311965811965812E-2</v>
      </c>
      <c r="F324" s="14"/>
      <c r="G324" s="2">
        <v>2.7921652421652143</v>
      </c>
    </row>
    <row r="325" spans="1:7" x14ac:dyDescent="0.3">
      <c r="A325" t="s">
        <v>1405</v>
      </c>
      <c r="B325" s="2">
        <v>7832.9200000000346</v>
      </c>
      <c r="C325" s="2">
        <v>7832.9200000000346</v>
      </c>
      <c r="D325" s="2">
        <v>3077</v>
      </c>
      <c r="E325" s="14">
        <v>5.1998700032499191E-3</v>
      </c>
      <c r="F325" s="14"/>
      <c r="G325" s="2">
        <v>2.5456353591160332</v>
      </c>
    </row>
    <row r="326" spans="1:7" x14ac:dyDescent="0.3">
      <c r="A326" t="s">
        <v>500</v>
      </c>
      <c r="B326" s="2">
        <v>7815.1100000000115</v>
      </c>
      <c r="C326" s="2">
        <v>7815.1100000000115</v>
      </c>
      <c r="D326" s="2">
        <v>4700</v>
      </c>
      <c r="E326" s="14">
        <v>1.9148936170212765E-3</v>
      </c>
      <c r="F326" s="14"/>
      <c r="G326" s="2">
        <v>1.6627893617021301</v>
      </c>
    </row>
    <row r="327" spans="1:7" x14ac:dyDescent="0.3">
      <c r="A327" t="s">
        <v>2369</v>
      </c>
      <c r="B327" s="2">
        <v>7759.9599999999718</v>
      </c>
      <c r="C327" s="2">
        <v>7759.9599999999718</v>
      </c>
      <c r="D327" s="2">
        <v>1846</v>
      </c>
      <c r="E327" s="14">
        <v>8.6673889490790895E-3</v>
      </c>
      <c r="F327" s="14"/>
      <c r="G327" s="2">
        <v>4.2036619718309707</v>
      </c>
    </row>
    <row r="328" spans="1:7" x14ac:dyDescent="0.3">
      <c r="A328" t="s">
        <v>1601</v>
      </c>
      <c r="B328" s="2">
        <v>7732.53999999999</v>
      </c>
      <c r="C328" s="2">
        <v>7732.53999999999</v>
      </c>
      <c r="D328" s="2">
        <v>4694</v>
      </c>
      <c r="E328" s="14">
        <v>5.7520238602471237E-3</v>
      </c>
      <c r="F328" s="14"/>
      <c r="G328" s="2">
        <v>1.6473242437153792</v>
      </c>
    </row>
    <row r="329" spans="1:7" x14ac:dyDescent="0.3">
      <c r="A329" t="s">
        <v>3058</v>
      </c>
      <c r="B329" s="2">
        <v>7717.029999999977</v>
      </c>
      <c r="C329" s="2">
        <v>7717.029999999977</v>
      </c>
      <c r="D329" s="2">
        <v>1174</v>
      </c>
      <c r="E329" s="14">
        <v>1.7035775127768314E-3</v>
      </c>
      <c r="F329" s="14">
        <v>4.2016806722689074E-3</v>
      </c>
      <c r="G329" s="2">
        <v>6.573279386712076</v>
      </c>
    </row>
    <row r="330" spans="1:7" x14ac:dyDescent="0.3">
      <c r="A330" t="s">
        <v>1034</v>
      </c>
      <c r="B330" s="2">
        <v>7701.8200000000243</v>
      </c>
      <c r="C330" s="2">
        <v>7701.8200000000243</v>
      </c>
      <c r="D330" s="2">
        <v>3747</v>
      </c>
      <c r="E330" s="14">
        <v>6.9388844408860423E-3</v>
      </c>
      <c r="F330" s="14"/>
      <c r="G330" s="2">
        <v>2.05546303709635</v>
      </c>
    </row>
    <row r="331" spans="1:7" x14ac:dyDescent="0.3">
      <c r="A331" t="s">
        <v>1534</v>
      </c>
      <c r="B331" s="2">
        <v>7686.4299999999885</v>
      </c>
      <c r="C331" s="2">
        <v>7686.4299999999885</v>
      </c>
      <c r="D331" s="2">
        <v>760</v>
      </c>
      <c r="E331" s="14">
        <v>3.2894736842105261E-2</v>
      </c>
      <c r="F331" s="14"/>
      <c r="G331" s="2">
        <v>10.113723684210511</v>
      </c>
    </row>
    <row r="332" spans="1:7" x14ac:dyDescent="0.3">
      <c r="A332" t="s">
        <v>2033</v>
      </c>
      <c r="B332" s="2">
        <v>7673.0799999999836</v>
      </c>
      <c r="C332" s="2">
        <v>7673.0799999999836</v>
      </c>
      <c r="D332" s="2">
        <v>775</v>
      </c>
      <c r="E332" s="14">
        <v>2.5806451612903226E-2</v>
      </c>
      <c r="F332" s="14"/>
      <c r="G332" s="2">
        <v>9.900748387096753</v>
      </c>
    </row>
    <row r="333" spans="1:7" x14ac:dyDescent="0.3">
      <c r="A333" t="s">
        <v>2078</v>
      </c>
      <c r="B333" s="2">
        <v>7656.9999999999882</v>
      </c>
      <c r="C333" s="2">
        <v>7656.9999999999882</v>
      </c>
      <c r="D333" s="2">
        <v>493</v>
      </c>
      <c r="E333" s="14">
        <v>1.2170385395537525E-2</v>
      </c>
      <c r="F333" s="14"/>
      <c r="G333" s="2">
        <v>15.531440162271782</v>
      </c>
    </row>
    <row r="334" spans="1:7" x14ac:dyDescent="0.3">
      <c r="A334" t="s">
        <v>3611</v>
      </c>
      <c r="B334" s="2">
        <v>7651.7600000000093</v>
      </c>
      <c r="C334" s="2">
        <v>7651.7600000000093</v>
      </c>
      <c r="D334" s="2">
        <v>1816</v>
      </c>
      <c r="E334" s="14">
        <v>7.1585903083700442E-3</v>
      </c>
      <c r="F334" s="14"/>
      <c r="G334" s="2">
        <v>4.2135242290748947</v>
      </c>
    </row>
    <row r="335" spans="1:7" x14ac:dyDescent="0.3">
      <c r="A335" t="s">
        <v>2321</v>
      </c>
      <c r="B335" s="2">
        <v>7603.6000000000058</v>
      </c>
      <c r="C335" s="2">
        <v>7603.6000000000058</v>
      </c>
      <c r="D335" s="2">
        <v>7790</v>
      </c>
      <c r="E335" s="14">
        <v>2.3876765083440308E-2</v>
      </c>
      <c r="F335" s="14"/>
      <c r="G335" s="2">
        <v>0.97607188703466052</v>
      </c>
    </row>
    <row r="336" spans="1:7" x14ac:dyDescent="0.3">
      <c r="A336" t="s">
        <v>1068</v>
      </c>
      <c r="B336" s="2">
        <v>7597.0199999999786</v>
      </c>
      <c r="C336" s="2">
        <v>7597.0199999999786</v>
      </c>
      <c r="D336" s="2">
        <v>1230</v>
      </c>
      <c r="E336" s="14"/>
      <c r="F336" s="14"/>
      <c r="G336" s="2">
        <v>6.1764390243902261</v>
      </c>
    </row>
    <row r="337" spans="1:7" x14ac:dyDescent="0.3">
      <c r="A337" t="s">
        <v>1802</v>
      </c>
      <c r="B337" s="2">
        <v>7540.5800000000017</v>
      </c>
      <c r="C337" s="2">
        <v>7540.5800000000017</v>
      </c>
      <c r="D337" s="2">
        <v>2014</v>
      </c>
      <c r="E337" s="14">
        <v>2.9791459781529296E-3</v>
      </c>
      <c r="F337" s="14"/>
      <c r="G337" s="2">
        <v>3.7440814299900702</v>
      </c>
    </row>
    <row r="338" spans="1:7" x14ac:dyDescent="0.3">
      <c r="A338" t="s">
        <v>1211</v>
      </c>
      <c r="B338" s="2">
        <v>7523.2899999999618</v>
      </c>
      <c r="C338" s="2">
        <v>7523.2899999999618</v>
      </c>
      <c r="D338" s="2">
        <v>5353</v>
      </c>
      <c r="E338" s="14">
        <v>0.16383336446852231</v>
      </c>
      <c r="F338" s="14"/>
      <c r="G338" s="2">
        <v>1.4054343358864116</v>
      </c>
    </row>
    <row r="339" spans="1:7" x14ac:dyDescent="0.3">
      <c r="A339" t="s">
        <v>1633</v>
      </c>
      <c r="B339" s="2">
        <v>7505.3900000000012</v>
      </c>
      <c r="C339" s="2">
        <v>7505.3900000000012</v>
      </c>
      <c r="D339" s="2">
        <v>6188</v>
      </c>
      <c r="E339" s="14">
        <v>7.2721396250808017E-3</v>
      </c>
      <c r="F339" s="14">
        <v>2.3809523809523812E-3</v>
      </c>
      <c r="G339" s="2">
        <v>1.2128943115707824</v>
      </c>
    </row>
    <row r="340" spans="1:7" x14ac:dyDescent="0.3">
      <c r="A340" t="s">
        <v>3311</v>
      </c>
      <c r="B340" s="2">
        <v>7494.8199999999906</v>
      </c>
      <c r="C340" s="2">
        <v>7494.8199999999906</v>
      </c>
      <c r="D340" s="2">
        <v>1974</v>
      </c>
      <c r="E340" s="14">
        <v>2.1276595744680851E-2</v>
      </c>
      <c r="F340" s="14"/>
      <c r="G340" s="2">
        <v>3.7967679837892558</v>
      </c>
    </row>
    <row r="341" spans="1:7" x14ac:dyDescent="0.3">
      <c r="A341" t="s">
        <v>1234</v>
      </c>
      <c r="B341" s="2">
        <v>7493.929999999983</v>
      </c>
      <c r="C341" s="2">
        <v>7493.929999999983</v>
      </c>
      <c r="D341" s="2">
        <v>2345</v>
      </c>
      <c r="E341" s="14">
        <v>4.307036247334755E-2</v>
      </c>
      <c r="F341" s="14"/>
      <c r="G341" s="2">
        <v>3.1957057569296303</v>
      </c>
    </row>
    <row r="342" spans="1:7" x14ac:dyDescent="0.3">
      <c r="A342" t="s">
        <v>1421</v>
      </c>
      <c r="B342" s="2">
        <v>7450.0799999999881</v>
      </c>
      <c r="C342" s="2">
        <v>7450.0799999999881</v>
      </c>
      <c r="D342" s="2">
        <v>3722</v>
      </c>
      <c r="E342" s="14">
        <v>9.6722192369693705E-3</v>
      </c>
      <c r="F342" s="14">
        <v>3.4904013961605585E-3</v>
      </c>
      <c r="G342" s="2">
        <v>2.0016335303600181</v>
      </c>
    </row>
    <row r="343" spans="1:7" x14ac:dyDescent="0.3">
      <c r="A343" t="s">
        <v>567</v>
      </c>
      <c r="B343" s="2">
        <v>7440.4500000000016</v>
      </c>
      <c r="C343" s="2">
        <v>7440.4500000000016</v>
      </c>
      <c r="D343" s="2">
        <v>5906</v>
      </c>
      <c r="E343" s="14">
        <v>2.6583135794107687E-2</v>
      </c>
      <c r="F343" s="14"/>
      <c r="G343" s="2">
        <v>1.2598120555367425</v>
      </c>
    </row>
    <row r="344" spans="1:7" x14ac:dyDescent="0.3">
      <c r="A344" t="s">
        <v>1678</v>
      </c>
      <c r="B344" s="2">
        <v>7430.1800000000012</v>
      </c>
      <c r="C344" s="2">
        <v>7430.1800000000012</v>
      </c>
      <c r="D344" s="2">
        <v>848</v>
      </c>
      <c r="E344" s="14">
        <v>1.7688679245283018E-2</v>
      </c>
      <c r="F344" s="14">
        <v>1.5831134564643801E-2</v>
      </c>
      <c r="G344" s="2">
        <v>8.7620047169811333</v>
      </c>
    </row>
    <row r="345" spans="1:7" x14ac:dyDescent="0.3">
      <c r="A345" t="s">
        <v>848</v>
      </c>
      <c r="B345" s="2">
        <v>7424.9899999999952</v>
      </c>
      <c r="C345" s="2">
        <v>7424.9899999999952</v>
      </c>
      <c r="D345" s="2">
        <v>5444</v>
      </c>
      <c r="E345" s="14">
        <v>1.5429831006612785E-2</v>
      </c>
      <c r="F345" s="14"/>
      <c r="G345" s="2">
        <v>1.363885011021307</v>
      </c>
    </row>
    <row r="346" spans="1:7" x14ac:dyDescent="0.3">
      <c r="A346" t="s">
        <v>3498</v>
      </c>
      <c r="B346" s="2">
        <v>7383.07</v>
      </c>
      <c r="C346" s="2">
        <v>7383.07</v>
      </c>
      <c r="D346" s="2">
        <v>5909</v>
      </c>
      <c r="E346" s="14">
        <v>5.9231680487392109E-3</v>
      </c>
      <c r="F346" s="14"/>
      <c r="G346" s="2">
        <v>1.2494618378744289</v>
      </c>
    </row>
    <row r="347" spans="1:7" x14ac:dyDescent="0.3">
      <c r="A347" t="s">
        <v>1431</v>
      </c>
      <c r="B347" s="2">
        <v>7381.4900000000043</v>
      </c>
      <c r="C347" s="2">
        <v>7381.4900000000043</v>
      </c>
      <c r="D347" s="2">
        <v>3414</v>
      </c>
      <c r="E347" s="14">
        <v>7.9086115992970125E-3</v>
      </c>
      <c r="F347" s="14"/>
      <c r="G347" s="2">
        <v>2.1621236086701829</v>
      </c>
    </row>
    <row r="348" spans="1:7" x14ac:dyDescent="0.3">
      <c r="A348" t="s">
        <v>1793</v>
      </c>
      <c r="B348" s="2">
        <v>7320.5100000000039</v>
      </c>
      <c r="C348" s="2">
        <v>7320.5100000000039</v>
      </c>
      <c r="D348" s="2">
        <v>8496</v>
      </c>
      <c r="E348" s="14">
        <v>6.0028248587570623E-3</v>
      </c>
      <c r="F348" s="14"/>
      <c r="G348" s="2">
        <v>0.86164194915254277</v>
      </c>
    </row>
    <row r="349" spans="1:7" x14ac:dyDescent="0.3">
      <c r="A349" t="s">
        <v>3257</v>
      </c>
      <c r="B349" s="2">
        <v>7317.9500000000007</v>
      </c>
      <c r="C349" s="2">
        <v>7317.9500000000007</v>
      </c>
      <c r="D349" s="2">
        <v>1611</v>
      </c>
      <c r="E349" s="14">
        <v>1.8621973929236499E-3</v>
      </c>
      <c r="F349" s="14"/>
      <c r="G349" s="2">
        <v>4.5424891371818754</v>
      </c>
    </row>
    <row r="350" spans="1:7" x14ac:dyDescent="0.3">
      <c r="A350" t="s">
        <v>2530</v>
      </c>
      <c r="B350" s="2">
        <v>7292.4299999999985</v>
      </c>
      <c r="C350" s="2">
        <v>7292.4299999999985</v>
      </c>
      <c r="D350" s="2">
        <v>1858</v>
      </c>
      <c r="E350" s="14">
        <v>9.1496232508073202E-3</v>
      </c>
      <c r="F350" s="14"/>
      <c r="G350" s="2">
        <v>3.9248815931108711</v>
      </c>
    </row>
    <row r="351" spans="1:7" x14ac:dyDescent="0.3">
      <c r="A351" t="s">
        <v>519</v>
      </c>
      <c r="B351" s="2">
        <v>7291.1399999999767</v>
      </c>
      <c r="C351" s="2">
        <v>7291.1399999999767</v>
      </c>
      <c r="D351" s="2">
        <v>4406</v>
      </c>
      <c r="E351" s="14">
        <v>4.0853381752156154E-3</v>
      </c>
      <c r="F351" s="14"/>
      <c r="G351" s="2">
        <v>1.6548206990467491</v>
      </c>
    </row>
    <row r="352" spans="1:7" x14ac:dyDescent="0.3">
      <c r="A352" t="s">
        <v>3574</v>
      </c>
      <c r="B352" s="2">
        <v>7230.0900000000047</v>
      </c>
      <c r="C352" s="2">
        <v>7230.0900000000047</v>
      </c>
      <c r="D352" s="2">
        <v>4538</v>
      </c>
      <c r="E352" s="14">
        <v>5.7955046275892465E-2</v>
      </c>
      <c r="F352" s="14"/>
      <c r="G352" s="2">
        <v>1.5932327016306753</v>
      </c>
    </row>
    <row r="353" spans="1:7" x14ac:dyDescent="0.3">
      <c r="A353" t="s">
        <v>2371</v>
      </c>
      <c r="B353" s="2">
        <v>7182.7899999999954</v>
      </c>
      <c r="C353" s="2">
        <v>7182.7899999999954</v>
      </c>
      <c r="D353" s="2">
        <v>1803</v>
      </c>
      <c r="E353" s="14">
        <v>1.2756516916250694E-2</v>
      </c>
      <c r="F353" s="14"/>
      <c r="G353" s="2">
        <v>3.9837992235163591</v>
      </c>
    </row>
    <row r="354" spans="1:7" x14ac:dyDescent="0.3">
      <c r="A354" t="s">
        <v>1682</v>
      </c>
      <c r="B354" s="2">
        <v>7143.0199999999986</v>
      </c>
      <c r="C354" s="2">
        <v>7143.0199999999986</v>
      </c>
      <c r="D354" s="2">
        <v>3651</v>
      </c>
      <c r="E354" s="14">
        <v>9.0386195562859491E-3</v>
      </c>
      <c r="F354" s="14">
        <v>2.4330900243309003E-3</v>
      </c>
      <c r="G354" s="2">
        <v>1.9564557655436863</v>
      </c>
    </row>
    <row r="355" spans="1:7" x14ac:dyDescent="0.3">
      <c r="A355" t="s">
        <v>1532</v>
      </c>
      <c r="B355" s="2">
        <v>7113.85</v>
      </c>
      <c r="C355" s="2">
        <v>7113.85</v>
      </c>
      <c r="D355" s="2">
        <v>520</v>
      </c>
      <c r="E355" s="14">
        <v>1.1538461538461539E-2</v>
      </c>
      <c r="F355" s="14"/>
      <c r="G355" s="2">
        <v>13.680480769230769</v>
      </c>
    </row>
    <row r="356" spans="1:7" x14ac:dyDescent="0.3">
      <c r="A356" t="s">
        <v>1553</v>
      </c>
      <c r="B356" s="2">
        <v>7079.4700000000048</v>
      </c>
      <c r="C356" s="2">
        <v>7079.4700000000048</v>
      </c>
      <c r="D356" s="2">
        <v>1456</v>
      </c>
      <c r="E356" s="14">
        <v>3.434065934065934E-3</v>
      </c>
      <c r="F356" s="14"/>
      <c r="G356" s="2">
        <v>4.8622733516483549</v>
      </c>
    </row>
    <row r="357" spans="1:7" x14ac:dyDescent="0.3">
      <c r="A357" t="s">
        <v>1037</v>
      </c>
      <c r="B357" s="2">
        <v>7062.699999999998</v>
      </c>
      <c r="C357" s="2">
        <v>7062.699999999998</v>
      </c>
      <c r="D357" s="2">
        <v>1792</v>
      </c>
      <c r="E357" s="14"/>
      <c r="F357" s="14">
        <v>4.9875311720698253E-3</v>
      </c>
      <c r="G357" s="2">
        <v>3.9412388392857132</v>
      </c>
    </row>
    <row r="358" spans="1:7" x14ac:dyDescent="0.3">
      <c r="A358" t="s">
        <v>2172</v>
      </c>
      <c r="B358" s="2">
        <v>7040.4800000000005</v>
      </c>
      <c r="C358" s="2">
        <v>7040.4800000000005</v>
      </c>
      <c r="D358" s="2">
        <v>1870</v>
      </c>
      <c r="E358" s="14">
        <v>3.3689839572192515E-2</v>
      </c>
      <c r="F358" s="14"/>
      <c r="G358" s="2">
        <v>3.76496256684492</v>
      </c>
    </row>
    <row r="359" spans="1:7" x14ac:dyDescent="0.3">
      <c r="A359" t="s">
        <v>1597</v>
      </c>
      <c r="B359" s="2">
        <v>7038.0699999999915</v>
      </c>
      <c r="C359" s="2">
        <v>7038.0699999999915</v>
      </c>
      <c r="D359" s="2">
        <v>4209</v>
      </c>
      <c r="E359" s="14">
        <v>1.9957234497505347E-2</v>
      </c>
      <c r="F359" s="14">
        <v>1.6863406408094434E-3</v>
      </c>
      <c r="G359" s="2">
        <v>1.6721477785697294</v>
      </c>
    </row>
    <row r="360" spans="1:7" x14ac:dyDescent="0.3">
      <c r="A360" t="s">
        <v>2457</v>
      </c>
      <c r="B360" s="2">
        <v>7034.5900000000111</v>
      </c>
      <c r="C360" s="2">
        <v>7034.5900000000111</v>
      </c>
      <c r="D360" s="2">
        <v>2655</v>
      </c>
      <c r="E360" s="14">
        <v>4.896421845574388E-3</v>
      </c>
      <c r="F360" s="14"/>
      <c r="G360" s="2">
        <v>2.6495630885122452</v>
      </c>
    </row>
    <row r="361" spans="1:7" x14ac:dyDescent="0.3">
      <c r="A361" t="s">
        <v>1713</v>
      </c>
      <c r="B361" s="2">
        <v>7031.8299999999836</v>
      </c>
      <c r="C361" s="2">
        <v>7031.8299999999836</v>
      </c>
      <c r="D361" s="2">
        <v>3409</v>
      </c>
      <c r="E361" s="14">
        <v>3.2267527134056907E-3</v>
      </c>
      <c r="F361" s="14"/>
      <c r="G361" s="2">
        <v>2.062725139337044</v>
      </c>
    </row>
    <row r="362" spans="1:7" x14ac:dyDescent="0.3">
      <c r="A362" t="s">
        <v>849</v>
      </c>
      <c r="B362" s="2">
        <v>7020.9899999999916</v>
      </c>
      <c r="C362" s="2">
        <v>7020.9899999999916</v>
      </c>
      <c r="D362" s="2">
        <v>5205</v>
      </c>
      <c r="E362" s="14">
        <v>1.536983669548511E-2</v>
      </c>
      <c r="F362" s="14"/>
      <c r="G362" s="2">
        <v>1.3488933717579235</v>
      </c>
    </row>
    <row r="363" spans="1:7" x14ac:dyDescent="0.3">
      <c r="A363" t="s">
        <v>585</v>
      </c>
      <c r="B363" s="2">
        <v>7014.7499999999909</v>
      </c>
      <c r="C363" s="2">
        <v>7014.7499999999909</v>
      </c>
      <c r="D363" s="2">
        <v>1168</v>
      </c>
      <c r="E363" s="14">
        <v>1.3698630136986301E-2</v>
      </c>
      <c r="F363" s="14"/>
      <c r="G363" s="2">
        <v>6.0057791095890334</v>
      </c>
    </row>
    <row r="364" spans="1:7" x14ac:dyDescent="0.3">
      <c r="A364" t="s">
        <v>584</v>
      </c>
      <c r="B364" s="2">
        <v>6995.0500000000056</v>
      </c>
      <c r="C364" s="2">
        <v>6995.0500000000056</v>
      </c>
      <c r="D364" s="2">
        <v>474</v>
      </c>
      <c r="E364" s="14">
        <v>0.12869198312236288</v>
      </c>
      <c r="F364" s="14">
        <v>5.4945054945054949E-3</v>
      </c>
      <c r="G364" s="2">
        <v>14.757489451476806</v>
      </c>
    </row>
    <row r="365" spans="1:7" x14ac:dyDescent="0.3">
      <c r="A365" t="s">
        <v>1689</v>
      </c>
      <c r="B365" s="2">
        <v>6985.1800000000139</v>
      </c>
      <c r="C365" s="2">
        <v>6985.1800000000139</v>
      </c>
      <c r="D365" s="2">
        <v>2711</v>
      </c>
      <c r="E365" s="14">
        <v>2.0287716709701219E-2</v>
      </c>
      <c r="F365" s="14">
        <v>2.8011204481792717E-3</v>
      </c>
      <c r="G365" s="2">
        <v>2.576606418295837</v>
      </c>
    </row>
    <row r="366" spans="1:7" x14ac:dyDescent="0.3">
      <c r="A366" t="s">
        <v>2428</v>
      </c>
      <c r="B366" s="2">
        <v>6975.4300000000021</v>
      </c>
      <c r="C366" s="2">
        <v>6975.4300000000021</v>
      </c>
      <c r="D366" s="2">
        <v>8454</v>
      </c>
      <c r="E366" s="14">
        <v>3.785190442394133E-3</v>
      </c>
      <c r="F366" s="14"/>
      <c r="G366" s="2">
        <v>0.82510409273716612</v>
      </c>
    </row>
    <row r="367" spans="1:7" x14ac:dyDescent="0.3">
      <c r="A367" t="s">
        <v>1045</v>
      </c>
      <c r="B367" s="2">
        <v>6952.3099999999677</v>
      </c>
      <c r="C367" s="2">
        <v>6952.3099999999677</v>
      </c>
      <c r="D367" s="2">
        <v>900</v>
      </c>
      <c r="E367" s="14"/>
      <c r="F367" s="14">
        <v>4.7393364928909956E-3</v>
      </c>
      <c r="G367" s="2">
        <v>7.7247888888888525</v>
      </c>
    </row>
    <row r="368" spans="1:7" x14ac:dyDescent="0.3">
      <c r="A368" t="s">
        <v>465</v>
      </c>
      <c r="B368" s="2">
        <v>6933.2599999999775</v>
      </c>
      <c r="C368" s="2">
        <v>6933.2599999999775</v>
      </c>
      <c r="D368" s="2">
        <v>8758</v>
      </c>
      <c r="E368" s="14"/>
      <c r="F368" s="14"/>
      <c r="G368" s="2">
        <v>0.79164877825987412</v>
      </c>
    </row>
    <row r="369" spans="1:7" x14ac:dyDescent="0.3">
      <c r="A369" t="s">
        <v>516</v>
      </c>
      <c r="B369" s="2">
        <v>6918.7999999999756</v>
      </c>
      <c r="C369" s="2">
        <v>6918.7999999999756</v>
      </c>
      <c r="D369" s="2">
        <v>4144</v>
      </c>
      <c r="E369" s="14">
        <v>2.8957528957528956E-3</v>
      </c>
      <c r="F369" s="14"/>
      <c r="G369" s="2">
        <v>1.6695945945945887</v>
      </c>
    </row>
    <row r="370" spans="1:7" x14ac:dyDescent="0.3">
      <c r="A370" t="s">
        <v>1386</v>
      </c>
      <c r="B370" s="2">
        <v>6911.9399999999732</v>
      </c>
      <c r="C370" s="2">
        <v>6911.9399999999732</v>
      </c>
      <c r="D370" s="2">
        <v>4412</v>
      </c>
      <c r="E370" s="14">
        <v>1.8585675430643701E-2</v>
      </c>
      <c r="F370" s="14"/>
      <c r="G370" s="2">
        <v>1.5666228467814989</v>
      </c>
    </row>
    <row r="371" spans="1:7" x14ac:dyDescent="0.3">
      <c r="A371" t="s">
        <v>625</v>
      </c>
      <c r="B371" s="2">
        <v>6876.8200000000033</v>
      </c>
      <c r="C371" s="2">
        <v>6876.8200000000033</v>
      </c>
      <c r="D371" s="2">
        <v>10562</v>
      </c>
      <c r="E371" s="14">
        <v>1.9882597992804392E-3</v>
      </c>
      <c r="F371" s="14"/>
      <c r="G371" s="2">
        <v>0.65109070251846268</v>
      </c>
    </row>
    <row r="372" spans="1:7" x14ac:dyDescent="0.3">
      <c r="A372" t="s">
        <v>3621</v>
      </c>
      <c r="B372" s="2">
        <v>6874.2899999999936</v>
      </c>
      <c r="C372" s="2">
        <v>6874.2899999999936</v>
      </c>
      <c r="D372" s="2">
        <v>1176</v>
      </c>
      <c r="E372" s="14">
        <v>5.1020408163265302E-3</v>
      </c>
      <c r="F372" s="14"/>
      <c r="G372" s="2">
        <v>5.8454846938775455</v>
      </c>
    </row>
    <row r="373" spans="1:7" x14ac:dyDescent="0.3">
      <c r="A373" t="s">
        <v>1232</v>
      </c>
      <c r="B373" s="2">
        <v>6858.9499999999935</v>
      </c>
      <c r="C373" s="2">
        <v>6858.9499999999935</v>
      </c>
      <c r="D373" s="2">
        <v>1049</v>
      </c>
      <c r="E373" s="14">
        <v>1.8112488083889419E-2</v>
      </c>
      <c r="F373" s="14"/>
      <c r="G373" s="2">
        <v>6.5385605338417481</v>
      </c>
    </row>
    <row r="374" spans="1:7" x14ac:dyDescent="0.3">
      <c r="A374" t="s">
        <v>1349</v>
      </c>
      <c r="B374" s="2">
        <v>6858.83</v>
      </c>
      <c r="C374" s="2">
        <v>6858.83</v>
      </c>
      <c r="D374" s="2">
        <v>5500</v>
      </c>
      <c r="E374" s="14">
        <v>6.1818181818181816E-3</v>
      </c>
      <c r="F374" s="14"/>
      <c r="G374" s="2">
        <v>1.2470600000000001</v>
      </c>
    </row>
    <row r="375" spans="1:7" x14ac:dyDescent="0.3">
      <c r="A375" t="s">
        <v>1893</v>
      </c>
      <c r="B375" s="2">
        <v>6830.1800000000021</v>
      </c>
      <c r="C375" s="2">
        <v>6830.1800000000021</v>
      </c>
      <c r="D375" s="2">
        <v>4767</v>
      </c>
      <c r="E375" s="14">
        <v>4.2584434654919234E-2</v>
      </c>
      <c r="F375" s="14"/>
      <c r="G375" s="2">
        <v>1.4328046989721004</v>
      </c>
    </row>
    <row r="376" spans="1:7" x14ac:dyDescent="0.3">
      <c r="A376" t="s">
        <v>2337</v>
      </c>
      <c r="B376" s="2">
        <v>6829.8399999999883</v>
      </c>
      <c r="C376" s="2">
        <v>6829.8399999999883</v>
      </c>
      <c r="D376" s="2">
        <v>3447</v>
      </c>
      <c r="E376" s="14">
        <v>3.4812880765883375E-2</v>
      </c>
      <c r="F376" s="14"/>
      <c r="G376" s="2">
        <v>1.9813867130838376</v>
      </c>
    </row>
    <row r="377" spans="1:7" x14ac:dyDescent="0.3">
      <c r="A377" t="s">
        <v>1819</v>
      </c>
      <c r="B377" s="2">
        <v>6825.2999999999929</v>
      </c>
      <c r="C377" s="2">
        <v>6825.2999999999929</v>
      </c>
      <c r="D377" s="2">
        <v>739</v>
      </c>
      <c r="E377" s="14">
        <v>4.7361299052774017E-2</v>
      </c>
      <c r="F377" s="14"/>
      <c r="G377" s="2">
        <v>9.2358592692828054</v>
      </c>
    </row>
    <row r="378" spans="1:7" x14ac:dyDescent="0.3">
      <c r="A378" t="s">
        <v>583</v>
      </c>
      <c r="B378" s="2">
        <v>6820.9699999999903</v>
      </c>
      <c r="C378" s="2">
        <v>6820.9699999999903</v>
      </c>
      <c r="D378" s="2">
        <v>677</v>
      </c>
      <c r="E378" s="14">
        <v>1.7725258493353029E-2</v>
      </c>
      <c r="F378" s="14"/>
      <c r="G378" s="2">
        <v>10.075288035450503</v>
      </c>
    </row>
    <row r="379" spans="1:7" x14ac:dyDescent="0.3">
      <c r="A379" t="s">
        <v>3590</v>
      </c>
      <c r="B379" s="2">
        <v>6820.3499999999931</v>
      </c>
      <c r="C379" s="2">
        <v>6820.3499999999931</v>
      </c>
      <c r="D379" s="2">
        <v>6254</v>
      </c>
      <c r="E379" s="14">
        <v>1.9187719859290054E-3</v>
      </c>
      <c r="F379" s="14"/>
      <c r="G379" s="2">
        <v>1.0905580428525732</v>
      </c>
    </row>
    <row r="380" spans="1:7" x14ac:dyDescent="0.3">
      <c r="A380" t="s">
        <v>1174</v>
      </c>
      <c r="B380" s="2">
        <v>6814.2599999999948</v>
      </c>
      <c r="C380" s="2">
        <v>6814.2599999999948</v>
      </c>
      <c r="D380" s="2">
        <v>1610</v>
      </c>
      <c r="E380" s="14">
        <v>2.0496894409937887E-2</v>
      </c>
      <c r="F380" s="14">
        <v>3.2573289902280132E-3</v>
      </c>
      <c r="G380" s="2">
        <v>4.232459627329189</v>
      </c>
    </row>
    <row r="381" spans="1:7" x14ac:dyDescent="0.3">
      <c r="A381" t="s">
        <v>2007</v>
      </c>
      <c r="B381" s="2">
        <v>6809.4199999999864</v>
      </c>
      <c r="C381" s="2">
        <v>6809.4199999999864</v>
      </c>
      <c r="D381" s="2">
        <v>437</v>
      </c>
      <c r="E381" s="14">
        <v>3.8901601830663615E-2</v>
      </c>
      <c r="F381" s="14"/>
      <c r="G381" s="2">
        <v>15.582196796338641</v>
      </c>
    </row>
    <row r="382" spans="1:7" x14ac:dyDescent="0.3">
      <c r="A382" t="s">
        <v>1686</v>
      </c>
      <c r="B382" s="2">
        <v>6809.2999999999847</v>
      </c>
      <c r="C382" s="2">
        <v>6809.2999999999847</v>
      </c>
      <c r="D382" s="2">
        <v>725</v>
      </c>
      <c r="E382" s="14">
        <v>5.6551724137931032E-2</v>
      </c>
      <c r="F382" s="14"/>
      <c r="G382" s="2">
        <v>9.3921379310344619</v>
      </c>
    </row>
    <row r="383" spans="1:7" x14ac:dyDescent="0.3">
      <c r="A383" t="s">
        <v>1898</v>
      </c>
      <c r="B383" s="2">
        <v>6802.269999999985</v>
      </c>
      <c r="C383" s="2">
        <v>6802.269999999985</v>
      </c>
      <c r="D383" s="2">
        <v>433</v>
      </c>
      <c r="E383" s="14">
        <v>3.2332563510392612E-2</v>
      </c>
      <c r="F383" s="14"/>
      <c r="G383" s="2">
        <v>15.709630484988418</v>
      </c>
    </row>
    <row r="384" spans="1:7" x14ac:dyDescent="0.3">
      <c r="A384" t="s">
        <v>1671</v>
      </c>
      <c r="B384" s="2">
        <v>6776.5599999999695</v>
      </c>
      <c r="C384" s="2">
        <v>6776.5599999999695</v>
      </c>
      <c r="D384" s="2">
        <v>4885</v>
      </c>
      <c r="E384" s="14">
        <v>2.0470829068577278E-3</v>
      </c>
      <c r="F384" s="14">
        <v>2.008032128514056E-3</v>
      </c>
      <c r="G384" s="2">
        <v>1.387218014329574</v>
      </c>
    </row>
    <row r="385" spans="1:7" x14ac:dyDescent="0.3">
      <c r="A385" t="s">
        <v>1899</v>
      </c>
      <c r="B385" s="2">
        <v>6769.6399999999767</v>
      </c>
      <c r="C385" s="2">
        <v>6769.6399999999767</v>
      </c>
      <c r="D385" s="2">
        <v>896</v>
      </c>
      <c r="E385" s="14">
        <v>2.2321428571428572E-2</v>
      </c>
      <c r="F385" s="14"/>
      <c r="G385" s="2">
        <v>7.5554017857142597</v>
      </c>
    </row>
    <row r="386" spans="1:7" x14ac:dyDescent="0.3">
      <c r="A386" t="s">
        <v>2432</v>
      </c>
      <c r="B386" s="2">
        <v>6749.3300000000063</v>
      </c>
      <c r="C386" s="2">
        <v>6749.3300000000063</v>
      </c>
      <c r="D386" s="2">
        <v>4277</v>
      </c>
      <c r="E386" s="14">
        <v>6.0790273556231003E-3</v>
      </c>
      <c r="F386" s="14"/>
      <c r="G386" s="2">
        <v>1.5780523731587577</v>
      </c>
    </row>
    <row r="387" spans="1:7" x14ac:dyDescent="0.3">
      <c r="A387" t="s">
        <v>2722</v>
      </c>
      <c r="B387" s="2">
        <v>6746.2099999999982</v>
      </c>
      <c r="C387" s="2">
        <v>6746.2099999999982</v>
      </c>
      <c r="D387" s="2">
        <v>862</v>
      </c>
      <c r="E387" s="14">
        <v>2.3201856148491878E-3</v>
      </c>
      <c r="F387" s="14"/>
      <c r="G387" s="2">
        <v>7.8262296983758679</v>
      </c>
    </row>
    <row r="388" spans="1:7" x14ac:dyDescent="0.3">
      <c r="A388" t="s">
        <v>936</v>
      </c>
      <c r="B388" s="2">
        <v>6743.6499999999805</v>
      </c>
      <c r="C388" s="2">
        <v>6743.6499999999805</v>
      </c>
      <c r="D388" s="2">
        <v>8350</v>
      </c>
      <c r="E388" s="14">
        <v>6.3233532934131739E-2</v>
      </c>
      <c r="F388" s="14"/>
      <c r="G388" s="2">
        <v>0.80762275449101562</v>
      </c>
    </row>
    <row r="389" spans="1:7" x14ac:dyDescent="0.3">
      <c r="A389" t="s">
        <v>852</v>
      </c>
      <c r="B389" s="2">
        <v>6738.3499999999922</v>
      </c>
      <c r="C389" s="2">
        <v>6738.3499999999922</v>
      </c>
      <c r="D389" s="2">
        <v>4963</v>
      </c>
      <c r="E389" s="14">
        <v>1.1887970985291155E-2</v>
      </c>
      <c r="F389" s="14"/>
      <c r="G389" s="2">
        <v>1.3577171065887552</v>
      </c>
    </row>
    <row r="390" spans="1:7" x14ac:dyDescent="0.3">
      <c r="A390" t="s">
        <v>3051</v>
      </c>
      <c r="B390" s="2">
        <v>6728.5899999999847</v>
      </c>
      <c r="C390" s="2">
        <v>6728.5899999999847</v>
      </c>
      <c r="D390" s="2">
        <v>3343</v>
      </c>
      <c r="E390" s="14">
        <v>5.9826503140891416E-4</v>
      </c>
      <c r="F390" s="14"/>
      <c r="G390" s="2">
        <v>2.0127400538438485</v>
      </c>
    </row>
    <row r="391" spans="1:7" x14ac:dyDescent="0.3">
      <c r="A391" t="s">
        <v>2390</v>
      </c>
      <c r="B391" s="2">
        <v>6699.7600000000011</v>
      </c>
      <c r="C391" s="2">
        <v>6699.7600000000011</v>
      </c>
      <c r="D391" s="2">
        <v>1654</v>
      </c>
      <c r="E391" s="14">
        <v>1.2091898428053204E-2</v>
      </c>
      <c r="F391" s="14"/>
      <c r="G391" s="2">
        <v>4.0506408706166876</v>
      </c>
    </row>
    <row r="392" spans="1:7" x14ac:dyDescent="0.3">
      <c r="A392" t="s">
        <v>2640</v>
      </c>
      <c r="B392" s="2">
        <v>6658.5400000000009</v>
      </c>
      <c r="C392" s="2">
        <v>6658.5400000000009</v>
      </c>
      <c r="D392" s="2">
        <v>1781</v>
      </c>
      <c r="E392" s="14">
        <v>1.1229646266142616E-2</v>
      </c>
      <c r="F392" s="14">
        <v>4.4843049327354259E-3</v>
      </c>
      <c r="G392" s="2">
        <v>3.7386524424480632</v>
      </c>
    </row>
    <row r="393" spans="1:7" x14ac:dyDescent="0.3">
      <c r="A393" t="s">
        <v>3604</v>
      </c>
      <c r="B393" s="2">
        <v>6653.849999999964</v>
      </c>
      <c r="C393" s="2">
        <v>6653.849999999964</v>
      </c>
      <c r="D393" s="2">
        <v>4299</v>
      </c>
      <c r="E393" s="14">
        <v>3.0239590602465691E-3</v>
      </c>
      <c r="F393" s="14"/>
      <c r="G393" s="2">
        <v>1.5477669225401172</v>
      </c>
    </row>
    <row r="394" spans="1:7" x14ac:dyDescent="0.3">
      <c r="A394" t="s">
        <v>2012</v>
      </c>
      <c r="B394" s="2">
        <v>6649.5299999999925</v>
      </c>
      <c r="C394" s="2">
        <v>6649.5299999999925</v>
      </c>
      <c r="D394" s="2">
        <v>4848</v>
      </c>
      <c r="E394" s="14">
        <v>6.6831683168316836E-2</v>
      </c>
      <c r="F394" s="14"/>
      <c r="G394" s="2">
        <v>1.3716027227722756</v>
      </c>
    </row>
    <row r="395" spans="1:7" x14ac:dyDescent="0.3">
      <c r="A395" t="s">
        <v>2079</v>
      </c>
      <c r="B395" s="2">
        <v>6634.8599999999924</v>
      </c>
      <c r="C395" s="2">
        <v>6634.8599999999924</v>
      </c>
      <c r="D395" s="2">
        <v>428</v>
      </c>
      <c r="E395" s="14">
        <v>1.6355140186915886E-2</v>
      </c>
      <c r="F395" s="14"/>
      <c r="G395" s="2">
        <v>15.502009345794376</v>
      </c>
    </row>
    <row r="396" spans="1:7" x14ac:dyDescent="0.3">
      <c r="A396" t="s">
        <v>3166</v>
      </c>
      <c r="B396" s="2">
        <v>6623.7799999999988</v>
      </c>
      <c r="C396" s="2">
        <v>6623.7799999999988</v>
      </c>
      <c r="D396" s="2">
        <v>6886</v>
      </c>
      <c r="E396" s="14">
        <v>3.3110659308742373E-2</v>
      </c>
      <c r="F396" s="14"/>
      <c r="G396" s="2">
        <v>0.96191983735114706</v>
      </c>
    </row>
    <row r="397" spans="1:7" x14ac:dyDescent="0.3">
      <c r="A397" t="s">
        <v>2004</v>
      </c>
      <c r="B397" s="2">
        <v>6619.669999999991</v>
      </c>
      <c r="C397" s="2">
        <v>6619.669999999991</v>
      </c>
      <c r="D397" s="2">
        <v>1327</v>
      </c>
      <c r="E397" s="14">
        <v>2.562170308967596E-2</v>
      </c>
      <c r="F397" s="14"/>
      <c r="G397" s="2">
        <v>4.9884476262245601</v>
      </c>
    </row>
    <row r="398" spans="1:7" x14ac:dyDescent="0.3">
      <c r="A398" t="s">
        <v>1013</v>
      </c>
      <c r="B398" s="2">
        <v>6610.79</v>
      </c>
      <c r="C398" s="2">
        <v>6610.79</v>
      </c>
      <c r="D398" s="2">
        <v>1678</v>
      </c>
      <c r="E398" s="14">
        <v>8.9392133492252682E-3</v>
      </c>
      <c r="F398" s="14">
        <v>5.1679586563307496E-3</v>
      </c>
      <c r="G398" s="2">
        <v>3.9396841477949942</v>
      </c>
    </row>
    <row r="399" spans="1:7" x14ac:dyDescent="0.3">
      <c r="A399" t="s">
        <v>2379</v>
      </c>
      <c r="B399" s="2">
        <v>6597.3900000000176</v>
      </c>
      <c r="C399" s="2">
        <v>6597.3900000000176</v>
      </c>
      <c r="D399" s="2">
        <v>2160</v>
      </c>
      <c r="E399" s="14">
        <v>2.1296296296296296E-2</v>
      </c>
      <c r="F399" s="14"/>
      <c r="G399" s="2">
        <v>3.0543472222222303</v>
      </c>
    </row>
    <row r="400" spans="1:7" x14ac:dyDescent="0.3">
      <c r="A400" t="s">
        <v>272</v>
      </c>
      <c r="B400" s="2">
        <v>6570.05</v>
      </c>
      <c r="C400" s="2">
        <v>6570.05</v>
      </c>
      <c r="D400" s="2">
        <v>4741</v>
      </c>
      <c r="E400" s="14">
        <v>7.3824087745201434E-3</v>
      </c>
      <c r="F400" s="14"/>
      <c r="G400" s="2">
        <v>1.3857941362581734</v>
      </c>
    </row>
    <row r="401" spans="1:7" x14ac:dyDescent="0.3">
      <c r="A401" t="s">
        <v>1718</v>
      </c>
      <c r="B401" s="2">
        <v>6553.4199999999992</v>
      </c>
      <c r="C401" s="2">
        <v>6553.4199999999992</v>
      </c>
      <c r="D401" s="2">
        <v>2130</v>
      </c>
      <c r="E401" s="14">
        <v>2.8169014084507043E-2</v>
      </c>
      <c r="F401" s="14"/>
      <c r="G401" s="2">
        <v>3.0767230046948355</v>
      </c>
    </row>
    <row r="402" spans="1:7" x14ac:dyDescent="0.3">
      <c r="A402" t="s">
        <v>765</v>
      </c>
      <c r="B402" s="2">
        <v>6553.3199999999761</v>
      </c>
      <c r="C402" s="2">
        <v>6553.3199999999761</v>
      </c>
      <c r="D402" s="2">
        <v>1329</v>
      </c>
      <c r="E402" s="14">
        <v>2.4078254326561323E-2</v>
      </c>
      <c r="F402" s="14"/>
      <c r="G402" s="2">
        <v>4.9310158013543841</v>
      </c>
    </row>
    <row r="403" spans="1:7" x14ac:dyDescent="0.3">
      <c r="A403" t="s">
        <v>1627</v>
      </c>
      <c r="B403" s="2">
        <v>6545.1399999999794</v>
      </c>
      <c r="C403" s="2">
        <v>6545.1399999999794</v>
      </c>
      <c r="D403" s="2">
        <v>1256</v>
      </c>
      <c r="E403" s="14">
        <v>4.8566878980891723E-2</v>
      </c>
      <c r="F403" s="14">
        <v>3.952569169960474E-3</v>
      </c>
      <c r="G403" s="2">
        <v>5.2110987261146331</v>
      </c>
    </row>
    <row r="404" spans="1:7" x14ac:dyDescent="0.3">
      <c r="A404" t="s">
        <v>2352</v>
      </c>
      <c r="B404" s="2">
        <v>6509.28</v>
      </c>
      <c r="C404" s="2">
        <v>6509.28</v>
      </c>
      <c r="D404" s="2">
        <v>1804</v>
      </c>
      <c r="E404" s="14">
        <v>6.0975609756097563E-3</v>
      </c>
      <c r="F404" s="14"/>
      <c r="G404" s="2">
        <v>3.6082483370288245</v>
      </c>
    </row>
    <row r="405" spans="1:7" x14ac:dyDescent="0.3">
      <c r="A405" t="s">
        <v>3608</v>
      </c>
      <c r="B405" s="2">
        <v>6493.1900000000123</v>
      </c>
      <c r="C405" s="2">
        <v>6493.1900000000123</v>
      </c>
      <c r="D405" s="2">
        <v>13230</v>
      </c>
      <c r="E405" s="14">
        <v>9.8261526832955411E-3</v>
      </c>
      <c r="F405" s="14"/>
      <c r="G405" s="2">
        <v>0.49079289493575301</v>
      </c>
    </row>
    <row r="406" spans="1:7" x14ac:dyDescent="0.3">
      <c r="A406" t="s">
        <v>1555</v>
      </c>
      <c r="B406" s="2">
        <v>6462.13</v>
      </c>
      <c r="C406" s="2">
        <v>6462.13</v>
      </c>
      <c r="D406" s="2">
        <v>1577</v>
      </c>
      <c r="E406" s="14">
        <v>1.3950538998097653E-2</v>
      </c>
      <c r="F406" s="14"/>
      <c r="G406" s="2">
        <v>4.0977362079898541</v>
      </c>
    </row>
    <row r="407" spans="1:7" x14ac:dyDescent="0.3">
      <c r="A407" t="s">
        <v>2737</v>
      </c>
      <c r="B407" s="2">
        <v>6457.1500000000005</v>
      </c>
      <c r="C407" s="2">
        <v>6457.1500000000005</v>
      </c>
      <c r="D407" s="2">
        <v>569</v>
      </c>
      <c r="E407" s="14"/>
      <c r="F407" s="14"/>
      <c r="G407" s="2">
        <v>11.348242530755712</v>
      </c>
    </row>
    <row r="408" spans="1:7" x14ac:dyDescent="0.3">
      <c r="A408" t="s">
        <v>3571</v>
      </c>
      <c r="B408" s="2">
        <v>6454.2600000000029</v>
      </c>
      <c r="C408" s="2">
        <v>6454.2600000000029</v>
      </c>
      <c r="D408" s="2">
        <v>4539</v>
      </c>
      <c r="E408" s="14">
        <v>4.1859440405375634E-3</v>
      </c>
      <c r="F408" s="14"/>
      <c r="G408" s="2">
        <v>1.4219563780568414</v>
      </c>
    </row>
    <row r="409" spans="1:7" x14ac:dyDescent="0.3">
      <c r="A409" t="s">
        <v>2448</v>
      </c>
      <c r="B409" s="2">
        <v>6449.9500000000262</v>
      </c>
      <c r="C409" s="2">
        <v>6449.9500000000262</v>
      </c>
      <c r="D409" s="2">
        <v>2375</v>
      </c>
      <c r="E409" s="14">
        <v>6.3157894736842104E-3</v>
      </c>
      <c r="F409" s="14"/>
      <c r="G409" s="2">
        <v>2.7157684210526427</v>
      </c>
    </row>
    <row r="410" spans="1:7" x14ac:dyDescent="0.3">
      <c r="A410" t="s">
        <v>1206</v>
      </c>
      <c r="B410" s="2">
        <v>6440.6900000000223</v>
      </c>
      <c r="C410" s="2">
        <v>6440.6900000000223</v>
      </c>
      <c r="D410" s="2">
        <v>2780</v>
      </c>
      <c r="E410" s="14">
        <v>5.7553956834532375E-3</v>
      </c>
      <c r="F410" s="14"/>
      <c r="G410" s="2">
        <v>2.316794964028785</v>
      </c>
    </row>
    <row r="411" spans="1:7" x14ac:dyDescent="0.3">
      <c r="A411" t="s">
        <v>2754</v>
      </c>
      <c r="B411" s="2">
        <v>6436.6100000000042</v>
      </c>
      <c r="C411" s="2">
        <v>6436.6100000000042</v>
      </c>
      <c r="D411" s="2">
        <v>2859</v>
      </c>
      <c r="E411" s="14"/>
      <c r="F411" s="14"/>
      <c r="G411" s="2">
        <v>2.251350122420428</v>
      </c>
    </row>
    <row r="412" spans="1:7" x14ac:dyDescent="0.3">
      <c r="A412" t="s">
        <v>1859</v>
      </c>
      <c r="B412" s="2">
        <v>6435.8399999999419</v>
      </c>
      <c r="C412" s="2">
        <v>6435.8399999999419</v>
      </c>
      <c r="D412" s="2">
        <v>2250</v>
      </c>
      <c r="E412" s="14">
        <v>5.3333333333333332E-3</v>
      </c>
      <c r="F412" s="14"/>
      <c r="G412" s="2">
        <v>2.8603733333333077</v>
      </c>
    </row>
    <row r="413" spans="1:7" x14ac:dyDescent="0.3">
      <c r="A413" t="s">
        <v>488</v>
      </c>
      <c r="B413" s="2">
        <v>6434.7899999999991</v>
      </c>
      <c r="C413" s="2">
        <v>6434.7899999999991</v>
      </c>
      <c r="D413" s="2">
        <v>5282</v>
      </c>
      <c r="E413" s="14">
        <v>9.2767890950397579E-3</v>
      </c>
      <c r="F413" s="14"/>
      <c r="G413" s="2">
        <v>1.218248769405528</v>
      </c>
    </row>
    <row r="414" spans="1:7" x14ac:dyDescent="0.3">
      <c r="A414" t="s">
        <v>2238</v>
      </c>
      <c r="B414" s="2">
        <v>6431.1099999999988</v>
      </c>
      <c r="C414" s="2">
        <v>6431.1099999999988</v>
      </c>
      <c r="D414" s="2">
        <v>1065</v>
      </c>
      <c r="E414" s="14"/>
      <c r="F414" s="14"/>
      <c r="G414" s="2">
        <v>6.0386009389671349</v>
      </c>
    </row>
    <row r="415" spans="1:7" x14ac:dyDescent="0.3">
      <c r="A415" t="s">
        <v>2195</v>
      </c>
      <c r="B415" s="2">
        <v>6426.1599999999826</v>
      </c>
      <c r="C415" s="2">
        <v>6426.1599999999826</v>
      </c>
      <c r="D415" s="2">
        <v>3800</v>
      </c>
      <c r="E415" s="14">
        <v>7.3684210526315788E-3</v>
      </c>
      <c r="F415" s="14"/>
      <c r="G415" s="2">
        <v>1.6910947368421008</v>
      </c>
    </row>
    <row r="416" spans="1:7" x14ac:dyDescent="0.3">
      <c r="A416" t="s">
        <v>2060</v>
      </c>
      <c r="B416" s="2">
        <v>6422.8899999999785</v>
      </c>
      <c r="C416" s="2">
        <v>6422.8899999999785</v>
      </c>
      <c r="D416" s="2">
        <v>3175</v>
      </c>
      <c r="E416" s="14">
        <v>0.22488188976377954</v>
      </c>
      <c r="F416" s="14"/>
      <c r="G416" s="2">
        <v>2.0229574803149539</v>
      </c>
    </row>
    <row r="417" spans="1:7" x14ac:dyDescent="0.3">
      <c r="A417" t="s">
        <v>236</v>
      </c>
      <c r="B417" s="2">
        <v>6413.5599999999995</v>
      </c>
      <c r="C417" s="2">
        <v>6413.5599999999995</v>
      </c>
      <c r="D417" s="2">
        <v>5054</v>
      </c>
      <c r="E417" s="14">
        <v>4.3529877324891171E-3</v>
      </c>
      <c r="F417" s="14"/>
      <c r="G417" s="2">
        <v>1.2690067273446775</v>
      </c>
    </row>
    <row r="418" spans="1:7" x14ac:dyDescent="0.3">
      <c r="A418" t="s">
        <v>1707</v>
      </c>
      <c r="B418" s="2">
        <v>6394.5</v>
      </c>
      <c r="C418" s="2">
        <v>6394.5</v>
      </c>
      <c r="D418" s="2">
        <v>50</v>
      </c>
      <c r="E418" s="14">
        <v>0.2</v>
      </c>
      <c r="F418" s="14"/>
      <c r="G418" s="2">
        <v>127.89</v>
      </c>
    </row>
    <row r="419" spans="1:7" x14ac:dyDescent="0.3">
      <c r="A419" t="s">
        <v>3614</v>
      </c>
      <c r="B419" s="2">
        <v>6389.6599999999989</v>
      </c>
      <c r="C419" s="2">
        <v>6389.6599999999989</v>
      </c>
      <c r="D419" s="2">
        <v>1643</v>
      </c>
      <c r="E419" s="14">
        <v>1.7041996348143639E-2</v>
      </c>
      <c r="F419" s="14"/>
      <c r="G419" s="2">
        <v>3.8890200852099812</v>
      </c>
    </row>
    <row r="420" spans="1:7" x14ac:dyDescent="0.3">
      <c r="A420" t="s">
        <v>1954</v>
      </c>
      <c r="B420" s="2">
        <v>6332.2499999999927</v>
      </c>
      <c r="C420" s="2">
        <v>6332.2499999999927</v>
      </c>
      <c r="D420" s="2">
        <v>2057</v>
      </c>
      <c r="E420" s="14">
        <v>2.9168692270296549E-3</v>
      </c>
      <c r="F420" s="14"/>
      <c r="G420" s="2">
        <v>3.0783908604764183</v>
      </c>
    </row>
    <row r="421" spans="1:7" x14ac:dyDescent="0.3">
      <c r="A421" t="s">
        <v>2444</v>
      </c>
      <c r="B421" s="2">
        <v>6331.190000000006</v>
      </c>
      <c r="C421" s="2">
        <v>6331.190000000006</v>
      </c>
      <c r="D421" s="2">
        <v>11975</v>
      </c>
      <c r="E421" s="14">
        <v>7.3486430062630484E-3</v>
      </c>
      <c r="F421" s="14"/>
      <c r="G421" s="2">
        <v>0.52870062630480219</v>
      </c>
    </row>
    <row r="422" spans="1:7" x14ac:dyDescent="0.3">
      <c r="A422" t="s">
        <v>665</v>
      </c>
      <c r="B422" s="2">
        <v>6313.4099999999598</v>
      </c>
      <c r="C422" s="2">
        <v>6313.4099999999598</v>
      </c>
      <c r="D422" s="2">
        <v>2167</v>
      </c>
      <c r="E422" s="14">
        <v>4.6146746654360867E-4</v>
      </c>
      <c r="F422" s="14"/>
      <c r="G422" s="2">
        <v>2.9134333179510659</v>
      </c>
    </row>
    <row r="423" spans="1:7" x14ac:dyDescent="0.3">
      <c r="A423" t="s">
        <v>1057</v>
      </c>
      <c r="B423" s="2">
        <v>6296.9599999999928</v>
      </c>
      <c r="C423" s="2">
        <v>6296.9599999999928</v>
      </c>
      <c r="D423" s="2">
        <v>3392</v>
      </c>
      <c r="E423" s="14">
        <v>2.9481132075471697E-4</v>
      </c>
      <c r="F423" s="14"/>
      <c r="G423" s="2">
        <v>1.8564150943396205</v>
      </c>
    </row>
    <row r="424" spans="1:7" x14ac:dyDescent="0.3">
      <c r="A424" t="s">
        <v>2046</v>
      </c>
      <c r="B424" s="2">
        <v>6284.4199999999482</v>
      </c>
      <c r="C424" s="2">
        <v>6284.4199999999482</v>
      </c>
      <c r="D424" s="2">
        <v>4006</v>
      </c>
      <c r="E424" s="14">
        <v>2.2715926110833749E-2</v>
      </c>
      <c r="F424" s="14"/>
      <c r="G424" s="2">
        <v>1.5687518721916995</v>
      </c>
    </row>
    <row r="425" spans="1:7" x14ac:dyDescent="0.3">
      <c r="A425" t="s">
        <v>390</v>
      </c>
      <c r="B425" s="2">
        <v>6256.8600000000015</v>
      </c>
      <c r="C425" s="2">
        <v>6256.8600000000015</v>
      </c>
      <c r="D425" s="2">
        <v>1673</v>
      </c>
      <c r="E425" s="14">
        <v>0.17274357441721458</v>
      </c>
      <c r="F425" s="14"/>
      <c r="G425" s="2">
        <v>3.7399043634190088</v>
      </c>
    </row>
    <row r="426" spans="1:7" x14ac:dyDescent="0.3">
      <c r="A426" t="s">
        <v>2280</v>
      </c>
      <c r="B426" s="2">
        <v>6206.6100000000279</v>
      </c>
      <c r="C426" s="2">
        <v>6206.6100000000279</v>
      </c>
      <c r="D426" s="2">
        <v>3769</v>
      </c>
      <c r="E426" s="14">
        <v>2.7062881400902097E-2</v>
      </c>
      <c r="F426" s="14"/>
      <c r="G426" s="2">
        <v>1.6467524542318992</v>
      </c>
    </row>
    <row r="427" spans="1:7" x14ac:dyDescent="0.3">
      <c r="A427" t="s">
        <v>1840</v>
      </c>
      <c r="B427" s="2">
        <v>6204.6899999999814</v>
      </c>
      <c r="C427" s="2">
        <v>6204.6899999999814</v>
      </c>
      <c r="D427" s="2">
        <v>1240</v>
      </c>
      <c r="E427" s="14">
        <v>3.3064516129032259E-2</v>
      </c>
      <c r="F427" s="14"/>
      <c r="G427" s="2">
        <v>5.0037822580645015</v>
      </c>
    </row>
    <row r="428" spans="1:7" x14ac:dyDescent="0.3">
      <c r="A428" t="s">
        <v>3229</v>
      </c>
      <c r="B428" s="2">
        <v>6193.3899999999967</v>
      </c>
      <c r="C428" s="2">
        <v>6193.3899999999967</v>
      </c>
      <c r="D428" s="2">
        <v>701</v>
      </c>
      <c r="E428" s="14">
        <v>5.8487874465049931E-2</v>
      </c>
      <c r="F428" s="14"/>
      <c r="G428" s="2">
        <v>8.835078459343789</v>
      </c>
    </row>
    <row r="429" spans="1:7" x14ac:dyDescent="0.3">
      <c r="A429" t="s">
        <v>1357</v>
      </c>
      <c r="B429" s="2">
        <v>6182.400000000016</v>
      </c>
      <c r="C429" s="2">
        <v>6182.400000000016</v>
      </c>
      <c r="D429" s="2">
        <v>2748</v>
      </c>
      <c r="E429" s="14">
        <v>2.6928675400291122E-2</v>
      </c>
      <c r="F429" s="14"/>
      <c r="G429" s="2">
        <v>2.2497816593886522</v>
      </c>
    </row>
    <row r="430" spans="1:7" x14ac:dyDescent="0.3">
      <c r="A430" t="s">
        <v>2302</v>
      </c>
      <c r="B430" s="2">
        <v>6137.3400000000029</v>
      </c>
      <c r="C430" s="2">
        <v>6137.3400000000029</v>
      </c>
      <c r="D430" s="2">
        <v>3530</v>
      </c>
      <c r="E430" s="14">
        <v>8.4985835694050991E-4</v>
      </c>
      <c r="F430" s="14"/>
      <c r="G430" s="2">
        <v>1.7386232294617572</v>
      </c>
    </row>
    <row r="431" spans="1:7" x14ac:dyDescent="0.3">
      <c r="A431" t="s">
        <v>505</v>
      </c>
      <c r="B431" s="2">
        <v>6094.76</v>
      </c>
      <c r="C431" s="2">
        <v>6094.76</v>
      </c>
      <c r="D431" s="2">
        <v>3823</v>
      </c>
      <c r="E431" s="14">
        <v>5.5453832069055714E-2</v>
      </c>
      <c r="F431" s="14"/>
      <c r="G431" s="2">
        <v>1.5942348940622548</v>
      </c>
    </row>
    <row r="432" spans="1:7" x14ac:dyDescent="0.3">
      <c r="A432" t="s">
        <v>1073</v>
      </c>
      <c r="B432" s="2">
        <v>6081.8499999999885</v>
      </c>
      <c r="C432" s="2">
        <v>6081.8499999999885</v>
      </c>
      <c r="D432" s="2">
        <v>12269</v>
      </c>
      <c r="E432" s="14">
        <v>5.786942701116635E-3</v>
      </c>
      <c r="F432" s="14"/>
      <c r="G432" s="2">
        <v>0.49570869671529777</v>
      </c>
    </row>
    <row r="433" spans="1:7" x14ac:dyDescent="0.3">
      <c r="A433" t="s">
        <v>850</v>
      </c>
      <c r="B433" s="2">
        <v>6045.0399999999936</v>
      </c>
      <c r="C433" s="2">
        <v>6045.0399999999936</v>
      </c>
      <c r="D433" s="2">
        <v>4303</v>
      </c>
      <c r="E433" s="14">
        <v>1.6035324192423889E-2</v>
      </c>
      <c r="F433" s="14">
        <v>2.5706940874035988E-3</v>
      </c>
      <c r="G433" s="2">
        <v>1.4048431326981161</v>
      </c>
    </row>
    <row r="434" spans="1:7" x14ac:dyDescent="0.3">
      <c r="A434" t="s">
        <v>3033</v>
      </c>
      <c r="B434" s="2">
        <v>6045</v>
      </c>
      <c r="C434" s="2">
        <v>6045</v>
      </c>
      <c r="D434" s="2">
        <v>2600</v>
      </c>
      <c r="E434" s="14"/>
      <c r="F434" s="14"/>
      <c r="G434" s="2">
        <v>2.3250000000000002</v>
      </c>
    </row>
    <row r="435" spans="1:7" x14ac:dyDescent="0.3">
      <c r="A435" t="s">
        <v>507</v>
      </c>
      <c r="B435" s="2">
        <v>6017.0000000000036</v>
      </c>
      <c r="C435" s="2">
        <v>6017.0000000000036</v>
      </c>
      <c r="D435" s="2">
        <v>3132</v>
      </c>
      <c r="E435" s="14">
        <v>1.2452107279693486E-2</v>
      </c>
      <c r="F435" s="14"/>
      <c r="G435" s="2">
        <v>1.9211366538952757</v>
      </c>
    </row>
    <row r="436" spans="1:7" x14ac:dyDescent="0.3">
      <c r="A436" t="s">
        <v>1235</v>
      </c>
      <c r="B436" s="2">
        <v>6013.4299999999921</v>
      </c>
      <c r="C436" s="2">
        <v>6013.4299999999921</v>
      </c>
      <c r="D436" s="2">
        <v>3239</v>
      </c>
      <c r="E436" s="14"/>
      <c r="F436" s="14"/>
      <c r="G436" s="2">
        <v>1.8565699289904267</v>
      </c>
    </row>
    <row r="437" spans="1:7" x14ac:dyDescent="0.3">
      <c r="A437" t="s">
        <v>1215</v>
      </c>
      <c r="B437" s="2">
        <v>6010.3299999999917</v>
      </c>
      <c r="C437" s="2">
        <v>6010.3299999999917</v>
      </c>
      <c r="D437" s="2">
        <v>14260</v>
      </c>
      <c r="E437" s="14">
        <v>6.2412342215988778E-2</v>
      </c>
      <c r="F437" s="14"/>
      <c r="G437" s="2">
        <v>0.42148176718092506</v>
      </c>
    </row>
    <row r="438" spans="1:7" x14ac:dyDescent="0.3">
      <c r="A438" t="s">
        <v>2708</v>
      </c>
      <c r="B438" s="2">
        <v>6000.49999999999</v>
      </c>
      <c r="C438" s="2">
        <v>6000.49999999999</v>
      </c>
      <c r="D438" s="2">
        <v>863</v>
      </c>
      <c r="E438" s="14">
        <v>8.1112398609501733E-3</v>
      </c>
      <c r="F438" s="14"/>
      <c r="G438" s="2">
        <v>6.9530706836616334</v>
      </c>
    </row>
    <row r="439" spans="1:7" x14ac:dyDescent="0.3">
      <c r="A439" t="s">
        <v>2710</v>
      </c>
      <c r="B439" s="2">
        <v>5977.9499999999953</v>
      </c>
      <c r="C439" s="2">
        <v>5977.9499999999953</v>
      </c>
      <c r="D439" s="2">
        <v>849</v>
      </c>
      <c r="E439" s="14">
        <v>1.1778563015312131E-3</v>
      </c>
      <c r="F439" s="14"/>
      <c r="G439" s="2">
        <v>7.0411660777385103</v>
      </c>
    </row>
    <row r="440" spans="1:7" x14ac:dyDescent="0.3">
      <c r="A440" t="s">
        <v>2449</v>
      </c>
      <c r="B440" s="2">
        <v>5964.1499999999933</v>
      </c>
      <c r="C440" s="2">
        <v>5964.1499999999933</v>
      </c>
      <c r="D440" s="2">
        <v>1423</v>
      </c>
      <c r="E440" s="14">
        <v>7.0274068868587491E-4</v>
      </c>
      <c r="F440" s="14"/>
      <c r="G440" s="2">
        <v>4.1912508784258558</v>
      </c>
    </row>
    <row r="441" spans="1:7" x14ac:dyDescent="0.3">
      <c r="A441" t="s">
        <v>1839</v>
      </c>
      <c r="B441" s="2">
        <v>5961.2500000000009</v>
      </c>
      <c r="C441" s="2">
        <v>5961.2500000000009</v>
      </c>
      <c r="D441" s="2">
        <v>463</v>
      </c>
      <c r="E441" s="14"/>
      <c r="F441" s="14"/>
      <c r="G441" s="2">
        <v>12.875269978401731</v>
      </c>
    </row>
    <row r="442" spans="1:7" x14ac:dyDescent="0.3">
      <c r="A442" t="s">
        <v>2431</v>
      </c>
      <c r="B442" s="2">
        <v>5954.2999999999993</v>
      </c>
      <c r="C442" s="2">
        <v>5954.2999999999993</v>
      </c>
      <c r="D442" s="2">
        <v>4954</v>
      </c>
      <c r="E442" s="14">
        <v>5.4501412999596287E-3</v>
      </c>
      <c r="F442" s="14"/>
      <c r="G442" s="2">
        <v>1.2019176423092448</v>
      </c>
    </row>
    <row r="443" spans="1:7" x14ac:dyDescent="0.3">
      <c r="A443" t="s">
        <v>2131</v>
      </c>
      <c r="B443" s="2">
        <v>5941.09</v>
      </c>
      <c r="C443" s="2">
        <v>5941.09</v>
      </c>
      <c r="D443" s="2">
        <v>653</v>
      </c>
      <c r="E443" s="14">
        <v>1.5313935681470138E-3</v>
      </c>
      <c r="F443" s="14"/>
      <c r="G443" s="2">
        <v>9.0981470137825422</v>
      </c>
    </row>
    <row r="444" spans="1:7" x14ac:dyDescent="0.3">
      <c r="A444" t="s">
        <v>999</v>
      </c>
      <c r="B444" s="2">
        <v>5940.27</v>
      </c>
      <c r="C444" s="2">
        <v>5940.27</v>
      </c>
      <c r="D444" s="2">
        <v>4769</v>
      </c>
      <c r="E444" s="14">
        <v>0.1436359823862445</v>
      </c>
      <c r="F444" s="14"/>
      <c r="G444" s="2">
        <v>1.2456007548752359</v>
      </c>
    </row>
    <row r="445" spans="1:7" x14ac:dyDescent="0.3">
      <c r="A445" t="s">
        <v>767</v>
      </c>
      <c r="B445" s="2">
        <v>5930.8100000000359</v>
      </c>
      <c r="C445" s="2">
        <v>5930.8100000000359</v>
      </c>
      <c r="D445" s="2">
        <v>2465</v>
      </c>
      <c r="E445" s="14">
        <v>1.2981744421906694E-2</v>
      </c>
      <c r="F445" s="14"/>
      <c r="G445" s="2">
        <v>2.4060081135902784</v>
      </c>
    </row>
    <row r="446" spans="1:7" x14ac:dyDescent="0.3">
      <c r="A446" t="s">
        <v>853</v>
      </c>
      <c r="B446" s="2">
        <v>5927.7999999999929</v>
      </c>
      <c r="C446" s="2">
        <v>5927.7999999999929</v>
      </c>
      <c r="D446" s="2">
        <v>4293</v>
      </c>
      <c r="E446" s="14">
        <v>2.3992546005124623E-2</v>
      </c>
      <c r="F446" s="14">
        <v>2.6041666666666665E-3</v>
      </c>
      <c r="G446" s="2">
        <v>1.3808059631958987</v>
      </c>
    </row>
    <row r="447" spans="1:7" x14ac:dyDescent="0.3">
      <c r="A447" t="s">
        <v>2215</v>
      </c>
      <c r="B447" s="2">
        <v>5922.1799999999994</v>
      </c>
      <c r="C447" s="2">
        <v>5922.1799999999994</v>
      </c>
      <c r="D447" s="2">
        <v>789</v>
      </c>
      <c r="E447" s="14">
        <v>3.0418250950570342E-2</v>
      </c>
      <c r="F447" s="14"/>
      <c r="G447" s="2">
        <v>7.5059315589353606</v>
      </c>
    </row>
    <row r="448" spans="1:7" x14ac:dyDescent="0.3">
      <c r="A448" t="s">
        <v>1214</v>
      </c>
      <c r="B448" s="2">
        <v>5903.9399999999541</v>
      </c>
      <c r="C448" s="2">
        <v>5903.9399999999541</v>
      </c>
      <c r="D448" s="2">
        <v>3019</v>
      </c>
      <c r="E448" s="14">
        <v>3.6435905929115601E-3</v>
      </c>
      <c r="F448" s="14"/>
      <c r="G448" s="2">
        <v>1.9555945677376463</v>
      </c>
    </row>
    <row r="449" spans="1:7" x14ac:dyDescent="0.3">
      <c r="A449" t="s">
        <v>851</v>
      </c>
      <c r="B449" s="2">
        <v>5863.729999999995</v>
      </c>
      <c r="C449" s="2">
        <v>5863.729999999995</v>
      </c>
      <c r="D449" s="2">
        <v>4269</v>
      </c>
      <c r="E449" s="14">
        <v>3.5605528226750997E-2</v>
      </c>
      <c r="F449" s="14"/>
      <c r="G449" s="2">
        <v>1.373560552822674</v>
      </c>
    </row>
    <row r="450" spans="1:7" x14ac:dyDescent="0.3">
      <c r="A450" t="s">
        <v>168</v>
      </c>
      <c r="B450" s="2">
        <v>5863.5899999999847</v>
      </c>
      <c r="C450" s="2">
        <v>5863.5899999999847</v>
      </c>
      <c r="D450" s="2">
        <v>23053</v>
      </c>
      <c r="E450" s="14">
        <v>1.3013490651975882E-4</v>
      </c>
      <c r="F450" s="14"/>
      <c r="G450" s="2">
        <v>0.25435257884006351</v>
      </c>
    </row>
    <row r="451" spans="1:7" x14ac:dyDescent="0.3">
      <c r="A451" t="s">
        <v>3060</v>
      </c>
      <c r="B451" s="2">
        <v>5850.6899999999905</v>
      </c>
      <c r="C451" s="2">
        <v>5850.6899999999905</v>
      </c>
      <c r="D451" s="2">
        <v>881</v>
      </c>
      <c r="E451" s="14">
        <v>2.6106696935300794E-2</v>
      </c>
      <c r="F451" s="14"/>
      <c r="G451" s="2">
        <v>6.6409648127128156</v>
      </c>
    </row>
    <row r="452" spans="1:7" x14ac:dyDescent="0.3">
      <c r="A452" t="s">
        <v>1420</v>
      </c>
      <c r="B452" s="2">
        <v>5840.8299999999881</v>
      </c>
      <c r="C452" s="2">
        <v>5840.8299999999881</v>
      </c>
      <c r="D452" s="2">
        <v>776</v>
      </c>
      <c r="E452" s="14">
        <v>3.4793814432989692E-2</v>
      </c>
      <c r="F452" s="14">
        <v>1.3274336283185841E-2</v>
      </c>
      <c r="G452" s="2">
        <v>7.5268427835051392</v>
      </c>
    </row>
    <row r="453" spans="1:7" x14ac:dyDescent="0.3">
      <c r="A453" t="s">
        <v>2276</v>
      </c>
      <c r="B453" s="2">
        <v>5812.5399999999754</v>
      </c>
      <c r="C453" s="2">
        <v>5812.5399999999754</v>
      </c>
      <c r="D453" s="2">
        <v>1352</v>
      </c>
      <c r="E453" s="14">
        <v>6.8786982248520714E-2</v>
      </c>
      <c r="F453" s="14">
        <v>2.9585798816568047E-3</v>
      </c>
      <c r="G453" s="2">
        <v>4.2992159763313431</v>
      </c>
    </row>
    <row r="454" spans="1:7" x14ac:dyDescent="0.3">
      <c r="A454" t="s">
        <v>2037</v>
      </c>
      <c r="B454" s="2">
        <v>5811.6400000000203</v>
      </c>
      <c r="C454" s="2">
        <v>5811.6400000000203</v>
      </c>
      <c r="D454" s="2">
        <v>2415</v>
      </c>
      <c r="E454" s="14">
        <v>6.6252587991718426E-3</v>
      </c>
      <c r="F454" s="14"/>
      <c r="G454" s="2">
        <v>2.4064761904761989</v>
      </c>
    </row>
    <row r="455" spans="1:7" x14ac:dyDescent="0.3">
      <c r="A455" t="s">
        <v>1005</v>
      </c>
      <c r="B455" s="2">
        <v>5808.01</v>
      </c>
      <c r="C455" s="2">
        <v>5808.01</v>
      </c>
      <c r="D455" s="2">
        <v>4366</v>
      </c>
      <c r="E455" s="14">
        <v>0.24095281722400366</v>
      </c>
      <c r="F455" s="14"/>
      <c r="G455" s="2">
        <v>1.3302817224003665</v>
      </c>
    </row>
    <row r="456" spans="1:7" x14ac:dyDescent="0.3">
      <c r="A456" t="s">
        <v>1803</v>
      </c>
      <c r="B456" s="2">
        <v>5805.22</v>
      </c>
      <c r="C456" s="2">
        <v>5805.22</v>
      </c>
      <c r="D456" s="2">
        <v>1564</v>
      </c>
      <c r="E456" s="14">
        <v>1.2787723785166241E-3</v>
      </c>
      <c r="F456" s="14"/>
      <c r="G456" s="2">
        <v>3.7117774936061383</v>
      </c>
    </row>
    <row r="457" spans="1:7" x14ac:dyDescent="0.3">
      <c r="A457" t="s">
        <v>1792</v>
      </c>
      <c r="B457" s="2">
        <v>5793.6200000000053</v>
      </c>
      <c r="C457" s="2">
        <v>5793.6200000000053</v>
      </c>
      <c r="D457" s="2">
        <v>6842</v>
      </c>
      <c r="E457" s="14"/>
      <c r="F457" s="14"/>
      <c r="G457" s="2">
        <v>0.84677287342882279</v>
      </c>
    </row>
    <row r="458" spans="1:7" x14ac:dyDescent="0.3">
      <c r="A458" t="s">
        <v>2260</v>
      </c>
      <c r="B458" s="2">
        <v>5780.4799999999932</v>
      </c>
      <c r="C458" s="2">
        <v>5780.4799999999932</v>
      </c>
      <c r="D458" s="2">
        <v>2671</v>
      </c>
      <c r="E458" s="14">
        <v>2.2837888431299139E-2</v>
      </c>
      <c r="F458" s="14"/>
      <c r="G458" s="2">
        <v>2.1641632347435391</v>
      </c>
    </row>
    <row r="459" spans="1:7" x14ac:dyDescent="0.3">
      <c r="A459" t="s">
        <v>1419</v>
      </c>
      <c r="B459" s="2">
        <v>5746.379999999981</v>
      </c>
      <c r="C459" s="2">
        <v>5746.379999999981</v>
      </c>
      <c r="D459" s="2">
        <v>791</v>
      </c>
      <c r="E459" s="14">
        <v>2.5284450063211127E-3</v>
      </c>
      <c r="F459" s="14">
        <v>1.6304347826086956E-2</v>
      </c>
      <c r="G459" s="2">
        <v>7.2647029077117331</v>
      </c>
    </row>
    <row r="460" spans="1:7" x14ac:dyDescent="0.3">
      <c r="A460" t="s">
        <v>3076</v>
      </c>
      <c r="B460" s="2">
        <v>5716.8499999999931</v>
      </c>
      <c r="C460" s="2">
        <v>5716.8499999999931</v>
      </c>
      <c r="D460" s="2">
        <v>4415</v>
      </c>
      <c r="E460" s="14"/>
      <c r="F460" s="14"/>
      <c r="G460" s="2">
        <v>1.2948697621744039</v>
      </c>
    </row>
    <row r="461" spans="1:7" x14ac:dyDescent="0.3">
      <c r="A461" t="s">
        <v>1835</v>
      </c>
      <c r="B461" s="2">
        <v>5696.35</v>
      </c>
      <c r="C461" s="2">
        <v>5696.35</v>
      </c>
      <c r="D461" s="2">
        <v>1515</v>
      </c>
      <c r="E461" s="14">
        <v>1.65016501650165E-2</v>
      </c>
      <c r="F461" s="14"/>
      <c r="G461" s="2">
        <v>3.7599669966996703</v>
      </c>
    </row>
    <row r="462" spans="1:7" x14ac:dyDescent="0.3">
      <c r="A462" t="s">
        <v>1687</v>
      </c>
      <c r="B462" s="2">
        <v>5695.2299999999877</v>
      </c>
      <c r="C462" s="2">
        <v>5695.2299999999877</v>
      </c>
      <c r="D462" s="2">
        <v>598</v>
      </c>
      <c r="E462" s="14">
        <v>0.14046822742474915</v>
      </c>
      <c r="F462" s="14"/>
      <c r="G462" s="2">
        <v>9.5237959866220532</v>
      </c>
    </row>
    <row r="463" spans="1:7" x14ac:dyDescent="0.3">
      <c r="A463" t="s">
        <v>1885</v>
      </c>
      <c r="B463" s="2">
        <v>5692.5</v>
      </c>
      <c r="C463" s="2">
        <v>5692.5</v>
      </c>
      <c r="D463" s="2">
        <v>54</v>
      </c>
      <c r="E463" s="14">
        <v>7.407407407407407E-2</v>
      </c>
      <c r="F463" s="14"/>
      <c r="G463" s="2">
        <v>105.41666666666667</v>
      </c>
    </row>
    <row r="464" spans="1:7" x14ac:dyDescent="0.3">
      <c r="A464" t="s">
        <v>1698</v>
      </c>
      <c r="B464" s="2">
        <v>5653.8699999999635</v>
      </c>
      <c r="C464" s="2">
        <v>5653.8699999999635</v>
      </c>
      <c r="D464" s="2">
        <v>4139</v>
      </c>
      <c r="E464" s="14">
        <v>7.4897318192800192E-3</v>
      </c>
      <c r="F464" s="14">
        <v>4.9261083743842365E-3</v>
      </c>
      <c r="G464" s="2">
        <v>1.3659990335829821</v>
      </c>
    </row>
    <row r="465" spans="1:7" x14ac:dyDescent="0.3">
      <c r="A465" t="s">
        <v>573</v>
      </c>
      <c r="B465" s="2">
        <v>5645.6300000000174</v>
      </c>
      <c r="C465" s="2">
        <v>5645.6300000000174</v>
      </c>
      <c r="D465" s="2">
        <v>3341</v>
      </c>
      <c r="E465" s="14">
        <v>1.0475905417539658E-2</v>
      </c>
      <c r="F465" s="14"/>
      <c r="G465" s="2">
        <v>1.6898024543549888</v>
      </c>
    </row>
    <row r="466" spans="1:7" x14ac:dyDescent="0.3">
      <c r="A466" t="s">
        <v>1966</v>
      </c>
      <c r="B466" s="2">
        <v>5637.6999999999371</v>
      </c>
      <c r="C466" s="2">
        <v>5637.6999999999371</v>
      </c>
      <c r="D466" s="2">
        <v>6535</v>
      </c>
      <c r="E466" s="14">
        <v>7.957153787299158E-3</v>
      </c>
      <c r="F466" s="14"/>
      <c r="G466" s="2">
        <v>0.86269319051261473</v>
      </c>
    </row>
    <row r="467" spans="1:7" x14ac:dyDescent="0.3">
      <c r="A467" t="s">
        <v>2704</v>
      </c>
      <c r="B467" s="2">
        <v>5559.109999999996</v>
      </c>
      <c r="C467" s="2">
        <v>5559.109999999996</v>
      </c>
      <c r="D467" s="2">
        <v>979</v>
      </c>
      <c r="E467" s="14"/>
      <c r="F467" s="14"/>
      <c r="G467" s="2">
        <v>5.6783554647599548</v>
      </c>
    </row>
    <row r="468" spans="1:7" x14ac:dyDescent="0.3">
      <c r="A468" t="s">
        <v>776</v>
      </c>
      <c r="B468" s="2">
        <v>5557.8700000000272</v>
      </c>
      <c r="C468" s="2">
        <v>5557.8700000000272</v>
      </c>
      <c r="D468" s="2">
        <v>2134</v>
      </c>
      <c r="E468" s="14">
        <v>1.8744142455482662E-3</v>
      </c>
      <c r="F468" s="14"/>
      <c r="G468" s="2">
        <v>2.6044376757263481</v>
      </c>
    </row>
    <row r="469" spans="1:7" x14ac:dyDescent="0.3">
      <c r="A469" t="s">
        <v>1267</v>
      </c>
      <c r="B469" s="2">
        <v>5555.5900000000011</v>
      </c>
      <c r="C469" s="2">
        <v>5555.5900000000011</v>
      </c>
      <c r="D469" s="2">
        <v>1259</v>
      </c>
      <c r="E469" s="14">
        <v>5.9571088165210485E-2</v>
      </c>
      <c r="F469" s="14"/>
      <c r="G469" s="2">
        <v>4.4127005559968238</v>
      </c>
    </row>
    <row r="470" spans="1:7" x14ac:dyDescent="0.3">
      <c r="A470" t="s">
        <v>1535</v>
      </c>
      <c r="B470" s="2">
        <v>5517.579999999999</v>
      </c>
      <c r="C470" s="2">
        <v>5517.579999999999</v>
      </c>
      <c r="D470" s="2">
        <v>3161</v>
      </c>
      <c r="E470" s="14">
        <v>1.1072445428661816E-2</v>
      </c>
      <c r="F470" s="14"/>
      <c r="G470" s="2">
        <v>1.7455172413793101</v>
      </c>
    </row>
    <row r="471" spans="1:7" x14ac:dyDescent="0.3">
      <c r="A471" t="s">
        <v>2237</v>
      </c>
      <c r="B471" s="2">
        <v>5517.1500000000005</v>
      </c>
      <c r="C471" s="2">
        <v>5517.1500000000005</v>
      </c>
      <c r="D471" s="2">
        <v>781</v>
      </c>
      <c r="E471" s="14">
        <v>1.2804097311139564E-3</v>
      </c>
      <c r="F471" s="14"/>
      <c r="G471" s="2">
        <v>7.0642125480153659</v>
      </c>
    </row>
    <row r="472" spans="1:7" x14ac:dyDescent="0.3">
      <c r="A472" t="s">
        <v>1153</v>
      </c>
      <c r="B472" s="2">
        <v>5511.8499999999731</v>
      </c>
      <c r="C472" s="2">
        <v>5511.8499999999731</v>
      </c>
      <c r="D472" s="2">
        <v>1837</v>
      </c>
      <c r="E472" s="14">
        <v>3.0484485574305935E-2</v>
      </c>
      <c r="F472" s="14"/>
      <c r="G472" s="2">
        <v>3.0004627109417381</v>
      </c>
    </row>
    <row r="473" spans="1:7" x14ac:dyDescent="0.3">
      <c r="A473" t="s">
        <v>2764</v>
      </c>
      <c r="B473" s="2">
        <v>5497.329999999979</v>
      </c>
      <c r="C473" s="2">
        <v>5497.329999999979</v>
      </c>
      <c r="D473" s="2">
        <v>3385</v>
      </c>
      <c r="E473" s="14">
        <v>2.9542097488921715E-3</v>
      </c>
      <c r="F473" s="14"/>
      <c r="G473" s="2">
        <v>1.6240265878877338</v>
      </c>
    </row>
    <row r="474" spans="1:7" x14ac:dyDescent="0.3">
      <c r="A474" t="s">
        <v>2285</v>
      </c>
      <c r="B474" s="2">
        <v>5483.0400000000009</v>
      </c>
      <c r="C474" s="2">
        <v>5483.0400000000009</v>
      </c>
      <c r="D474" s="2">
        <v>2515</v>
      </c>
      <c r="E474" s="14">
        <v>7.9522862823061622E-3</v>
      </c>
      <c r="F474" s="14"/>
      <c r="G474" s="2">
        <v>2.1801351888667995</v>
      </c>
    </row>
    <row r="475" spans="1:7" x14ac:dyDescent="0.3">
      <c r="A475" t="s">
        <v>1963</v>
      </c>
      <c r="B475" s="2">
        <v>5473.1599999999644</v>
      </c>
      <c r="C475" s="2">
        <v>5473.1599999999644</v>
      </c>
      <c r="D475" s="2">
        <v>1836</v>
      </c>
      <c r="E475" s="14">
        <v>1.0893246187363835E-3</v>
      </c>
      <c r="F475" s="14"/>
      <c r="G475" s="2">
        <v>2.9810239651415928</v>
      </c>
    </row>
    <row r="476" spans="1:7" x14ac:dyDescent="0.3">
      <c r="A476" t="s">
        <v>1352</v>
      </c>
      <c r="B476" s="2">
        <v>5468.66</v>
      </c>
      <c r="C476" s="2">
        <v>5468.66</v>
      </c>
      <c r="D476" s="2">
        <v>4171</v>
      </c>
      <c r="E476" s="14"/>
      <c r="F476" s="14"/>
      <c r="G476" s="2">
        <v>1.3111148405658115</v>
      </c>
    </row>
    <row r="477" spans="1:7" x14ac:dyDescent="0.3">
      <c r="A477" t="s">
        <v>1895</v>
      </c>
      <c r="B477" s="2">
        <v>5467.7299999999886</v>
      </c>
      <c r="C477" s="2">
        <v>5467.7299999999886</v>
      </c>
      <c r="D477" s="2">
        <v>1129</v>
      </c>
      <c r="E477" s="14">
        <v>3.2772364924712132E-2</v>
      </c>
      <c r="F477" s="14"/>
      <c r="G477" s="2">
        <v>4.8429849424269165</v>
      </c>
    </row>
    <row r="478" spans="1:7" x14ac:dyDescent="0.3">
      <c r="A478" t="s">
        <v>2028</v>
      </c>
      <c r="B478" s="2">
        <v>5451.6899999999714</v>
      </c>
      <c r="C478" s="2">
        <v>5451.6899999999714</v>
      </c>
      <c r="D478" s="2">
        <v>2614</v>
      </c>
      <c r="E478" s="14">
        <v>5.3557765876052028E-3</v>
      </c>
      <c r="F478" s="14"/>
      <c r="G478" s="2">
        <v>2.085573833205804</v>
      </c>
    </row>
    <row r="479" spans="1:7" x14ac:dyDescent="0.3">
      <c r="A479" t="s">
        <v>1463</v>
      </c>
      <c r="B479" s="2">
        <v>5439.2499999999845</v>
      </c>
      <c r="C479" s="2">
        <v>5439.2499999999845</v>
      </c>
      <c r="D479" s="2">
        <v>6392</v>
      </c>
      <c r="E479" s="14">
        <v>2.6908635794743431E-2</v>
      </c>
      <c r="F479" s="14"/>
      <c r="G479" s="2">
        <v>0.85094649561952196</v>
      </c>
    </row>
    <row r="480" spans="1:7" x14ac:dyDescent="0.3">
      <c r="A480" t="s">
        <v>2646</v>
      </c>
      <c r="B480" s="2">
        <v>5436.5199999999968</v>
      </c>
      <c r="C480" s="2">
        <v>5436.5199999999968</v>
      </c>
      <c r="D480" s="2">
        <v>244</v>
      </c>
      <c r="E480" s="14">
        <v>7.3770491803278687E-2</v>
      </c>
      <c r="F480" s="14"/>
      <c r="G480" s="2">
        <v>22.280819672131134</v>
      </c>
    </row>
    <row r="481" spans="1:7" x14ac:dyDescent="0.3">
      <c r="A481" t="s">
        <v>1853</v>
      </c>
      <c r="B481" s="2">
        <v>5431.4999999999991</v>
      </c>
      <c r="C481" s="2">
        <v>5431.4999999999991</v>
      </c>
      <c r="D481" s="2">
        <v>1754</v>
      </c>
      <c r="E481" s="14">
        <v>2.565564424173318E-2</v>
      </c>
      <c r="F481" s="14"/>
      <c r="G481" s="2">
        <v>3.0966362599771946</v>
      </c>
    </row>
    <row r="482" spans="1:7" x14ac:dyDescent="0.3">
      <c r="A482" t="s">
        <v>3618</v>
      </c>
      <c r="B482" s="2">
        <v>5426.27</v>
      </c>
      <c r="C482" s="2">
        <v>5426.27</v>
      </c>
      <c r="D482" s="2">
        <v>1446</v>
      </c>
      <c r="E482" s="14">
        <v>1.7289073305670817E-2</v>
      </c>
      <c r="F482" s="14"/>
      <c r="G482" s="2">
        <v>3.7526071922544957</v>
      </c>
    </row>
    <row r="483" spans="1:7" x14ac:dyDescent="0.3">
      <c r="A483" t="s">
        <v>2239</v>
      </c>
      <c r="B483" s="2">
        <v>5416.18</v>
      </c>
      <c r="C483" s="2">
        <v>5416.18</v>
      </c>
      <c r="D483" s="2">
        <v>1541</v>
      </c>
      <c r="E483" s="14"/>
      <c r="F483" s="14"/>
      <c r="G483" s="2">
        <v>3.5147177157689815</v>
      </c>
    </row>
    <row r="484" spans="1:7" x14ac:dyDescent="0.3">
      <c r="A484" t="s">
        <v>1474</v>
      </c>
      <c r="B484" s="2">
        <v>5409.43</v>
      </c>
      <c r="C484" s="2">
        <v>5409.43</v>
      </c>
      <c r="D484" s="2">
        <v>1239</v>
      </c>
      <c r="E484" s="14">
        <v>2.6634382566585957E-2</v>
      </c>
      <c r="F484" s="14"/>
      <c r="G484" s="2">
        <v>4.3659644874899115</v>
      </c>
    </row>
    <row r="485" spans="1:7" x14ac:dyDescent="0.3">
      <c r="A485" t="s">
        <v>1632</v>
      </c>
      <c r="B485" s="2">
        <v>5403.4300000000112</v>
      </c>
      <c r="C485" s="2">
        <v>5403.4300000000112</v>
      </c>
      <c r="D485" s="2">
        <v>2099</v>
      </c>
      <c r="E485" s="14">
        <v>4.764173415912339E-4</v>
      </c>
      <c r="F485" s="14"/>
      <c r="G485" s="2">
        <v>2.5742877560743262</v>
      </c>
    </row>
    <row r="486" spans="1:7" x14ac:dyDescent="0.3">
      <c r="A486" t="s">
        <v>2264</v>
      </c>
      <c r="B486" s="2">
        <v>5393.1899999999987</v>
      </c>
      <c r="C486" s="2">
        <v>5393.1899999999987</v>
      </c>
      <c r="D486" s="2">
        <v>2575</v>
      </c>
      <c r="E486" s="14">
        <v>2.3300970873786409E-2</v>
      </c>
      <c r="F486" s="14"/>
      <c r="G486" s="2">
        <v>2.0944427184466012</v>
      </c>
    </row>
    <row r="487" spans="1:7" x14ac:dyDescent="0.3">
      <c r="A487" t="s">
        <v>1401</v>
      </c>
      <c r="B487" s="2">
        <v>5340.27</v>
      </c>
      <c r="C487" s="2">
        <v>5340.27</v>
      </c>
      <c r="D487" s="2">
        <v>1355</v>
      </c>
      <c r="E487" s="14">
        <v>9.5940959409594097E-3</v>
      </c>
      <c r="F487" s="14"/>
      <c r="G487" s="2">
        <v>3.9411586715867162</v>
      </c>
    </row>
    <row r="488" spans="1:7" x14ac:dyDescent="0.3">
      <c r="A488" t="s">
        <v>1508</v>
      </c>
      <c r="B488" s="2">
        <v>5332.5200000000159</v>
      </c>
      <c r="C488" s="2">
        <v>5332.5200000000159</v>
      </c>
      <c r="D488" s="2">
        <v>3305</v>
      </c>
      <c r="E488" s="14">
        <v>3.6913767019667171E-2</v>
      </c>
      <c r="F488" s="14">
        <v>2.6954177897574125E-3</v>
      </c>
      <c r="G488" s="2">
        <v>1.6134704992435751</v>
      </c>
    </row>
    <row r="489" spans="1:7" x14ac:dyDescent="0.3">
      <c r="A489" t="s">
        <v>521</v>
      </c>
      <c r="B489" s="2">
        <v>5327.0299999999515</v>
      </c>
      <c r="C489" s="2">
        <v>5327.0299999999515</v>
      </c>
      <c r="D489" s="2">
        <v>3478</v>
      </c>
      <c r="E489" s="14">
        <v>3.7377803335250145E-3</v>
      </c>
      <c r="F489" s="14">
        <v>2.0746887966804979E-3</v>
      </c>
      <c r="G489" s="2">
        <v>1.5316359976998135</v>
      </c>
    </row>
    <row r="490" spans="1:7" x14ac:dyDescent="0.3">
      <c r="A490" t="s">
        <v>1904</v>
      </c>
      <c r="B490" s="2">
        <v>5315.1800000000167</v>
      </c>
      <c r="C490" s="2">
        <v>5315.1800000000167</v>
      </c>
      <c r="D490" s="2">
        <v>789</v>
      </c>
      <c r="E490" s="14">
        <v>1.7743979721166033E-2</v>
      </c>
      <c r="F490" s="14"/>
      <c r="G490" s="2">
        <v>6.736603295310541</v>
      </c>
    </row>
    <row r="491" spans="1:7" x14ac:dyDescent="0.3">
      <c r="A491" t="s">
        <v>1851</v>
      </c>
      <c r="B491" s="2">
        <v>5283.2999999999874</v>
      </c>
      <c r="C491" s="2">
        <v>5283.2999999999874</v>
      </c>
      <c r="D491" s="2">
        <v>529</v>
      </c>
      <c r="E491" s="14">
        <v>0.10396975425330812</v>
      </c>
      <c r="F491" s="14"/>
      <c r="G491" s="2">
        <v>9.9873345935727542</v>
      </c>
    </row>
    <row r="492" spans="1:7" x14ac:dyDescent="0.3">
      <c r="A492" t="s">
        <v>1351</v>
      </c>
      <c r="B492" s="2">
        <v>5272.4700000000112</v>
      </c>
      <c r="C492" s="2">
        <v>5272.4700000000112</v>
      </c>
      <c r="D492" s="2">
        <v>3155</v>
      </c>
      <c r="E492" s="14">
        <v>3.1695721077654518E-4</v>
      </c>
      <c r="F492" s="14"/>
      <c r="G492" s="2">
        <v>1.6711473851030145</v>
      </c>
    </row>
    <row r="493" spans="1:7" x14ac:dyDescent="0.3">
      <c r="A493" t="s">
        <v>2323</v>
      </c>
      <c r="B493" s="2">
        <v>5267.3299999999954</v>
      </c>
      <c r="C493" s="2">
        <v>5267.3299999999954</v>
      </c>
      <c r="D493" s="2">
        <v>5268</v>
      </c>
      <c r="E493" s="14">
        <v>3.625664388762339E-2</v>
      </c>
      <c r="F493" s="14"/>
      <c r="G493" s="2">
        <v>0.9998728170083514</v>
      </c>
    </row>
    <row r="494" spans="1:7" x14ac:dyDescent="0.3">
      <c r="A494" t="s">
        <v>2067</v>
      </c>
      <c r="B494" s="2">
        <v>5240.5600000000195</v>
      </c>
      <c r="C494" s="2">
        <v>5240.5600000000195</v>
      </c>
      <c r="D494" s="2">
        <v>12313</v>
      </c>
      <c r="E494" s="14">
        <v>1.4375050759360027E-2</v>
      </c>
      <c r="F494" s="14"/>
      <c r="G494" s="2">
        <v>0.42561195484447489</v>
      </c>
    </row>
    <row r="495" spans="1:7" x14ac:dyDescent="0.3">
      <c r="A495" t="s">
        <v>1824</v>
      </c>
      <c r="B495" s="2">
        <v>5207.9499999999989</v>
      </c>
      <c r="C495" s="2">
        <v>5207.9499999999989</v>
      </c>
      <c r="D495" s="2">
        <v>3866</v>
      </c>
      <c r="E495" s="14">
        <v>7.7599586135540608E-4</v>
      </c>
      <c r="F495" s="14"/>
      <c r="G495" s="2">
        <v>1.3471158820486289</v>
      </c>
    </row>
    <row r="496" spans="1:7" x14ac:dyDescent="0.3">
      <c r="A496" t="s">
        <v>2236</v>
      </c>
      <c r="B496" s="2">
        <v>5196.0999999999976</v>
      </c>
      <c r="C496" s="2">
        <v>5196.0999999999976</v>
      </c>
      <c r="D496" s="2">
        <v>1030</v>
      </c>
      <c r="E496" s="14">
        <v>3.8834951456310678E-3</v>
      </c>
      <c r="F496" s="14"/>
      <c r="G496" s="2">
        <v>5.0447572815533954</v>
      </c>
    </row>
    <row r="497" spans="1:7" x14ac:dyDescent="0.3">
      <c r="A497" t="s">
        <v>1958</v>
      </c>
      <c r="B497" s="2">
        <v>5174.3199999999979</v>
      </c>
      <c r="C497" s="2">
        <v>5174.3199999999979</v>
      </c>
      <c r="D497" s="2">
        <v>2426</v>
      </c>
      <c r="E497" s="14"/>
      <c r="F497" s="14"/>
      <c r="G497" s="2">
        <v>2.132860676009892</v>
      </c>
    </row>
    <row r="498" spans="1:7" x14ac:dyDescent="0.3">
      <c r="A498" t="s">
        <v>1674</v>
      </c>
      <c r="B498" s="2">
        <v>5163.0099999999902</v>
      </c>
      <c r="C498" s="2">
        <v>5163.0099999999902</v>
      </c>
      <c r="D498" s="2">
        <v>924</v>
      </c>
      <c r="E498" s="14">
        <v>1.7316017316017316E-2</v>
      </c>
      <c r="F498" s="14">
        <v>4.11522633744856E-3</v>
      </c>
      <c r="G498" s="2">
        <v>5.58767316017315</v>
      </c>
    </row>
    <row r="499" spans="1:7" x14ac:dyDescent="0.3">
      <c r="A499" t="s">
        <v>1183</v>
      </c>
      <c r="B499" s="2">
        <v>5157.5399999999872</v>
      </c>
      <c r="C499" s="2">
        <v>5157.5399999999872</v>
      </c>
      <c r="D499" s="2">
        <v>514</v>
      </c>
      <c r="E499" s="14">
        <v>2.3346303501945526E-2</v>
      </c>
      <c r="F499" s="14"/>
      <c r="G499" s="2">
        <v>10.034124513618652</v>
      </c>
    </row>
    <row r="500" spans="1:7" x14ac:dyDescent="0.3">
      <c r="A500" t="s">
        <v>515</v>
      </c>
      <c r="B500" s="2">
        <v>5144.1799999999948</v>
      </c>
      <c r="C500" s="2">
        <v>5144.1799999999948</v>
      </c>
      <c r="D500" s="2">
        <v>1762</v>
      </c>
      <c r="E500" s="14">
        <v>3.4052213393870601E-3</v>
      </c>
      <c r="F500" s="14"/>
      <c r="G500" s="2">
        <v>2.9195119182746847</v>
      </c>
    </row>
    <row r="501" spans="1:7" x14ac:dyDescent="0.3">
      <c r="A501" t="s">
        <v>2268</v>
      </c>
      <c r="B501" s="2">
        <v>5143.6900000000005</v>
      </c>
      <c r="C501" s="2">
        <v>5143.6900000000005</v>
      </c>
      <c r="D501" s="2">
        <v>1412</v>
      </c>
      <c r="E501" s="14"/>
      <c r="F501" s="14"/>
      <c r="G501" s="2">
        <v>3.6428399433427767</v>
      </c>
    </row>
    <row r="502" spans="1:7" x14ac:dyDescent="0.3">
      <c r="A502" t="s">
        <v>1715</v>
      </c>
      <c r="B502" s="2">
        <v>5132.9299999999575</v>
      </c>
      <c r="C502" s="2">
        <v>5132.9299999999575</v>
      </c>
      <c r="D502" s="2">
        <v>1502</v>
      </c>
      <c r="E502" s="14">
        <v>1.4647137150466045E-2</v>
      </c>
      <c r="F502" s="14">
        <v>1.3477088948787063E-2</v>
      </c>
      <c r="G502" s="2">
        <v>3.417396804260957</v>
      </c>
    </row>
    <row r="503" spans="1:7" x14ac:dyDescent="0.3">
      <c r="A503" t="s">
        <v>2395</v>
      </c>
      <c r="B503" s="2">
        <v>5125.9400000000005</v>
      </c>
      <c r="C503" s="2">
        <v>5125.9400000000005</v>
      </c>
      <c r="D503" s="2">
        <v>3846</v>
      </c>
      <c r="E503" s="14">
        <v>1.2220488819552781E-2</v>
      </c>
      <c r="F503" s="14"/>
      <c r="G503" s="2">
        <v>1.3327977119084764</v>
      </c>
    </row>
    <row r="504" spans="1:7" x14ac:dyDescent="0.3">
      <c r="A504" t="s">
        <v>1643</v>
      </c>
      <c r="B504" s="2">
        <v>5125.4599999999718</v>
      </c>
      <c r="C504" s="2">
        <v>5125.4599999999718</v>
      </c>
      <c r="D504" s="2">
        <v>6152</v>
      </c>
      <c r="E504" s="14"/>
      <c r="F504" s="14"/>
      <c r="G504" s="2">
        <v>0.83313719115734264</v>
      </c>
    </row>
    <row r="505" spans="1:7" x14ac:dyDescent="0.3">
      <c r="A505" t="s">
        <v>985</v>
      </c>
      <c r="B505" s="2">
        <v>5112.0399999999845</v>
      </c>
      <c r="C505" s="2">
        <v>5112.0399999999845</v>
      </c>
      <c r="D505" s="2">
        <v>1828</v>
      </c>
      <c r="E505" s="14">
        <v>1.0940919037199124E-2</v>
      </c>
      <c r="F505" s="14"/>
      <c r="G505" s="2">
        <v>2.7965207877461622</v>
      </c>
    </row>
    <row r="506" spans="1:7" x14ac:dyDescent="0.3">
      <c r="A506" t="s">
        <v>1356</v>
      </c>
      <c r="B506" s="2">
        <v>5106.2400000000052</v>
      </c>
      <c r="C506" s="2">
        <v>5106.2400000000052</v>
      </c>
      <c r="D506" s="2">
        <v>2318</v>
      </c>
      <c r="E506" s="14">
        <v>5.1768766177739426E-3</v>
      </c>
      <c r="F506" s="14"/>
      <c r="G506" s="2">
        <v>2.2028645383951706</v>
      </c>
    </row>
    <row r="507" spans="1:7" x14ac:dyDescent="0.3">
      <c r="A507" t="s">
        <v>920</v>
      </c>
      <c r="B507" s="2">
        <v>5077.6599999999962</v>
      </c>
      <c r="C507" s="2">
        <v>5077.6599999999962</v>
      </c>
      <c r="D507" s="2">
        <v>821</v>
      </c>
      <c r="E507" s="14">
        <v>2.4360535931790498E-3</v>
      </c>
      <c r="F507" s="14"/>
      <c r="G507" s="2">
        <v>6.1847259439707631</v>
      </c>
    </row>
    <row r="508" spans="1:7" x14ac:dyDescent="0.3">
      <c r="A508" t="s">
        <v>2430</v>
      </c>
      <c r="B508" s="2">
        <v>5067.6399999999912</v>
      </c>
      <c r="C508" s="2">
        <v>5067.6399999999912</v>
      </c>
      <c r="D508" s="2">
        <v>6127</v>
      </c>
      <c r="E508" s="14">
        <v>2.1217561612534683E-3</v>
      </c>
      <c r="F508" s="14"/>
      <c r="G508" s="2">
        <v>0.82709972253957753</v>
      </c>
    </row>
    <row r="509" spans="1:7" x14ac:dyDescent="0.3">
      <c r="A509" t="s">
        <v>468</v>
      </c>
      <c r="B509" s="2">
        <v>5051.8500000000022</v>
      </c>
      <c r="C509" s="2">
        <v>5051.8500000000022</v>
      </c>
      <c r="D509" s="2">
        <v>3692</v>
      </c>
      <c r="E509" s="14">
        <v>1.0563380281690141E-2</v>
      </c>
      <c r="F509" s="14"/>
      <c r="G509" s="2">
        <v>1.3683234019501631</v>
      </c>
    </row>
    <row r="510" spans="1:7" x14ac:dyDescent="0.3">
      <c r="A510" t="s">
        <v>1908</v>
      </c>
      <c r="B510" s="2">
        <v>5048.9499999999898</v>
      </c>
      <c r="C510" s="2">
        <v>5048.9499999999898</v>
      </c>
      <c r="D510" s="2">
        <v>313</v>
      </c>
      <c r="E510" s="14">
        <v>3.5143769968051117E-2</v>
      </c>
      <c r="F510" s="14"/>
      <c r="G510" s="2">
        <v>16.130830670926485</v>
      </c>
    </row>
    <row r="511" spans="1:7" x14ac:dyDescent="0.3">
      <c r="A511" t="s">
        <v>2360</v>
      </c>
      <c r="B511" s="2">
        <v>5042.2100000000009</v>
      </c>
      <c r="C511" s="2">
        <v>5042.2100000000009</v>
      </c>
      <c r="D511" s="2">
        <v>1925</v>
      </c>
      <c r="E511" s="14">
        <v>8.3116883116883117E-3</v>
      </c>
      <c r="F511" s="14">
        <v>3.4965034965034965E-3</v>
      </c>
      <c r="G511" s="2">
        <v>2.6193298701298708</v>
      </c>
    </row>
    <row r="512" spans="1:7" x14ac:dyDescent="0.3">
      <c r="A512" t="s">
        <v>2546</v>
      </c>
      <c r="B512" s="2">
        <v>5037.9499999999844</v>
      </c>
      <c r="C512" s="2">
        <v>5037.9499999999844</v>
      </c>
      <c r="D512" s="2">
        <v>483</v>
      </c>
      <c r="E512" s="14">
        <v>1.2422360248447204E-2</v>
      </c>
      <c r="F512" s="14"/>
      <c r="G512" s="2">
        <v>10.4305383022774</v>
      </c>
    </row>
    <row r="513" spans="1:7" x14ac:dyDescent="0.3">
      <c r="A513" t="s">
        <v>1422</v>
      </c>
      <c r="B513" s="2">
        <v>5035.7900000000009</v>
      </c>
      <c r="C513" s="2">
        <v>5035.7900000000009</v>
      </c>
      <c r="D513" s="2">
        <v>1086</v>
      </c>
      <c r="E513" s="14">
        <v>1.289134438305709E-2</v>
      </c>
      <c r="F513" s="14">
        <v>7.2639225181598066E-3</v>
      </c>
      <c r="G513" s="2">
        <v>4.6370073664825053</v>
      </c>
    </row>
    <row r="514" spans="1:7" x14ac:dyDescent="0.3">
      <c r="A514" t="s">
        <v>704</v>
      </c>
      <c r="B514" s="2">
        <v>5031.630000000001</v>
      </c>
      <c r="C514" s="2">
        <v>5031.630000000001</v>
      </c>
      <c r="D514" s="2">
        <v>1173</v>
      </c>
      <c r="E514" s="14">
        <v>2.9838022165387893E-2</v>
      </c>
      <c r="F514" s="14"/>
      <c r="G514" s="2">
        <v>4.289539641943735</v>
      </c>
    </row>
    <row r="515" spans="1:7" x14ac:dyDescent="0.3">
      <c r="A515" t="s">
        <v>2225</v>
      </c>
      <c r="B515" s="2">
        <v>5004.6899999999905</v>
      </c>
      <c r="C515" s="2">
        <v>5004.6899999999905</v>
      </c>
      <c r="D515" s="2">
        <v>996</v>
      </c>
      <c r="E515" s="14">
        <v>1.6064257028112448E-2</v>
      </c>
      <c r="F515" s="14"/>
      <c r="G515" s="2">
        <v>5.0247891566264968</v>
      </c>
    </row>
    <row r="516" spans="1:7" x14ac:dyDescent="0.3">
      <c r="A516" t="s">
        <v>1033</v>
      </c>
      <c r="B516" s="2">
        <v>5004.0800000000163</v>
      </c>
      <c r="C516" s="2">
        <v>5004.0800000000163</v>
      </c>
      <c r="D516" s="2">
        <v>2360</v>
      </c>
      <c r="E516" s="14">
        <v>5.5084745762711863E-3</v>
      </c>
      <c r="F516" s="14"/>
      <c r="G516" s="2">
        <v>2.120372881355939</v>
      </c>
    </row>
    <row r="517" spans="1:7" x14ac:dyDescent="0.3">
      <c r="A517" t="s">
        <v>2726</v>
      </c>
      <c r="B517" s="2">
        <v>5003.0399999999991</v>
      </c>
      <c r="C517" s="2">
        <v>5003.0399999999991</v>
      </c>
      <c r="D517" s="2">
        <v>968</v>
      </c>
      <c r="E517" s="14"/>
      <c r="F517" s="14"/>
      <c r="G517" s="2">
        <v>5.1684297520661149</v>
      </c>
    </row>
    <row r="518" spans="1:7" x14ac:dyDescent="0.3">
      <c r="A518" t="s">
        <v>1886</v>
      </c>
      <c r="B518" s="2">
        <v>5000</v>
      </c>
      <c r="C518" s="2">
        <v>5000</v>
      </c>
      <c r="D518" s="2">
        <v>32</v>
      </c>
      <c r="E518" s="14">
        <v>9.375E-2</v>
      </c>
      <c r="F518" s="14"/>
      <c r="G518" s="2">
        <v>156.25</v>
      </c>
    </row>
    <row r="519" spans="1:7" x14ac:dyDescent="0.3">
      <c r="A519" t="s">
        <v>1324</v>
      </c>
      <c r="B519" s="2">
        <v>4998.4999999999782</v>
      </c>
      <c r="C519" s="2">
        <v>4998.4999999999782</v>
      </c>
      <c r="D519" s="2">
        <v>1698</v>
      </c>
      <c r="E519" s="14">
        <v>4.7114252061248524E-3</v>
      </c>
      <c r="F519" s="14"/>
      <c r="G519" s="2">
        <v>2.9437573616018717</v>
      </c>
    </row>
    <row r="520" spans="1:7" x14ac:dyDescent="0.3">
      <c r="A520" t="s">
        <v>2447</v>
      </c>
      <c r="B520" s="2">
        <v>4997.2799999999916</v>
      </c>
      <c r="C520" s="2">
        <v>4997.2799999999916</v>
      </c>
      <c r="D520" s="2">
        <v>12050</v>
      </c>
      <c r="E520" s="14"/>
      <c r="F520" s="14"/>
      <c r="G520" s="2">
        <v>0.41471203319502004</v>
      </c>
    </row>
    <row r="521" spans="1:7" x14ac:dyDescent="0.3">
      <c r="A521" t="s">
        <v>2271</v>
      </c>
      <c r="B521" s="2">
        <v>4993.1600000000262</v>
      </c>
      <c r="C521" s="2">
        <v>4993.1600000000262</v>
      </c>
      <c r="D521" s="2">
        <v>3016</v>
      </c>
      <c r="E521" s="14">
        <v>3.3819628647214856E-2</v>
      </c>
      <c r="F521" s="14"/>
      <c r="G521" s="2">
        <v>1.6555570291777275</v>
      </c>
    </row>
    <row r="522" spans="1:7" x14ac:dyDescent="0.3">
      <c r="A522" t="s">
        <v>2655</v>
      </c>
      <c r="B522" s="2">
        <v>4991.0599999999977</v>
      </c>
      <c r="C522" s="2">
        <v>4991.0599999999977</v>
      </c>
      <c r="D522" s="2">
        <v>748</v>
      </c>
      <c r="E522" s="14">
        <v>8.6898395721925134E-2</v>
      </c>
      <c r="F522" s="14"/>
      <c r="G522" s="2">
        <v>6.6725401069518684</v>
      </c>
    </row>
    <row r="523" spans="1:7" x14ac:dyDescent="0.3">
      <c r="A523" t="s">
        <v>3222</v>
      </c>
      <c r="B523" s="2">
        <v>4985.1600000000017</v>
      </c>
      <c r="C523" s="2">
        <v>4985.1600000000017</v>
      </c>
      <c r="D523" s="2">
        <v>1332</v>
      </c>
      <c r="E523" s="14">
        <v>5.2552552552552556E-3</v>
      </c>
      <c r="F523" s="14"/>
      <c r="G523" s="2">
        <v>3.7426126126126138</v>
      </c>
    </row>
    <row r="524" spans="1:7" x14ac:dyDescent="0.3">
      <c r="A524" t="s">
        <v>2312</v>
      </c>
      <c r="B524" s="2">
        <v>4975.599999999994</v>
      </c>
      <c r="C524" s="2">
        <v>4975.599999999994</v>
      </c>
      <c r="D524" s="2">
        <v>3282</v>
      </c>
      <c r="E524" s="14">
        <v>1.9500304692260818E-2</v>
      </c>
      <c r="F524" s="14"/>
      <c r="G524" s="2">
        <v>1.51602681291895</v>
      </c>
    </row>
    <row r="525" spans="1:7" x14ac:dyDescent="0.3">
      <c r="A525" t="s">
        <v>2451</v>
      </c>
      <c r="B525" s="2">
        <v>4975.46</v>
      </c>
      <c r="C525" s="2">
        <v>4975.46</v>
      </c>
      <c r="D525" s="2">
        <v>404</v>
      </c>
      <c r="E525" s="14">
        <v>1.2376237623762377E-2</v>
      </c>
      <c r="F525" s="14"/>
      <c r="G525" s="2">
        <v>12.31549504950495</v>
      </c>
    </row>
    <row r="526" spans="1:7" x14ac:dyDescent="0.3">
      <c r="A526" t="s">
        <v>1355</v>
      </c>
      <c r="B526" s="2">
        <v>4972.4300000000158</v>
      </c>
      <c r="C526" s="2">
        <v>4972.4300000000158</v>
      </c>
      <c r="D526" s="2">
        <v>2204</v>
      </c>
      <c r="E526" s="14">
        <v>1.0889292196007259E-2</v>
      </c>
      <c r="F526" s="14">
        <v>1.1111111111111112E-2</v>
      </c>
      <c r="G526" s="2">
        <v>2.2560934664246894</v>
      </c>
    </row>
    <row r="527" spans="1:7" x14ac:dyDescent="0.3">
      <c r="A527" t="s">
        <v>2740</v>
      </c>
      <c r="B527" s="2">
        <v>4962.01</v>
      </c>
      <c r="C527" s="2">
        <v>4962.01</v>
      </c>
      <c r="D527" s="2">
        <v>438</v>
      </c>
      <c r="E527" s="14">
        <v>2.2831050228310501E-3</v>
      </c>
      <c r="F527" s="14"/>
      <c r="G527" s="2">
        <v>11.3287899543379</v>
      </c>
    </row>
    <row r="528" spans="1:7" x14ac:dyDescent="0.3">
      <c r="A528" t="s">
        <v>2022</v>
      </c>
      <c r="B528" s="2">
        <v>4951.5999999999904</v>
      </c>
      <c r="C528" s="2">
        <v>4951.5999999999904</v>
      </c>
      <c r="D528" s="2">
        <v>1752</v>
      </c>
      <c r="E528" s="14">
        <v>1.4840182648401826E-2</v>
      </c>
      <c r="F528" s="14"/>
      <c r="G528" s="2">
        <v>2.8262557077625514</v>
      </c>
    </row>
    <row r="529" spans="1:7" x14ac:dyDescent="0.3">
      <c r="A529" t="s">
        <v>1054</v>
      </c>
      <c r="B529" s="2">
        <v>4946.6299999999828</v>
      </c>
      <c r="C529" s="2">
        <v>4946.6299999999828</v>
      </c>
      <c r="D529" s="2">
        <v>2691</v>
      </c>
      <c r="E529" s="14">
        <v>1.2263099219620958E-2</v>
      </c>
      <c r="F529" s="14"/>
      <c r="G529" s="2">
        <v>1.838212560386467</v>
      </c>
    </row>
    <row r="530" spans="1:7" x14ac:dyDescent="0.3">
      <c r="A530" t="s">
        <v>2753</v>
      </c>
      <c r="B530" s="2">
        <v>4944.37</v>
      </c>
      <c r="C530" s="2">
        <v>4944.37</v>
      </c>
      <c r="D530" s="2">
        <v>2782</v>
      </c>
      <c r="E530" s="14"/>
      <c r="F530" s="14"/>
      <c r="G530" s="2">
        <v>1.7772717469446442</v>
      </c>
    </row>
    <row r="531" spans="1:7" x14ac:dyDescent="0.3">
      <c r="A531" t="s">
        <v>1836</v>
      </c>
      <c r="B531" s="2">
        <v>4938.09</v>
      </c>
      <c r="C531" s="2">
        <v>4938.09</v>
      </c>
      <c r="D531" s="2">
        <v>1321</v>
      </c>
      <c r="E531" s="14">
        <v>1.8925056775170326E-2</v>
      </c>
      <c r="F531" s="14"/>
      <c r="G531" s="2">
        <v>3.7381453444360333</v>
      </c>
    </row>
    <row r="532" spans="1:7" x14ac:dyDescent="0.3">
      <c r="A532" t="s">
        <v>3276</v>
      </c>
      <c r="B532" s="2">
        <v>4934.8699999999953</v>
      </c>
      <c r="C532" s="2">
        <v>4934.8699999999953</v>
      </c>
      <c r="D532" s="2">
        <v>10315</v>
      </c>
      <c r="E532" s="14"/>
      <c r="F532" s="14"/>
      <c r="G532" s="2">
        <v>0.4784168686379055</v>
      </c>
    </row>
    <row r="533" spans="1:7" x14ac:dyDescent="0.3">
      <c r="A533" t="s">
        <v>1207</v>
      </c>
      <c r="B533" s="2">
        <v>4934.5899999999747</v>
      </c>
      <c r="C533" s="2">
        <v>4934.5899999999747</v>
      </c>
      <c r="D533" s="2">
        <v>3239</v>
      </c>
      <c r="E533" s="14">
        <v>3.3961099104661933E-3</v>
      </c>
      <c r="F533" s="14"/>
      <c r="G533" s="2">
        <v>1.5234918184624806</v>
      </c>
    </row>
    <row r="534" spans="1:7" x14ac:dyDescent="0.3">
      <c r="A534" t="s">
        <v>1055</v>
      </c>
      <c r="B534" s="2">
        <v>4929.5800000000045</v>
      </c>
      <c r="C534" s="2">
        <v>4929.5800000000045</v>
      </c>
      <c r="D534" s="2">
        <v>2663</v>
      </c>
      <c r="E534" s="14">
        <v>4.8817123544874202E-3</v>
      </c>
      <c r="F534" s="14"/>
      <c r="G534" s="2">
        <v>1.8511378144949322</v>
      </c>
    </row>
    <row r="535" spans="1:7" x14ac:dyDescent="0.3">
      <c r="A535" t="s">
        <v>1175</v>
      </c>
      <c r="B535" s="2">
        <v>4909.5900000000347</v>
      </c>
      <c r="C535" s="2">
        <v>4909.5900000000347</v>
      </c>
      <c r="D535" s="2">
        <v>1171</v>
      </c>
      <c r="E535" s="14">
        <v>1.7079419299743809E-3</v>
      </c>
      <c r="F535" s="14"/>
      <c r="G535" s="2">
        <v>4.1926473099914903</v>
      </c>
    </row>
    <row r="536" spans="1:7" x14ac:dyDescent="0.3">
      <c r="A536" t="s">
        <v>1800</v>
      </c>
      <c r="B536" s="2">
        <v>4861.9299999999885</v>
      </c>
      <c r="C536" s="2">
        <v>4861.9299999999885</v>
      </c>
      <c r="D536" s="2">
        <v>2108</v>
      </c>
      <c r="E536" s="14">
        <v>8.0645161290322578E-3</v>
      </c>
      <c r="F536" s="14"/>
      <c r="G536" s="2">
        <v>2.3064184060721007</v>
      </c>
    </row>
    <row r="537" spans="1:7" x14ac:dyDescent="0.3">
      <c r="A537" t="s">
        <v>459</v>
      </c>
      <c r="B537" s="2">
        <v>4861.9000000000142</v>
      </c>
      <c r="C537" s="2">
        <v>4861.9000000000142</v>
      </c>
      <c r="D537" s="2">
        <v>7137</v>
      </c>
      <c r="E537" s="14"/>
      <c r="F537" s="14"/>
      <c r="G537" s="2">
        <v>0.68122460417542585</v>
      </c>
    </row>
    <row r="538" spans="1:7" x14ac:dyDescent="0.3">
      <c r="A538" t="s">
        <v>2666</v>
      </c>
      <c r="B538" s="2">
        <v>4861.8</v>
      </c>
      <c r="C538" s="2">
        <v>4861.8</v>
      </c>
      <c r="D538" s="2">
        <v>3644</v>
      </c>
      <c r="E538" s="14">
        <v>5.4884742041712406E-4</v>
      </c>
      <c r="F538" s="14"/>
      <c r="G538" s="2">
        <v>1.3341931942919869</v>
      </c>
    </row>
    <row r="539" spans="1:7" x14ac:dyDescent="0.3">
      <c r="A539" t="s">
        <v>1059</v>
      </c>
      <c r="B539" s="2">
        <v>4854.5999999999985</v>
      </c>
      <c r="C539" s="2">
        <v>4854.5999999999985</v>
      </c>
      <c r="D539" s="2">
        <v>1692</v>
      </c>
      <c r="E539" s="14">
        <v>9.4562647754137114E-3</v>
      </c>
      <c r="F539" s="14"/>
      <c r="G539" s="2">
        <v>2.869148936170212</v>
      </c>
    </row>
    <row r="540" spans="1:7" x14ac:dyDescent="0.3">
      <c r="A540" t="s">
        <v>427</v>
      </c>
      <c r="B540" s="2">
        <v>4852.0199999999923</v>
      </c>
      <c r="C540" s="2">
        <v>4852.0199999999923</v>
      </c>
      <c r="D540" s="2">
        <v>1932</v>
      </c>
      <c r="E540" s="14">
        <v>5.1759834368530024E-4</v>
      </c>
      <c r="F540" s="14"/>
      <c r="G540" s="2">
        <v>2.5113975155279462</v>
      </c>
    </row>
    <row r="541" spans="1:7" x14ac:dyDescent="0.3">
      <c r="A541" t="s">
        <v>672</v>
      </c>
      <c r="B541" s="2">
        <v>4848.1299999999992</v>
      </c>
      <c r="C541" s="2">
        <v>4848.1299999999992</v>
      </c>
      <c r="D541" s="2">
        <v>3903</v>
      </c>
      <c r="E541" s="14">
        <v>7.6863950807071484E-4</v>
      </c>
      <c r="F541" s="14"/>
      <c r="G541" s="2">
        <v>1.2421547527542913</v>
      </c>
    </row>
    <row r="542" spans="1:7" x14ac:dyDescent="0.3">
      <c r="A542" t="s">
        <v>1837</v>
      </c>
      <c r="B542" s="2">
        <v>4846.3100000000004</v>
      </c>
      <c r="C542" s="2">
        <v>4846.3100000000004</v>
      </c>
      <c r="D542" s="2">
        <v>573</v>
      </c>
      <c r="E542" s="14">
        <v>8.5514834205933685E-2</v>
      </c>
      <c r="F542" s="14"/>
      <c r="G542" s="2">
        <v>8.4577835951134386</v>
      </c>
    </row>
    <row r="543" spans="1:7" x14ac:dyDescent="0.3">
      <c r="A543" t="s">
        <v>2081</v>
      </c>
      <c r="B543" s="2">
        <v>4845.6999999999989</v>
      </c>
      <c r="C543" s="2">
        <v>4845.6999999999989</v>
      </c>
      <c r="D543" s="2">
        <v>313</v>
      </c>
      <c r="E543" s="14">
        <v>9.5846645367412137E-3</v>
      </c>
      <c r="F543" s="14"/>
      <c r="G543" s="2">
        <v>15.481469648562296</v>
      </c>
    </row>
    <row r="544" spans="1:7" x14ac:dyDescent="0.3">
      <c r="A544" t="s">
        <v>2738</v>
      </c>
      <c r="B544" s="2">
        <v>4830.53</v>
      </c>
      <c r="C544" s="2">
        <v>4830.53</v>
      </c>
      <c r="D544" s="2">
        <v>424</v>
      </c>
      <c r="E544" s="14"/>
      <c r="F544" s="14"/>
      <c r="G544" s="2">
        <v>11.392759433962263</v>
      </c>
    </row>
    <row r="545" spans="1:7" x14ac:dyDescent="0.3">
      <c r="A545" t="s">
        <v>1739</v>
      </c>
      <c r="B545" s="2">
        <v>4822.25</v>
      </c>
      <c r="C545" s="2">
        <v>4822.25</v>
      </c>
      <c r="D545" s="2">
        <v>624</v>
      </c>
      <c r="E545" s="14">
        <v>8.3333333333333329E-2</v>
      </c>
      <c r="F545" s="14">
        <v>6.6666666666666671E-3</v>
      </c>
      <c r="G545" s="2">
        <v>7.7279647435897436</v>
      </c>
    </row>
    <row r="546" spans="1:7" x14ac:dyDescent="0.3">
      <c r="A546" t="s">
        <v>2739</v>
      </c>
      <c r="B546" s="2">
        <v>4818.07</v>
      </c>
      <c r="C546" s="2">
        <v>4818.07</v>
      </c>
      <c r="D546" s="2">
        <v>424</v>
      </c>
      <c r="E546" s="14"/>
      <c r="F546" s="14"/>
      <c r="G546" s="2">
        <v>11.363372641509434</v>
      </c>
    </row>
    <row r="547" spans="1:7" x14ac:dyDescent="0.3">
      <c r="A547" t="s">
        <v>2204</v>
      </c>
      <c r="B547" s="2">
        <v>4809.6800000000121</v>
      </c>
      <c r="C547" s="2">
        <v>4809.6800000000121</v>
      </c>
      <c r="D547" s="2">
        <v>1670</v>
      </c>
      <c r="E547" s="14">
        <v>5.748502994011976E-2</v>
      </c>
      <c r="F547" s="14"/>
      <c r="G547" s="2">
        <v>2.880047904191624</v>
      </c>
    </row>
    <row r="548" spans="1:7" x14ac:dyDescent="0.3">
      <c r="A548" t="s">
        <v>490</v>
      </c>
      <c r="B548" s="2">
        <v>4806.7999999999993</v>
      </c>
      <c r="C548" s="2">
        <v>4806.7999999999993</v>
      </c>
      <c r="D548" s="2">
        <v>3966</v>
      </c>
      <c r="E548" s="14">
        <v>1.2355017650025214E-2</v>
      </c>
      <c r="F548" s="14"/>
      <c r="G548" s="2">
        <v>1.2120020171457386</v>
      </c>
    </row>
    <row r="549" spans="1:7" x14ac:dyDescent="0.3">
      <c r="A549" t="s">
        <v>1594</v>
      </c>
      <c r="B549" s="2">
        <v>4799.8300000000017</v>
      </c>
      <c r="C549" s="2">
        <v>4799.8300000000017</v>
      </c>
      <c r="D549" s="2">
        <v>3189</v>
      </c>
      <c r="E549" s="14"/>
      <c r="F549" s="14"/>
      <c r="G549" s="2">
        <v>1.5051207275007845</v>
      </c>
    </row>
    <row r="550" spans="1:7" x14ac:dyDescent="0.3">
      <c r="A550" t="s">
        <v>2496</v>
      </c>
      <c r="B550" s="2">
        <v>4775.7700000000004</v>
      </c>
      <c r="C550" s="2">
        <v>4775.7700000000004</v>
      </c>
      <c r="D550" s="2">
        <v>3443</v>
      </c>
      <c r="E550" s="14">
        <v>2.7882660470519894E-2</v>
      </c>
      <c r="F550" s="14"/>
      <c r="G550" s="2">
        <v>1.3870955562009877</v>
      </c>
    </row>
    <row r="551" spans="1:7" x14ac:dyDescent="0.3">
      <c r="A551" t="s">
        <v>1004</v>
      </c>
      <c r="B551" s="2">
        <v>4775.6099999999988</v>
      </c>
      <c r="C551" s="2">
        <v>4775.6099999999988</v>
      </c>
      <c r="D551" s="2">
        <v>3754</v>
      </c>
      <c r="E551" s="14">
        <v>1.1188066062866276E-2</v>
      </c>
      <c r="F551" s="14"/>
      <c r="G551" s="2">
        <v>1.2721390516782096</v>
      </c>
    </row>
    <row r="552" spans="1:7" x14ac:dyDescent="0.3">
      <c r="A552" t="s">
        <v>1688</v>
      </c>
      <c r="B552" s="2">
        <v>4769.8599999999988</v>
      </c>
      <c r="C552" s="2">
        <v>4769.8599999999988</v>
      </c>
      <c r="D552" s="2">
        <v>567</v>
      </c>
      <c r="E552" s="14">
        <v>5.114638447971781E-2</v>
      </c>
      <c r="F552" s="14">
        <v>4.6948356807511738E-3</v>
      </c>
      <c r="G552" s="2">
        <v>8.4124514991181645</v>
      </c>
    </row>
    <row r="553" spans="1:7" x14ac:dyDescent="0.3">
      <c r="A553" t="s">
        <v>1909</v>
      </c>
      <c r="B553" s="2">
        <v>4767.5799999999908</v>
      </c>
      <c r="C553" s="2">
        <v>4767.5799999999908</v>
      </c>
      <c r="D553" s="2">
        <v>306</v>
      </c>
      <c r="E553" s="14">
        <v>4.9019607843137254E-2</v>
      </c>
      <c r="F553" s="14"/>
      <c r="G553" s="2">
        <v>15.580326797385592</v>
      </c>
    </row>
    <row r="554" spans="1:7" x14ac:dyDescent="0.3">
      <c r="A554" t="s">
        <v>237</v>
      </c>
      <c r="B554" s="2">
        <v>4743.5899999999992</v>
      </c>
      <c r="C554" s="2">
        <v>4743.5899999999992</v>
      </c>
      <c r="D554" s="2">
        <v>3671</v>
      </c>
      <c r="E554" s="14">
        <v>1.3620266957232361E-3</v>
      </c>
      <c r="F554" s="14"/>
      <c r="G554" s="2">
        <v>1.2921792427131569</v>
      </c>
    </row>
    <row r="555" spans="1:7" x14ac:dyDescent="0.3">
      <c r="A555" t="s">
        <v>2752</v>
      </c>
      <c r="B555" s="2">
        <v>4742.4100000000008</v>
      </c>
      <c r="C555" s="2">
        <v>4742.4100000000008</v>
      </c>
      <c r="D555" s="2">
        <v>959</v>
      </c>
      <c r="E555" s="14">
        <v>2.0855057351407717E-3</v>
      </c>
      <c r="F555" s="14"/>
      <c r="G555" s="2">
        <v>4.9451616266944738</v>
      </c>
    </row>
    <row r="556" spans="1:7" x14ac:dyDescent="0.3">
      <c r="A556" t="s">
        <v>2742</v>
      </c>
      <c r="B556" s="2">
        <v>4741.37</v>
      </c>
      <c r="C556" s="2">
        <v>4741.37</v>
      </c>
      <c r="D556" s="2">
        <v>418</v>
      </c>
      <c r="E556" s="14"/>
      <c r="F556" s="14"/>
      <c r="G556" s="2">
        <v>11.34299043062201</v>
      </c>
    </row>
    <row r="557" spans="1:7" x14ac:dyDescent="0.3">
      <c r="A557" t="s">
        <v>3263</v>
      </c>
      <c r="B557" s="2">
        <v>4739.0799999999917</v>
      </c>
      <c r="C557" s="2">
        <v>4739.0799999999917</v>
      </c>
      <c r="D557" s="2">
        <v>3220</v>
      </c>
      <c r="E557" s="14">
        <v>4.3478260869565218E-3</v>
      </c>
      <c r="F557" s="14"/>
      <c r="G557" s="2">
        <v>1.4717639751552769</v>
      </c>
    </row>
    <row r="558" spans="1:7" x14ac:dyDescent="0.3">
      <c r="A558" t="s">
        <v>1295</v>
      </c>
      <c r="B558" s="2">
        <v>4735.1399999999967</v>
      </c>
      <c r="C558" s="2">
        <v>4735.1399999999967</v>
      </c>
      <c r="D558" s="2">
        <v>3088</v>
      </c>
      <c r="E558" s="14">
        <v>3.5621761658031089E-3</v>
      </c>
      <c r="F558" s="14"/>
      <c r="G558" s="2">
        <v>1.5334002590673563</v>
      </c>
    </row>
    <row r="559" spans="1:7" x14ac:dyDescent="0.3">
      <c r="A559" t="s">
        <v>2263</v>
      </c>
      <c r="B559" s="2">
        <v>4726.1000000000004</v>
      </c>
      <c r="C559" s="2">
        <v>4726.1000000000004</v>
      </c>
      <c r="D559" s="2">
        <v>2570</v>
      </c>
      <c r="E559" s="14">
        <v>9.3385214007782102E-2</v>
      </c>
      <c r="F559" s="14">
        <v>5.7803468208092483E-3</v>
      </c>
      <c r="G559" s="2">
        <v>1.8389494163424125</v>
      </c>
    </row>
    <row r="560" spans="1:7" x14ac:dyDescent="0.3">
      <c r="A560" t="s">
        <v>108</v>
      </c>
      <c r="B560" s="2">
        <v>4721.0999999999967</v>
      </c>
      <c r="C560" s="2">
        <v>4721.0999999999967</v>
      </c>
      <c r="D560" s="2">
        <v>801</v>
      </c>
      <c r="E560" s="14">
        <v>1.2484394506866416E-2</v>
      </c>
      <c r="F560" s="14"/>
      <c r="G560" s="2">
        <v>5.8940074906367004</v>
      </c>
    </row>
    <row r="561" spans="1:7" x14ac:dyDescent="0.3">
      <c r="A561" t="s">
        <v>2265</v>
      </c>
      <c r="B561" s="2">
        <v>4719.7599999999975</v>
      </c>
      <c r="C561" s="2">
        <v>4719.7599999999975</v>
      </c>
      <c r="D561" s="2">
        <v>2296</v>
      </c>
      <c r="E561" s="14">
        <v>1.0888501742160279E-2</v>
      </c>
      <c r="F561" s="14"/>
      <c r="G561" s="2">
        <v>2.0556445993031347</v>
      </c>
    </row>
    <row r="562" spans="1:7" x14ac:dyDescent="0.3">
      <c r="A562" t="s">
        <v>2533</v>
      </c>
      <c r="B562" s="2">
        <v>4718.2899999999991</v>
      </c>
      <c r="C562" s="2">
        <v>4718.2899999999991</v>
      </c>
      <c r="D562" s="2">
        <v>1107</v>
      </c>
      <c r="E562" s="14">
        <v>1.8066847335140017E-3</v>
      </c>
      <c r="F562" s="14"/>
      <c r="G562" s="2">
        <v>4.2622312556458892</v>
      </c>
    </row>
    <row r="563" spans="1:7" x14ac:dyDescent="0.3">
      <c r="A563" t="s">
        <v>2420</v>
      </c>
      <c r="B563" s="2">
        <v>4705.9700000000084</v>
      </c>
      <c r="C563" s="2">
        <v>4705.9700000000084</v>
      </c>
      <c r="D563" s="2">
        <v>4999</v>
      </c>
      <c r="E563" s="14">
        <v>9.8019603920784151E-3</v>
      </c>
      <c r="F563" s="14"/>
      <c r="G563" s="2">
        <v>0.94138227645529271</v>
      </c>
    </row>
    <row r="564" spans="1:7" x14ac:dyDescent="0.3">
      <c r="A564" t="s">
        <v>2292</v>
      </c>
      <c r="B564" s="2">
        <v>4700.1499999999951</v>
      </c>
      <c r="C564" s="2">
        <v>4700.1499999999951</v>
      </c>
      <c r="D564" s="2">
        <v>861</v>
      </c>
      <c r="E564" s="14">
        <v>1.5098722415795587E-2</v>
      </c>
      <c r="F564" s="14"/>
      <c r="G564" s="2">
        <v>5.458943089430889</v>
      </c>
    </row>
    <row r="565" spans="1:7" x14ac:dyDescent="0.3">
      <c r="A565" t="s">
        <v>1697</v>
      </c>
      <c r="B565" s="2">
        <v>4697.2799999999761</v>
      </c>
      <c r="C565" s="2">
        <v>4697.2799999999761</v>
      </c>
      <c r="D565" s="2">
        <v>2347</v>
      </c>
      <c r="E565" s="14">
        <v>7.2432893054963782E-3</v>
      </c>
      <c r="F565" s="14">
        <v>2.7548209366391185E-3</v>
      </c>
      <c r="G565" s="2">
        <v>2.0013975287601089</v>
      </c>
    </row>
    <row r="566" spans="1:7" x14ac:dyDescent="0.3">
      <c r="A566" t="s">
        <v>2373</v>
      </c>
      <c r="B566" s="2">
        <v>4694.5099999999884</v>
      </c>
      <c r="C566" s="2">
        <v>4694.5099999999884</v>
      </c>
      <c r="D566" s="2">
        <v>2177</v>
      </c>
      <c r="E566" s="14">
        <v>3.2154340836012861E-3</v>
      </c>
      <c r="F566" s="14"/>
      <c r="G566" s="2">
        <v>2.1564124942581482</v>
      </c>
    </row>
    <row r="567" spans="1:7" x14ac:dyDescent="0.3">
      <c r="A567" t="s">
        <v>1148</v>
      </c>
      <c r="B567" s="2">
        <v>4683.3300000000081</v>
      </c>
      <c r="C567" s="2">
        <v>4683.3300000000081</v>
      </c>
      <c r="D567" s="2">
        <v>2693</v>
      </c>
      <c r="E567" s="14">
        <v>7.4266617155588563E-3</v>
      </c>
      <c r="F567" s="14"/>
      <c r="G567" s="2">
        <v>1.7390753806164159</v>
      </c>
    </row>
    <row r="568" spans="1:7" x14ac:dyDescent="0.3">
      <c r="A568" t="s">
        <v>3235</v>
      </c>
      <c r="B568" s="2">
        <v>4680.6299999999674</v>
      </c>
      <c r="C568" s="2">
        <v>4680.6299999999674</v>
      </c>
      <c r="D568" s="2">
        <v>3016</v>
      </c>
      <c r="E568" s="14"/>
      <c r="F568" s="14"/>
      <c r="G568" s="2">
        <v>1.5519330238726683</v>
      </c>
    </row>
    <row r="569" spans="1:7" x14ac:dyDescent="0.3">
      <c r="A569" t="s">
        <v>2938</v>
      </c>
      <c r="B569" s="2">
        <v>4680.5399999999918</v>
      </c>
      <c r="C569" s="2">
        <v>4680.5399999999918</v>
      </c>
      <c r="D569" s="2">
        <v>514</v>
      </c>
      <c r="E569" s="14">
        <v>9.727626459143969E-2</v>
      </c>
      <c r="F569" s="14"/>
      <c r="G569" s="2">
        <v>9.1061089494163259</v>
      </c>
    </row>
    <row r="570" spans="1:7" x14ac:dyDescent="0.3">
      <c r="A570" t="s">
        <v>1773</v>
      </c>
      <c r="B570" s="2">
        <v>4678.7099999999873</v>
      </c>
      <c r="C570" s="2">
        <v>4678.7099999999873</v>
      </c>
      <c r="D570" s="2">
        <v>1022</v>
      </c>
      <c r="E570" s="14"/>
      <c r="F570" s="14"/>
      <c r="G570" s="2">
        <v>4.5779941291585002</v>
      </c>
    </row>
    <row r="571" spans="1:7" x14ac:dyDescent="0.3">
      <c r="A571" t="s">
        <v>1797</v>
      </c>
      <c r="B571" s="2">
        <v>4651.2899999999781</v>
      </c>
      <c r="C571" s="2">
        <v>4651.2899999999781</v>
      </c>
      <c r="D571" s="2">
        <v>2016</v>
      </c>
      <c r="E571" s="14">
        <v>6.4484126984126981E-3</v>
      </c>
      <c r="F571" s="14"/>
      <c r="G571" s="2">
        <v>2.3071874999999893</v>
      </c>
    </row>
    <row r="572" spans="1:7" x14ac:dyDescent="0.3">
      <c r="A572" t="s">
        <v>770</v>
      </c>
      <c r="B572" s="2">
        <v>4649.7999999999847</v>
      </c>
      <c r="C572" s="2">
        <v>4649.7999999999847</v>
      </c>
      <c r="D572" s="2">
        <v>952</v>
      </c>
      <c r="E572" s="14">
        <v>2.4159663865546219E-2</v>
      </c>
      <c r="F572" s="14">
        <v>3.8610038610038611E-3</v>
      </c>
      <c r="G572" s="2">
        <v>4.8842436974789756</v>
      </c>
    </row>
    <row r="573" spans="1:7" x14ac:dyDescent="0.3">
      <c r="A573" t="s">
        <v>3671</v>
      </c>
      <c r="B573" s="2">
        <v>4645.2000000000007</v>
      </c>
      <c r="C573" s="2">
        <v>4645.2000000000007</v>
      </c>
      <c r="D573" s="2">
        <v>3237</v>
      </c>
      <c r="E573" s="14">
        <v>3.7071362372567192E-3</v>
      </c>
      <c r="F573" s="14"/>
      <c r="G573" s="2">
        <v>1.4350324374420762</v>
      </c>
    </row>
    <row r="574" spans="1:7" x14ac:dyDescent="0.3">
      <c r="A574" t="s">
        <v>3056</v>
      </c>
      <c r="B574" s="2">
        <v>4636.8999999999924</v>
      </c>
      <c r="C574" s="2">
        <v>4636.8999999999924</v>
      </c>
      <c r="D574" s="2">
        <v>2450</v>
      </c>
      <c r="E574" s="14">
        <v>2.4489795918367346E-3</v>
      </c>
      <c r="F574" s="14"/>
      <c r="G574" s="2">
        <v>1.8926122448979561</v>
      </c>
    </row>
    <row r="575" spans="1:7" x14ac:dyDescent="0.3">
      <c r="A575" t="s">
        <v>1350</v>
      </c>
      <c r="B575" s="2">
        <v>4623.8700000000217</v>
      </c>
      <c r="C575" s="2">
        <v>4623.8700000000217</v>
      </c>
      <c r="D575" s="2">
        <v>2795</v>
      </c>
      <c r="E575" s="14">
        <v>4.2933810375670838E-3</v>
      </c>
      <c r="F575" s="14"/>
      <c r="G575" s="2">
        <v>1.6543363148479506</v>
      </c>
    </row>
    <row r="576" spans="1:7" x14ac:dyDescent="0.3">
      <c r="A576" t="s">
        <v>2284</v>
      </c>
      <c r="B576" s="2">
        <v>4596.329999999999</v>
      </c>
      <c r="C576" s="2">
        <v>4596.329999999999</v>
      </c>
      <c r="D576" s="2">
        <v>2122</v>
      </c>
      <c r="E576" s="14">
        <v>2.1206409048067861E-2</v>
      </c>
      <c r="F576" s="14"/>
      <c r="G576" s="2">
        <v>2.1660367577756827</v>
      </c>
    </row>
    <row r="577" spans="1:7" x14ac:dyDescent="0.3">
      <c r="A577" t="s">
        <v>1827</v>
      </c>
      <c r="B577" s="2">
        <v>4586.87</v>
      </c>
      <c r="C577" s="2">
        <v>4586.87</v>
      </c>
      <c r="D577" s="2">
        <v>3199</v>
      </c>
      <c r="E577" s="14">
        <v>8.7527352297592995E-3</v>
      </c>
      <c r="F577" s="14"/>
      <c r="G577" s="2">
        <v>1.4338449515473586</v>
      </c>
    </row>
    <row r="578" spans="1:7" x14ac:dyDescent="0.3">
      <c r="A578" t="s">
        <v>2419</v>
      </c>
      <c r="B578" s="2">
        <v>4570.7100000000137</v>
      </c>
      <c r="C578" s="2">
        <v>4570.7100000000137</v>
      </c>
      <c r="D578" s="2">
        <v>4805</v>
      </c>
      <c r="E578" s="14">
        <v>4.1623309053069721E-4</v>
      </c>
      <c r="F578" s="14"/>
      <c r="G578" s="2">
        <v>0.95124037460978428</v>
      </c>
    </row>
    <row r="579" spans="1:7" x14ac:dyDescent="0.3">
      <c r="A579" t="s">
        <v>1656</v>
      </c>
      <c r="B579" s="2">
        <v>4552.1099999999988</v>
      </c>
      <c r="C579" s="2">
        <v>4552.1099999999988</v>
      </c>
      <c r="D579" s="2">
        <v>304</v>
      </c>
      <c r="E579" s="14">
        <v>3.6184210526315791E-2</v>
      </c>
      <c r="F579" s="14"/>
      <c r="G579" s="2">
        <v>14.974046052631575</v>
      </c>
    </row>
    <row r="580" spans="1:7" x14ac:dyDescent="0.3">
      <c r="A580" t="s">
        <v>979</v>
      </c>
      <c r="B580" s="2">
        <v>4543.7300000000077</v>
      </c>
      <c r="C580" s="2">
        <v>4543.7300000000077</v>
      </c>
      <c r="D580" s="2">
        <v>2696</v>
      </c>
      <c r="E580" s="14">
        <v>1.112759643916914E-2</v>
      </c>
      <c r="F580" s="14"/>
      <c r="G580" s="2">
        <v>1.6853597922848693</v>
      </c>
    </row>
    <row r="581" spans="1:7" x14ac:dyDescent="0.3">
      <c r="A581" t="s">
        <v>1552</v>
      </c>
      <c r="B581" s="2">
        <v>4542.0699999999988</v>
      </c>
      <c r="C581" s="2">
        <v>4542.0699999999988</v>
      </c>
      <c r="D581" s="2">
        <v>242</v>
      </c>
      <c r="E581" s="14">
        <v>2.0661157024793389E-2</v>
      </c>
      <c r="F581" s="14"/>
      <c r="G581" s="2">
        <v>18.768884297520657</v>
      </c>
    </row>
    <row r="582" spans="1:7" x14ac:dyDescent="0.3">
      <c r="A582" t="s">
        <v>1462</v>
      </c>
      <c r="B582" s="2">
        <v>4541.2400000000034</v>
      </c>
      <c r="C582" s="2">
        <v>4541.2400000000034</v>
      </c>
      <c r="D582" s="2">
        <v>8380</v>
      </c>
      <c r="E582" s="14">
        <v>5.4892601431980907E-3</v>
      </c>
      <c r="F582" s="14"/>
      <c r="G582" s="2">
        <v>0.54191408114558515</v>
      </c>
    </row>
    <row r="583" spans="1:7" x14ac:dyDescent="0.3">
      <c r="A583" t="s">
        <v>3234</v>
      </c>
      <c r="B583" s="2">
        <v>4537.689999999975</v>
      </c>
      <c r="C583" s="2">
        <v>4537.689999999975</v>
      </c>
      <c r="D583" s="2">
        <v>2914</v>
      </c>
      <c r="E583" s="14">
        <v>1.3726835964310226E-3</v>
      </c>
      <c r="F583" s="14"/>
      <c r="G583" s="2">
        <v>1.5572031571722633</v>
      </c>
    </row>
    <row r="584" spans="1:7" x14ac:dyDescent="0.3">
      <c r="A584" t="s">
        <v>399</v>
      </c>
      <c r="B584" s="2">
        <v>4529.9800000000005</v>
      </c>
      <c r="C584" s="2">
        <v>4529.9800000000005</v>
      </c>
      <c r="D584" s="2">
        <v>3579</v>
      </c>
      <c r="E584" s="14">
        <v>4.4705224923162895E-2</v>
      </c>
      <c r="F584" s="14"/>
      <c r="G584" s="2">
        <v>1.2657110924839341</v>
      </c>
    </row>
    <row r="585" spans="1:7" x14ac:dyDescent="0.3">
      <c r="A585" t="s">
        <v>1679</v>
      </c>
      <c r="B585" s="2">
        <v>4521.9100000000053</v>
      </c>
      <c r="C585" s="2">
        <v>4521.9100000000053</v>
      </c>
      <c r="D585" s="2">
        <v>945</v>
      </c>
      <c r="E585" s="14">
        <v>2.2222222222222223E-2</v>
      </c>
      <c r="F585" s="14"/>
      <c r="G585" s="2">
        <v>4.7850899470899524</v>
      </c>
    </row>
    <row r="586" spans="1:7" x14ac:dyDescent="0.3">
      <c r="A586" t="s">
        <v>3615</v>
      </c>
      <c r="B586" s="2">
        <v>4504.4999999999991</v>
      </c>
      <c r="C586" s="2">
        <v>4504.4999999999991</v>
      </c>
      <c r="D586" s="2">
        <v>1220</v>
      </c>
      <c r="E586" s="14"/>
      <c r="F586" s="14"/>
      <c r="G586" s="2">
        <v>3.6922131147540975</v>
      </c>
    </row>
    <row r="587" spans="1:7" x14ac:dyDescent="0.3">
      <c r="A587" t="s">
        <v>2446</v>
      </c>
      <c r="B587" s="2">
        <v>4478.8000000000056</v>
      </c>
      <c r="C587" s="2">
        <v>4478.8000000000056</v>
      </c>
      <c r="D587" s="2">
        <v>8244</v>
      </c>
      <c r="E587" s="14">
        <v>1.0674429888403688E-2</v>
      </c>
      <c r="F587" s="14"/>
      <c r="G587" s="2">
        <v>0.54327996118389199</v>
      </c>
    </row>
    <row r="588" spans="1:7" x14ac:dyDescent="0.3">
      <c r="A588" t="s">
        <v>1056</v>
      </c>
      <c r="B588" s="2">
        <v>4463.7799999999916</v>
      </c>
      <c r="C588" s="2">
        <v>4463.7799999999916</v>
      </c>
      <c r="D588" s="2">
        <v>2411</v>
      </c>
      <c r="E588" s="14">
        <v>4.1476565740356701E-3</v>
      </c>
      <c r="F588" s="14"/>
      <c r="G588" s="2">
        <v>1.8514226462048908</v>
      </c>
    </row>
    <row r="589" spans="1:7" x14ac:dyDescent="0.3">
      <c r="A589" t="s">
        <v>2410</v>
      </c>
      <c r="B589" s="2">
        <v>4462.5600000000013</v>
      </c>
      <c r="C589" s="2">
        <v>4462.5600000000013</v>
      </c>
      <c r="D589" s="2">
        <v>3672</v>
      </c>
      <c r="E589" s="14">
        <v>2.0969498910675382E-2</v>
      </c>
      <c r="F589" s="14"/>
      <c r="G589" s="2">
        <v>1.2152941176470591</v>
      </c>
    </row>
    <row r="590" spans="1:7" x14ac:dyDescent="0.3">
      <c r="A590" t="s">
        <v>1154</v>
      </c>
      <c r="B590" s="2">
        <v>4460.3799999999819</v>
      </c>
      <c r="C590" s="2">
        <v>4460.3799999999819</v>
      </c>
      <c r="D590" s="2">
        <v>1448</v>
      </c>
      <c r="E590" s="14"/>
      <c r="F590" s="14">
        <v>3.6231884057971015E-3</v>
      </c>
      <c r="G590" s="2">
        <v>3.0803729281767831</v>
      </c>
    </row>
    <row r="591" spans="1:7" x14ac:dyDescent="0.3">
      <c r="A591" t="s">
        <v>3603</v>
      </c>
      <c r="B591" s="2">
        <v>4452.3200000000033</v>
      </c>
      <c r="C591" s="2">
        <v>4452.3200000000033</v>
      </c>
      <c r="D591" s="2">
        <v>3038</v>
      </c>
      <c r="E591" s="14">
        <v>4.9374588545095461E-3</v>
      </c>
      <c r="F591" s="14"/>
      <c r="G591" s="2">
        <v>1.465543120473997</v>
      </c>
    </row>
    <row r="592" spans="1:7" x14ac:dyDescent="0.3">
      <c r="A592" t="s">
        <v>2702</v>
      </c>
      <c r="B592" s="2">
        <v>4436.2699999999877</v>
      </c>
      <c r="C592" s="2">
        <v>4436.2699999999877</v>
      </c>
      <c r="D592" s="2">
        <v>1056</v>
      </c>
      <c r="E592" s="14"/>
      <c r="F592" s="14"/>
      <c r="G592" s="2">
        <v>4.2010132575757462</v>
      </c>
    </row>
    <row r="593" spans="1:7" x14ac:dyDescent="0.3">
      <c r="A593" t="s">
        <v>2422</v>
      </c>
      <c r="B593" s="2">
        <v>4429.0600000000122</v>
      </c>
      <c r="C593" s="2">
        <v>4429.0600000000122</v>
      </c>
      <c r="D593" s="2">
        <v>4607</v>
      </c>
      <c r="E593" s="14">
        <v>3.9070978945083571E-3</v>
      </c>
      <c r="F593" s="14"/>
      <c r="G593" s="2">
        <v>0.9613761667028462</v>
      </c>
    </row>
    <row r="594" spans="1:7" x14ac:dyDescent="0.3">
      <c r="A594" t="s">
        <v>2554</v>
      </c>
      <c r="B594" s="2">
        <v>4418.2099999999873</v>
      </c>
      <c r="C594" s="2">
        <v>4418.2099999999873</v>
      </c>
      <c r="D594" s="2">
        <v>982</v>
      </c>
      <c r="E594" s="14">
        <v>2.9531568228105907E-2</v>
      </c>
      <c r="F594" s="14"/>
      <c r="G594" s="2">
        <v>4.4991955193482562</v>
      </c>
    </row>
    <row r="595" spans="1:7" x14ac:dyDescent="0.3">
      <c r="A595" t="s">
        <v>2269</v>
      </c>
      <c r="B595" s="2">
        <v>4400.8200000000033</v>
      </c>
      <c r="C595" s="2">
        <v>4400.8200000000033</v>
      </c>
      <c r="D595" s="2">
        <v>1777</v>
      </c>
      <c r="E595" s="14">
        <v>3.0951041080472707E-2</v>
      </c>
      <c r="F595" s="14"/>
      <c r="G595" s="2">
        <v>2.4765447383230184</v>
      </c>
    </row>
    <row r="596" spans="1:7" x14ac:dyDescent="0.3">
      <c r="A596" t="s">
        <v>1998</v>
      </c>
      <c r="B596" s="2">
        <v>4371.6299999999992</v>
      </c>
      <c r="C596" s="2">
        <v>4371.6299999999992</v>
      </c>
      <c r="D596" s="2">
        <v>2307</v>
      </c>
      <c r="E596" s="14">
        <v>2.600780234070221E-2</v>
      </c>
      <c r="F596" s="14"/>
      <c r="G596" s="2">
        <v>1.894941482444733</v>
      </c>
    </row>
    <row r="597" spans="1:7" x14ac:dyDescent="0.3">
      <c r="A597" t="s">
        <v>1032</v>
      </c>
      <c r="B597" s="2">
        <v>4356.0599999999995</v>
      </c>
      <c r="C597" s="2">
        <v>4356.0599999999995</v>
      </c>
      <c r="D597" s="2">
        <v>564</v>
      </c>
      <c r="E597" s="14">
        <v>3.0141843971631204E-2</v>
      </c>
      <c r="F597" s="14"/>
      <c r="G597" s="2">
        <v>7.7235106382978715</v>
      </c>
    </row>
    <row r="598" spans="1:7" x14ac:dyDescent="0.3">
      <c r="A598" t="s">
        <v>1677</v>
      </c>
      <c r="B598" s="2">
        <v>4350.8599999999997</v>
      </c>
      <c r="C598" s="2">
        <v>4350.8599999999997</v>
      </c>
      <c r="D598" s="2">
        <v>517</v>
      </c>
      <c r="E598" s="14">
        <v>1.7408123791102514E-2</v>
      </c>
      <c r="F598" s="14">
        <v>1.9047619047619049E-2</v>
      </c>
      <c r="G598" s="2">
        <v>8.4155899419729199</v>
      </c>
    </row>
    <row r="599" spans="1:7" x14ac:dyDescent="0.3">
      <c r="A599" t="s">
        <v>118</v>
      </c>
      <c r="B599" s="2">
        <v>4335.7599999999975</v>
      </c>
      <c r="C599" s="2">
        <v>4335.7599999999975</v>
      </c>
      <c r="D599" s="2">
        <v>13328</v>
      </c>
      <c r="E599" s="14"/>
      <c r="F599" s="14"/>
      <c r="G599" s="2">
        <v>0.32531212484993977</v>
      </c>
    </row>
    <row r="600" spans="1:7" x14ac:dyDescent="0.3">
      <c r="A600" t="s">
        <v>2494</v>
      </c>
      <c r="B600" s="2">
        <v>4325.1000000000004</v>
      </c>
      <c r="C600" s="2">
        <v>4325.1000000000004</v>
      </c>
      <c r="D600" s="2">
        <v>3207</v>
      </c>
      <c r="E600" s="14">
        <v>7.4836295603367634E-3</v>
      </c>
      <c r="F600" s="14"/>
      <c r="G600" s="2">
        <v>1.3486435921421891</v>
      </c>
    </row>
    <row r="601" spans="1:7" x14ac:dyDescent="0.3">
      <c r="A601" t="s">
        <v>1959</v>
      </c>
      <c r="B601" s="2">
        <v>4318.0299999999806</v>
      </c>
      <c r="C601" s="2">
        <v>4318.0299999999806</v>
      </c>
      <c r="D601" s="2">
        <v>2066</v>
      </c>
      <c r="E601" s="14">
        <v>2.4201355275895449E-3</v>
      </c>
      <c r="F601" s="14">
        <v>3.1250000000000002E-3</v>
      </c>
      <c r="G601" s="2">
        <v>2.0900435624394871</v>
      </c>
    </row>
    <row r="602" spans="1:7" x14ac:dyDescent="0.3">
      <c r="A602" t="s">
        <v>3424</v>
      </c>
      <c r="B602" s="2">
        <v>4316.46000000001</v>
      </c>
      <c r="C602" s="2">
        <v>4316.46000000001</v>
      </c>
      <c r="D602" s="2">
        <v>7884</v>
      </c>
      <c r="E602" s="14">
        <v>3.9320142059868085E-3</v>
      </c>
      <c r="F602" s="14">
        <v>8.291873963515755E-3</v>
      </c>
      <c r="G602" s="2">
        <v>0.54749619482496326</v>
      </c>
    </row>
    <row r="603" spans="1:7" x14ac:dyDescent="0.3">
      <c r="A603" t="s">
        <v>396</v>
      </c>
      <c r="B603" s="2">
        <v>4309.8200000000052</v>
      </c>
      <c r="C603" s="2">
        <v>4309.8200000000052</v>
      </c>
      <c r="D603" s="2">
        <v>6520</v>
      </c>
      <c r="E603" s="14">
        <v>1.8404907975460124E-2</v>
      </c>
      <c r="F603" s="14"/>
      <c r="G603" s="2">
        <v>0.66101533742331364</v>
      </c>
    </row>
    <row r="604" spans="1:7" x14ac:dyDescent="0.3">
      <c r="A604" t="s">
        <v>1018</v>
      </c>
      <c r="B604" s="2">
        <v>4305.9100000000008</v>
      </c>
      <c r="C604" s="2">
        <v>4305.9100000000008</v>
      </c>
      <c r="D604" s="2">
        <v>3183</v>
      </c>
      <c r="E604" s="14">
        <v>4.0841972981464029E-3</v>
      </c>
      <c r="F604" s="14"/>
      <c r="G604" s="2">
        <v>1.3527835375431985</v>
      </c>
    </row>
    <row r="605" spans="1:7" x14ac:dyDescent="0.3">
      <c r="A605" t="s">
        <v>746</v>
      </c>
      <c r="B605" s="2">
        <v>4301.42</v>
      </c>
      <c r="C605" s="2">
        <v>4301.42</v>
      </c>
      <c r="D605" s="2">
        <v>10501</v>
      </c>
      <c r="E605" s="14">
        <v>4.7614512903532994E-3</v>
      </c>
      <c r="F605" s="14"/>
      <c r="G605" s="2">
        <v>0.4096200361870298</v>
      </c>
    </row>
    <row r="606" spans="1:7" x14ac:dyDescent="0.3">
      <c r="A606" t="s">
        <v>1381</v>
      </c>
      <c r="B606" s="2">
        <v>4292.4499999999834</v>
      </c>
      <c r="C606" s="2">
        <v>4292.4499999999834</v>
      </c>
      <c r="D606" s="2">
        <v>1165</v>
      </c>
      <c r="E606" s="14">
        <v>1.2875536480686695E-2</v>
      </c>
      <c r="F606" s="14">
        <v>6.5359477124183009E-3</v>
      </c>
      <c r="G606" s="2">
        <v>3.684506437768226</v>
      </c>
    </row>
    <row r="607" spans="1:7" x14ac:dyDescent="0.3">
      <c r="A607" t="s">
        <v>2129</v>
      </c>
      <c r="B607" s="2">
        <v>4278.3</v>
      </c>
      <c r="C607" s="2">
        <v>4278.3</v>
      </c>
      <c r="D607" s="2">
        <v>496</v>
      </c>
      <c r="E607" s="14">
        <v>2.0161290322580645E-3</v>
      </c>
      <c r="F607" s="14"/>
      <c r="G607" s="2">
        <v>8.6256048387096786</v>
      </c>
    </row>
    <row r="608" spans="1:7" x14ac:dyDescent="0.3">
      <c r="A608" t="s">
        <v>2207</v>
      </c>
      <c r="B608" s="2">
        <v>4274.7300000000005</v>
      </c>
      <c r="C608" s="2">
        <v>4274.7300000000005</v>
      </c>
      <c r="D608" s="2">
        <v>514</v>
      </c>
      <c r="E608" s="14">
        <v>6.4202334630350189E-2</v>
      </c>
      <c r="F608" s="14"/>
      <c r="G608" s="2">
        <v>8.3165953307393004</v>
      </c>
    </row>
    <row r="609" spans="1:7" x14ac:dyDescent="0.3">
      <c r="A609" t="s">
        <v>1775</v>
      </c>
      <c r="B609" s="2">
        <v>4274.6699999999901</v>
      </c>
      <c r="C609" s="2">
        <v>4274.6699999999901</v>
      </c>
      <c r="D609" s="2">
        <v>1167</v>
      </c>
      <c r="E609" s="14">
        <v>1.7137960582690661E-3</v>
      </c>
      <c r="F609" s="14"/>
      <c r="G609" s="2">
        <v>3.6629562982005055</v>
      </c>
    </row>
    <row r="610" spans="1:7" x14ac:dyDescent="0.3">
      <c r="A610" t="s">
        <v>2274</v>
      </c>
      <c r="B610" s="2">
        <v>4246.9900000000007</v>
      </c>
      <c r="C610" s="2">
        <v>4246.9900000000007</v>
      </c>
      <c r="D610" s="2">
        <v>3022</v>
      </c>
      <c r="E610" s="14">
        <v>1.7868960953011249E-2</v>
      </c>
      <c r="F610" s="14"/>
      <c r="G610" s="2">
        <v>1.4053573792190603</v>
      </c>
    </row>
    <row r="611" spans="1:7" x14ac:dyDescent="0.3">
      <c r="A611" t="s">
        <v>391</v>
      </c>
      <c r="B611" s="2">
        <v>4224.6299999999992</v>
      </c>
      <c r="C611" s="2">
        <v>4224.6299999999992</v>
      </c>
      <c r="D611" s="2">
        <v>1114</v>
      </c>
      <c r="E611" s="14">
        <v>2.6929982046678637E-3</v>
      </c>
      <c r="F611" s="14"/>
      <c r="G611" s="2">
        <v>3.7923070017953315</v>
      </c>
    </row>
    <row r="612" spans="1:7" x14ac:dyDescent="0.3">
      <c r="A612" t="s">
        <v>2272</v>
      </c>
      <c r="B612" s="2">
        <v>4221.2799999999643</v>
      </c>
      <c r="C612" s="2">
        <v>4221.2799999999643</v>
      </c>
      <c r="D612" s="2">
        <v>3539</v>
      </c>
      <c r="E612" s="14">
        <v>21.049448996891776</v>
      </c>
      <c r="F612" s="14"/>
      <c r="G612" s="2">
        <v>1.1927889234246862</v>
      </c>
    </row>
    <row r="613" spans="1:7" x14ac:dyDescent="0.3">
      <c r="A613" t="s">
        <v>1711</v>
      </c>
      <c r="B613" s="2">
        <v>4221.1599999999944</v>
      </c>
      <c r="C613" s="2">
        <v>4221.1599999999944</v>
      </c>
      <c r="D613" s="2">
        <v>5201</v>
      </c>
      <c r="E613" s="14">
        <v>2.4995193232070756E-3</v>
      </c>
      <c r="F613" s="14"/>
      <c r="G613" s="2">
        <v>0.81160546048836657</v>
      </c>
    </row>
    <row r="614" spans="1:7" x14ac:dyDescent="0.3">
      <c r="A614" t="s">
        <v>2182</v>
      </c>
      <c r="B614" s="2">
        <v>4192.0800000000072</v>
      </c>
      <c r="C614" s="2">
        <v>4192.0800000000072</v>
      </c>
      <c r="D614" s="2">
        <v>2340</v>
      </c>
      <c r="E614" s="14">
        <v>6.41025641025641E-3</v>
      </c>
      <c r="F614" s="14"/>
      <c r="G614" s="2">
        <v>1.7914871794871825</v>
      </c>
    </row>
    <row r="615" spans="1:7" x14ac:dyDescent="0.3">
      <c r="A615" t="s">
        <v>1872</v>
      </c>
      <c r="B615" s="2">
        <v>4188.9400000000023</v>
      </c>
      <c r="C615" s="2">
        <v>4188.9400000000023</v>
      </c>
      <c r="D615" s="2">
        <v>2168</v>
      </c>
      <c r="E615" s="14"/>
      <c r="F615" s="14"/>
      <c r="G615" s="2">
        <v>1.9321678966789679</v>
      </c>
    </row>
    <row r="616" spans="1:7" x14ac:dyDescent="0.3">
      <c r="A616" t="s">
        <v>2082</v>
      </c>
      <c r="B616" s="2">
        <v>4177.3599999999979</v>
      </c>
      <c r="C616" s="2">
        <v>4177.3599999999979</v>
      </c>
      <c r="D616" s="2">
        <v>1066</v>
      </c>
      <c r="E616" s="14">
        <v>7.5046904315196998E-3</v>
      </c>
      <c r="F616" s="14"/>
      <c r="G616" s="2">
        <v>3.9187242026266396</v>
      </c>
    </row>
    <row r="617" spans="1:7" x14ac:dyDescent="0.3">
      <c r="A617" t="s">
        <v>1595</v>
      </c>
      <c r="B617" s="2">
        <v>4164.8900000000003</v>
      </c>
      <c r="C617" s="2">
        <v>4164.8900000000003</v>
      </c>
      <c r="D617" s="2">
        <v>1157</v>
      </c>
      <c r="E617" s="14">
        <v>6.9144338807260158E-3</v>
      </c>
      <c r="F617" s="14">
        <v>1.3513513513513514E-2</v>
      </c>
      <c r="G617" s="2">
        <v>3.5997320656871223</v>
      </c>
    </row>
    <row r="618" spans="1:7" x14ac:dyDescent="0.3">
      <c r="A618" t="s">
        <v>395</v>
      </c>
      <c r="B618" s="2">
        <v>4164.0800000000017</v>
      </c>
      <c r="C618" s="2">
        <v>4164.0800000000017</v>
      </c>
      <c r="D618" s="2">
        <v>6417</v>
      </c>
      <c r="E618" s="14">
        <v>8.8203210222845566E-2</v>
      </c>
      <c r="F618" s="14"/>
      <c r="G618" s="2">
        <v>0.64891382265856346</v>
      </c>
    </row>
    <row r="619" spans="1:7" x14ac:dyDescent="0.3">
      <c r="A619" t="s">
        <v>2248</v>
      </c>
      <c r="B619" s="2">
        <v>4161.3100000000004</v>
      </c>
      <c r="C619" s="2">
        <v>4161.3100000000004</v>
      </c>
      <c r="D619" s="2">
        <v>5045</v>
      </c>
      <c r="E619" s="14">
        <v>8.7215064420218032E-3</v>
      </c>
      <c r="F619" s="14"/>
      <c r="G619" s="2">
        <v>0.82483845391476718</v>
      </c>
    </row>
    <row r="620" spans="1:7" x14ac:dyDescent="0.3">
      <c r="A620" t="s">
        <v>3333</v>
      </c>
      <c r="B620" s="2">
        <v>4159.3700000000008</v>
      </c>
      <c r="C620" s="2">
        <v>4159.3700000000008</v>
      </c>
      <c r="D620" s="2">
        <v>991</v>
      </c>
      <c r="E620" s="14">
        <v>9.0817356205852677E-3</v>
      </c>
      <c r="F620" s="14"/>
      <c r="G620" s="2">
        <v>4.1971442986881948</v>
      </c>
    </row>
    <row r="621" spans="1:7" x14ac:dyDescent="0.3">
      <c r="A621" t="s">
        <v>1744</v>
      </c>
      <c r="B621" s="2">
        <v>4150.9199999999755</v>
      </c>
      <c r="C621" s="2">
        <v>4150.9199999999755</v>
      </c>
      <c r="D621" s="2">
        <v>1794</v>
      </c>
      <c r="E621" s="14">
        <v>2.8985507246376812E-2</v>
      </c>
      <c r="F621" s="14"/>
      <c r="G621" s="2">
        <v>2.3137792642140331</v>
      </c>
    </row>
    <row r="622" spans="1:7" x14ac:dyDescent="0.3">
      <c r="A622" t="s">
        <v>1856</v>
      </c>
      <c r="B622" s="2">
        <v>4144.25</v>
      </c>
      <c r="C622" s="2">
        <v>4144.25</v>
      </c>
      <c r="D622" s="2">
        <v>1011</v>
      </c>
      <c r="E622" s="14">
        <v>1.8793273986152326E-2</v>
      </c>
      <c r="F622" s="14"/>
      <c r="G622" s="2">
        <v>4.0991592482690402</v>
      </c>
    </row>
    <row r="623" spans="1:7" x14ac:dyDescent="0.3">
      <c r="A623" t="s">
        <v>3128</v>
      </c>
      <c r="B623" s="2">
        <v>4140.7399999999943</v>
      </c>
      <c r="C623" s="2">
        <v>4140.7399999999943</v>
      </c>
      <c r="D623" s="2">
        <v>408</v>
      </c>
      <c r="E623" s="14">
        <v>4.9019607843137254E-3</v>
      </c>
      <c r="F623" s="14"/>
      <c r="G623" s="2">
        <v>10.148872549019593</v>
      </c>
    </row>
    <row r="624" spans="1:7" x14ac:dyDescent="0.3">
      <c r="A624" t="s">
        <v>3675</v>
      </c>
      <c r="B624" s="2">
        <v>4133.07</v>
      </c>
      <c r="C624" s="2">
        <v>4133.07</v>
      </c>
      <c r="D624" s="2">
        <v>2960</v>
      </c>
      <c r="E624" s="14">
        <v>5.0675675675675678E-3</v>
      </c>
      <c r="F624" s="14"/>
      <c r="G624" s="2">
        <v>1.3963074324324323</v>
      </c>
    </row>
    <row r="625" spans="1:7" x14ac:dyDescent="0.3">
      <c r="A625" t="s">
        <v>242</v>
      </c>
      <c r="B625" s="2">
        <v>4125.83</v>
      </c>
      <c r="C625" s="2">
        <v>4125.83</v>
      </c>
      <c r="D625" s="2">
        <v>1225</v>
      </c>
      <c r="E625" s="14">
        <v>1.6326530612244899E-2</v>
      </c>
      <c r="F625" s="14">
        <v>1.2096774193548387E-2</v>
      </c>
      <c r="G625" s="2">
        <v>3.3680244897959182</v>
      </c>
    </row>
    <row r="626" spans="1:7" x14ac:dyDescent="0.3">
      <c r="A626" t="s">
        <v>1002</v>
      </c>
      <c r="B626" s="2">
        <v>4122.2200000000048</v>
      </c>
      <c r="C626" s="2">
        <v>4122.2200000000048</v>
      </c>
      <c r="D626" s="2">
        <v>2959</v>
      </c>
      <c r="E626" s="14">
        <v>7.4349442379182153E-3</v>
      </c>
      <c r="F626" s="14"/>
      <c r="G626" s="2">
        <v>1.3931125380196028</v>
      </c>
    </row>
    <row r="627" spans="1:7" x14ac:dyDescent="0.3">
      <c r="A627" t="s">
        <v>1644</v>
      </c>
      <c r="B627" s="2">
        <v>4112.1999999999962</v>
      </c>
      <c r="C627" s="2">
        <v>4112.1999999999962</v>
      </c>
      <c r="D627" s="2">
        <v>3477</v>
      </c>
      <c r="E627" s="14">
        <v>7.1901064135749208E-3</v>
      </c>
      <c r="F627" s="14"/>
      <c r="G627" s="2">
        <v>1.1826862237561104</v>
      </c>
    </row>
    <row r="628" spans="1:7" x14ac:dyDescent="0.3">
      <c r="A628" t="s">
        <v>2273</v>
      </c>
      <c r="B628" s="2">
        <v>4110.8200000000024</v>
      </c>
      <c r="C628" s="2">
        <v>4110.8200000000024</v>
      </c>
      <c r="D628" s="2">
        <v>5322</v>
      </c>
      <c r="E628" s="14">
        <v>9.8647125140924469E-2</v>
      </c>
      <c r="F628" s="14"/>
      <c r="G628" s="2">
        <v>0.77242014280345783</v>
      </c>
    </row>
    <row r="629" spans="1:7" x14ac:dyDescent="0.3">
      <c r="A629" t="s">
        <v>2080</v>
      </c>
      <c r="B629" s="2">
        <v>4082.5199999999945</v>
      </c>
      <c r="C629" s="2">
        <v>4082.5199999999945</v>
      </c>
      <c r="D629" s="2">
        <v>263</v>
      </c>
      <c r="E629" s="14"/>
      <c r="F629" s="14"/>
      <c r="G629" s="2">
        <v>15.522889733840284</v>
      </c>
    </row>
    <row r="630" spans="1:7" x14ac:dyDescent="0.3">
      <c r="A630" t="s">
        <v>1127</v>
      </c>
      <c r="B630" s="2">
        <v>4078.9599999999973</v>
      </c>
      <c r="C630" s="2">
        <v>4078.9599999999973</v>
      </c>
      <c r="D630" s="2">
        <v>567</v>
      </c>
      <c r="E630" s="14">
        <v>2.821869488536155E-2</v>
      </c>
      <c r="F630" s="14"/>
      <c r="G630" s="2">
        <v>7.1939329805996426</v>
      </c>
    </row>
    <row r="631" spans="1:7" x14ac:dyDescent="0.3">
      <c r="A631" t="s">
        <v>1536</v>
      </c>
      <c r="B631" s="2">
        <v>4072.1299999999978</v>
      </c>
      <c r="C631" s="2">
        <v>4072.1299999999978</v>
      </c>
      <c r="D631" s="2">
        <v>9719</v>
      </c>
      <c r="E631" s="14">
        <v>2.0578248791027883E-4</v>
      </c>
      <c r="F631" s="14"/>
      <c r="G631" s="2">
        <v>0.41898652124704167</v>
      </c>
    </row>
    <row r="632" spans="1:7" x14ac:dyDescent="0.3">
      <c r="A632" t="s">
        <v>2417</v>
      </c>
      <c r="B632" s="2">
        <v>4064.7499999999995</v>
      </c>
      <c r="C632" s="2">
        <v>4064.7499999999995</v>
      </c>
      <c r="D632" s="2">
        <v>557</v>
      </c>
      <c r="E632" s="14">
        <v>1.2567324955116697E-2</v>
      </c>
      <c r="F632" s="14"/>
      <c r="G632" s="2">
        <v>7.2975763016157984</v>
      </c>
    </row>
    <row r="633" spans="1:7" x14ac:dyDescent="0.3">
      <c r="A633" t="s">
        <v>2392</v>
      </c>
      <c r="B633" s="2">
        <v>4064.0199999999973</v>
      </c>
      <c r="C633" s="2">
        <v>4064.0199999999973</v>
      </c>
      <c r="D633" s="2">
        <v>1006</v>
      </c>
      <c r="E633" s="14">
        <v>8.9463220675944331E-3</v>
      </c>
      <c r="F633" s="14"/>
      <c r="G633" s="2">
        <v>4.0397813121272339</v>
      </c>
    </row>
    <row r="634" spans="1:7" x14ac:dyDescent="0.3">
      <c r="A634" t="s">
        <v>2480</v>
      </c>
      <c r="B634" s="2">
        <v>4053.8800000000124</v>
      </c>
      <c r="C634" s="2">
        <v>4053.8800000000124</v>
      </c>
      <c r="D634" s="2">
        <v>2512</v>
      </c>
      <c r="E634" s="14"/>
      <c r="F634" s="14"/>
      <c r="G634" s="2">
        <v>1.6138057324840813</v>
      </c>
    </row>
    <row r="635" spans="1:7" x14ac:dyDescent="0.3">
      <c r="A635" t="s">
        <v>2303</v>
      </c>
      <c r="B635" s="2">
        <v>4052.2799999999993</v>
      </c>
      <c r="C635" s="2">
        <v>4052.2799999999993</v>
      </c>
      <c r="D635" s="2">
        <v>1910</v>
      </c>
      <c r="E635" s="14">
        <v>1.0471204188481676E-2</v>
      </c>
      <c r="F635" s="14"/>
      <c r="G635" s="2">
        <v>2.1216125654450257</v>
      </c>
    </row>
    <row r="636" spans="1:7" x14ac:dyDescent="0.3">
      <c r="A636" t="s">
        <v>484</v>
      </c>
      <c r="B636" s="2">
        <v>4051.7899999999895</v>
      </c>
      <c r="C636" s="2">
        <v>4051.7899999999895</v>
      </c>
      <c r="D636" s="2">
        <v>707</v>
      </c>
      <c r="E636" s="14"/>
      <c r="F636" s="14">
        <v>2.7027027027027029E-2</v>
      </c>
      <c r="G636" s="2">
        <v>5.7309618104667459</v>
      </c>
    </row>
    <row r="637" spans="1:7" x14ac:dyDescent="0.3">
      <c r="A637" t="s">
        <v>880</v>
      </c>
      <c r="B637" s="2">
        <v>4035.4199999999832</v>
      </c>
      <c r="C637" s="2">
        <v>4035.4199999999832</v>
      </c>
      <c r="D637" s="2">
        <v>5139</v>
      </c>
      <c r="E637" s="14">
        <v>9.7295193617435299E-4</v>
      </c>
      <c r="F637" s="14"/>
      <c r="G637" s="2">
        <v>0.78525394045533825</v>
      </c>
    </row>
    <row r="638" spans="1:7" x14ac:dyDescent="0.3">
      <c r="A638" t="s">
        <v>1279</v>
      </c>
      <c r="B638" s="2">
        <v>4015.8799999999746</v>
      </c>
      <c r="C638" s="2">
        <v>4015.8799999999746</v>
      </c>
      <c r="D638" s="2">
        <v>4112</v>
      </c>
      <c r="E638" s="14">
        <v>6.3229571984435799E-3</v>
      </c>
      <c r="F638" s="14"/>
      <c r="G638" s="2">
        <v>0.97662451361867086</v>
      </c>
    </row>
    <row r="639" spans="1:7" x14ac:dyDescent="0.3">
      <c r="A639" t="s">
        <v>1900</v>
      </c>
      <c r="B639" s="2">
        <v>4006.3699999999913</v>
      </c>
      <c r="C639" s="2">
        <v>4006.3699999999913</v>
      </c>
      <c r="D639" s="2">
        <v>518</v>
      </c>
      <c r="E639" s="14">
        <v>2.5096525096525095E-2</v>
      </c>
      <c r="F639" s="14">
        <v>4.464285714285714E-3</v>
      </c>
      <c r="G639" s="2">
        <v>7.734305019305002</v>
      </c>
    </row>
    <row r="640" spans="1:7" x14ac:dyDescent="0.3">
      <c r="A640" t="s">
        <v>3120</v>
      </c>
      <c r="B640" s="2">
        <v>4005.7499999999882</v>
      </c>
      <c r="C640" s="2">
        <v>4005.7499999999882</v>
      </c>
      <c r="D640" s="2">
        <v>2095</v>
      </c>
      <c r="E640" s="14">
        <v>1.431980906921241E-3</v>
      </c>
      <c r="F640" s="14"/>
      <c r="G640" s="2">
        <v>1.9120525059665814</v>
      </c>
    </row>
    <row r="641" spans="1:7" x14ac:dyDescent="0.3">
      <c r="A641" t="s">
        <v>2230</v>
      </c>
      <c r="B641" s="2">
        <v>3995.35</v>
      </c>
      <c r="C641" s="2">
        <v>3995.35</v>
      </c>
      <c r="D641" s="2">
        <v>949</v>
      </c>
      <c r="E641" s="14">
        <v>1.053740779768177E-3</v>
      </c>
      <c r="F641" s="14"/>
      <c r="G641" s="2">
        <v>4.2100632244467864</v>
      </c>
    </row>
    <row r="642" spans="1:7" x14ac:dyDescent="0.3">
      <c r="A642" t="s">
        <v>1623</v>
      </c>
      <c r="B642" s="2">
        <v>3992.8899999999885</v>
      </c>
      <c r="C642" s="2">
        <v>3992.8899999999885</v>
      </c>
      <c r="D642" s="2">
        <v>10509</v>
      </c>
      <c r="E642" s="14">
        <v>9.6108097820915405E-3</v>
      </c>
      <c r="F642" s="14"/>
      <c r="G642" s="2">
        <v>0.37994956703777605</v>
      </c>
    </row>
    <row r="643" spans="1:7" x14ac:dyDescent="0.3">
      <c r="A643" t="s">
        <v>1476</v>
      </c>
      <c r="B643" s="2">
        <v>3987.0099999999888</v>
      </c>
      <c r="C643" s="2">
        <v>3987.0099999999888</v>
      </c>
      <c r="D643" s="2">
        <v>2054</v>
      </c>
      <c r="E643" s="14">
        <v>3.8948393378773127E-3</v>
      </c>
      <c r="F643" s="14">
        <v>5.8309037900874635E-3</v>
      </c>
      <c r="G643" s="2">
        <v>1.9410954235637725</v>
      </c>
    </row>
    <row r="644" spans="1:7" x14ac:dyDescent="0.3">
      <c r="A644" t="s">
        <v>2442</v>
      </c>
      <c r="B644" s="2">
        <v>3973.4500000000085</v>
      </c>
      <c r="C644" s="2">
        <v>3973.4500000000085</v>
      </c>
      <c r="D644" s="2">
        <v>2734</v>
      </c>
      <c r="E644" s="14">
        <v>2.5603511338697879E-3</v>
      </c>
      <c r="F644" s="14"/>
      <c r="G644" s="2">
        <v>1.4533467446964186</v>
      </c>
    </row>
    <row r="645" spans="1:7" x14ac:dyDescent="0.3">
      <c r="A645" t="s">
        <v>235</v>
      </c>
      <c r="B645" s="2">
        <v>3969.369999999999</v>
      </c>
      <c r="C645" s="2">
        <v>3969.369999999999</v>
      </c>
      <c r="D645" s="2">
        <v>3109</v>
      </c>
      <c r="E645" s="14">
        <v>3.8597619813444837E-3</v>
      </c>
      <c r="F645" s="14"/>
      <c r="G645" s="2">
        <v>1.2767352846574458</v>
      </c>
    </row>
    <row r="646" spans="1:7" x14ac:dyDescent="0.3">
      <c r="A646" t="s">
        <v>520</v>
      </c>
      <c r="B646" s="2">
        <v>3960.4500000000035</v>
      </c>
      <c r="C646" s="2">
        <v>3960.4500000000035</v>
      </c>
      <c r="D646" s="2">
        <v>6031</v>
      </c>
      <c r="E646" s="14">
        <v>4.8084894710661581E-2</v>
      </c>
      <c r="F646" s="14"/>
      <c r="G646" s="2">
        <v>0.65668214226496491</v>
      </c>
    </row>
    <row r="647" spans="1:7" x14ac:dyDescent="0.3">
      <c r="A647" t="s">
        <v>1327</v>
      </c>
      <c r="B647" s="2">
        <v>3953.47999999999</v>
      </c>
      <c r="C647" s="2">
        <v>3953.47999999999</v>
      </c>
      <c r="D647" s="2">
        <v>1340</v>
      </c>
      <c r="E647" s="14">
        <v>5.2238805970149255E-3</v>
      </c>
      <c r="F647" s="14"/>
      <c r="G647" s="2">
        <v>2.9503582089552163</v>
      </c>
    </row>
    <row r="648" spans="1:7" x14ac:dyDescent="0.3">
      <c r="A648" t="s">
        <v>1700</v>
      </c>
      <c r="B648" s="2">
        <v>3952.529999999987</v>
      </c>
      <c r="C648" s="2">
        <v>3952.529999999987</v>
      </c>
      <c r="D648" s="2">
        <v>761</v>
      </c>
      <c r="E648" s="14">
        <v>5.2562417871222074E-2</v>
      </c>
      <c r="F648" s="14">
        <v>1.3043478260869565E-2</v>
      </c>
      <c r="G648" s="2">
        <v>5.1938633377135179</v>
      </c>
    </row>
    <row r="649" spans="1:7" x14ac:dyDescent="0.3">
      <c r="A649" t="s">
        <v>1195</v>
      </c>
      <c r="B649" s="2">
        <v>3950.2400000000075</v>
      </c>
      <c r="C649" s="2">
        <v>3950.2400000000075</v>
      </c>
      <c r="D649" s="2">
        <v>2038</v>
      </c>
      <c r="E649" s="14">
        <v>4.906771344455348E-4</v>
      </c>
      <c r="F649" s="14"/>
      <c r="G649" s="2">
        <v>1.9382924435721332</v>
      </c>
    </row>
    <row r="650" spans="1:7" x14ac:dyDescent="0.3">
      <c r="A650" t="s">
        <v>2647</v>
      </c>
      <c r="B650" s="2">
        <v>3945.8200000000074</v>
      </c>
      <c r="C650" s="2">
        <v>3945.8200000000074</v>
      </c>
      <c r="D650" s="2">
        <v>262</v>
      </c>
      <c r="E650" s="14">
        <v>4.9618320610687022E-2</v>
      </c>
      <c r="F650" s="14"/>
      <c r="G650" s="2">
        <v>15.060381679389341</v>
      </c>
    </row>
    <row r="651" spans="1:7" x14ac:dyDescent="0.3">
      <c r="A651" t="s">
        <v>2014</v>
      </c>
      <c r="B651" s="2">
        <v>3944.550000000002</v>
      </c>
      <c r="C651" s="2">
        <v>3944.550000000002</v>
      </c>
      <c r="D651" s="2">
        <v>7398</v>
      </c>
      <c r="E651" s="14">
        <v>1.6220600162206E-2</v>
      </c>
      <c r="F651" s="14"/>
      <c r="G651" s="2">
        <v>0.53319140308191426</v>
      </c>
    </row>
    <row r="652" spans="1:7" x14ac:dyDescent="0.3">
      <c r="A652" t="s">
        <v>2741</v>
      </c>
      <c r="B652" s="2">
        <v>3930.27</v>
      </c>
      <c r="C652" s="2">
        <v>3930.27</v>
      </c>
      <c r="D652" s="2">
        <v>350</v>
      </c>
      <c r="E652" s="14"/>
      <c r="F652" s="14"/>
      <c r="G652" s="2">
        <v>11.229342857142857</v>
      </c>
    </row>
    <row r="653" spans="1:7" x14ac:dyDescent="0.3">
      <c r="A653" t="s">
        <v>1050</v>
      </c>
      <c r="B653" s="2">
        <v>3903.6699999999973</v>
      </c>
      <c r="C653" s="2">
        <v>3903.6699999999973</v>
      </c>
      <c r="D653" s="2">
        <v>2056</v>
      </c>
      <c r="E653" s="14">
        <v>1.4591439688715954E-3</v>
      </c>
      <c r="F653" s="14"/>
      <c r="G653" s="2">
        <v>1.8986721789883256</v>
      </c>
    </row>
    <row r="654" spans="1:7" x14ac:dyDescent="0.3">
      <c r="A654" t="s">
        <v>434</v>
      </c>
      <c r="B654" s="2">
        <v>3900.7799999999834</v>
      </c>
      <c r="C654" s="2">
        <v>3900.7799999999834</v>
      </c>
      <c r="D654" s="2">
        <v>918</v>
      </c>
      <c r="E654" s="14">
        <v>3.2679738562091504E-3</v>
      </c>
      <c r="F654" s="14"/>
      <c r="G654" s="2">
        <v>4.2492156862744919</v>
      </c>
    </row>
    <row r="655" spans="1:7" x14ac:dyDescent="0.3">
      <c r="A655" t="s">
        <v>1212</v>
      </c>
      <c r="B655" s="2">
        <v>3899.9000000000028</v>
      </c>
      <c r="C655" s="2">
        <v>3899.9000000000028</v>
      </c>
      <c r="D655" s="2">
        <v>1924</v>
      </c>
      <c r="E655" s="14">
        <v>7.7962577962577967E-3</v>
      </c>
      <c r="F655" s="14"/>
      <c r="G655" s="2">
        <v>2.0269750519750533</v>
      </c>
    </row>
    <row r="656" spans="1:7" x14ac:dyDescent="0.3">
      <c r="A656" t="s">
        <v>1180</v>
      </c>
      <c r="B656" s="2">
        <v>3896.4499999999939</v>
      </c>
      <c r="C656" s="2">
        <v>3896.4499999999939</v>
      </c>
      <c r="D656" s="2">
        <v>1320</v>
      </c>
      <c r="E656" s="14"/>
      <c r="F656" s="14"/>
      <c r="G656" s="2">
        <v>2.951856060606056</v>
      </c>
    </row>
    <row r="657" spans="1:7" x14ac:dyDescent="0.3">
      <c r="A657" t="s">
        <v>891</v>
      </c>
      <c r="B657" s="2">
        <v>3893.3200000000083</v>
      </c>
      <c r="C657" s="2">
        <v>3893.3200000000083</v>
      </c>
      <c r="D657" s="2">
        <v>1433</v>
      </c>
      <c r="E657" s="14">
        <v>5.5826936496859731E-3</v>
      </c>
      <c r="F657" s="14"/>
      <c r="G657" s="2">
        <v>2.7169016050244301</v>
      </c>
    </row>
    <row r="658" spans="1:7" x14ac:dyDescent="0.3">
      <c r="A658" t="s">
        <v>2736</v>
      </c>
      <c r="B658" s="2">
        <v>3883.9899999999993</v>
      </c>
      <c r="C658" s="2">
        <v>3883.9899999999993</v>
      </c>
      <c r="D658" s="2">
        <v>1864</v>
      </c>
      <c r="E658" s="14"/>
      <c r="F658" s="14"/>
      <c r="G658" s="2">
        <v>2.0836856223175961</v>
      </c>
    </row>
    <row r="659" spans="1:7" x14ac:dyDescent="0.3">
      <c r="A659" t="s">
        <v>1282</v>
      </c>
      <c r="B659" s="2">
        <v>3880.1999999999898</v>
      </c>
      <c r="C659" s="2">
        <v>3880.1999999999898</v>
      </c>
      <c r="D659" s="2">
        <v>1057</v>
      </c>
      <c r="E659" s="14"/>
      <c r="F659" s="14"/>
      <c r="G659" s="2">
        <v>3.670955534531684</v>
      </c>
    </row>
    <row r="660" spans="1:7" x14ac:dyDescent="0.3">
      <c r="A660" t="s">
        <v>2128</v>
      </c>
      <c r="B660" s="2">
        <v>3872.09</v>
      </c>
      <c r="C660" s="2">
        <v>3872.09</v>
      </c>
      <c r="D660" s="2">
        <v>453</v>
      </c>
      <c r="E660" s="14">
        <v>6.6225165562913907E-3</v>
      </c>
      <c r="F660" s="14"/>
      <c r="G660" s="2">
        <v>8.5476600441501098</v>
      </c>
    </row>
    <row r="661" spans="1:7" x14ac:dyDescent="0.3">
      <c r="A661" t="s">
        <v>2205</v>
      </c>
      <c r="B661" s="2">
        <v>3865.4299999999989</v>
      </c>
      <c r="C661" s="2">
        <v>3865.4299999999989</v>
      </c>
      <c r="D661" s="2">
        <v>651</v>
      </c>
      <c r="E661" s="14">
        <v>7.8341013824884786E-2</v>
      </c>
      <c r="F661" s="14"/>
      <c r="G661" s="2">
        <v>5.9376804915514576</v>
      </c>
    </row>
    <row r="662" spans="1:7" x14ac:dyDescent="0.3">
      <c r="A662" t="s">
        <v>2169</v>
      </c>
      <c r="B662" s="2">
        <v>3865</v>
      </c>
      <c r="C662" s="2">
        <v>3865</v>
      </c>
      <c r="D662" s="2">
        <v>462</v>
      </c>
      <c r="E662" s="14">
        <v>1.2987012987012988E-2</v>
      </c>
      <c r="F662" s="14"/>
      <c r="G662" s="2">
        <v>8.3658008658008658</v>
      </c>
    </row>
    <row r="663" spans="1:7" x14ac:dyDescent="0.3">
      <c r="A663" t="s">
        <v>2003</v>
      </c>
      <c r="B663" s="2">
        <v>3864.6899999999991</v>
      </c>
      <c r="C663" s="2">
        <v>3864.6899999999991</v>
      </c>
      <c r="D663" s="2">
        <v>533</v>
      </c>
      <c r="E663" s="14">
        <v>0.14258911819887429</v>
      </c>
      <c r="F663" s="14"/>
      <c r="G663" s="2">
        <v>7.2508255159474659</v>
      </c>
    </row>
    <row r="664" spans="1:7" x14ac:dyDescent="0.3">
      <c r="A664" t="s">
        <v>3458</v>
      </c>
      <c r="B664" s="2">
        <v>3864.2800000000093</v>
      </c>
      <c r="C664" s="2">
        <v>3864.2800000000093</v>
      </c>
      <c r="D664" s="2">
        <v>805</v>
      </c>
      <c r="E664" s="14">
        <v>3.6024844720496892E-2</v>
      </c>
      <c r="F664" s="14"/>
      <c r="G664" s="2">
        <v>4.8003478260869681</v>
      </c>
    </row>
    <row r="665" spans="1:7" x14ac:dyDescent="0.3">
      <c r="A665" t="s">
        <v>916</v>
      </c>
      <c r="B665" s="2">
        <v>3860.2899999999931</v>
      </c>
      <c r="C665" s="2">
        <v>3860.2899999999931</v>
      </c>
      <c r="D665" s="2">
        <v>1955</v>
      </c>
      <c r="E665" s="14">
        <v>4.0920716112531966E-3</v>
      </c>
      <c r="F665" s="14"/>
      <c r="G665" s="2">
        <v>1.9745728900255719</v>
      </c>
    </row>
    <row r="666" spans="1:7" x14ac:dyDescent="0.3">
      <c r="A666" t="s">
        <v>2695</v>
      </c>
      <c r="B666" s="2">
        <v>3844.5600000000013</v>
      </c>
      <c r="C666" s="2">
        <v>3844.5600000000013</v>
      </c>
      <c r="D666" s="2">
        <v>588</v>
      </c>
      <c r="E666" s="14">
        <v>2.7210884353741496E-2</v>
      </c>
      <c r="F666" s="14"/>
      <c r="G666" s="2">
        <v>6.5383673469387773</v>
      </c>
    </row>
    <row r="667" spans="1:7" x14ac:dyDescent="0.3">
      <c r="A667" t="s">
        <v>1402</v>
      </c>
      <c r="B667" s="2">
        <v>3819.5700000000111</v>
      </c>
      <c r="C667" s="2">
        <v>3819.5700000000111</v>
      </c>
      <c r="D667" s="2">
        <v>1412</v>
      </c>
      <c r="E667" s="14">
        <v>7.0821529745042496E-4</v>
      </c>
      <c r="F667" s="14">
        <v>2.4E-2</v>
      </c>
      <c r="G667" s="2">
        <v>2.7050779036827275</v>
      </c>
    </row>
    <row r="668" spans="1:7" x14ac:dyDescent="0.3">
      <c r="A668" t="s">
        <v>2927</v>
      </c>
      <c r="B668" s="2">
        <v>3817.0100000000011</v>
      </c>
      <c r="C668" s="2">
        <v>3817.0100000000011</v>
      </c>
      <c r="D668" s="2">
        <v>2548</v>
      </c>
      <c r="E668" s="14">
        <v>9.0266875981161697E-3</v>
      </c>
      <c r="F668" s="14"/>
      <c r="G668" s="2">
        <v>1.4980416012558875</v>
      </c>
    </row>
    <row r="669" spans="1:7" x14ac:dyDescent="0.3">
      <c r="A669" t="s">
        <v>574</v>
      </c>
      <c r="B669" s="2">
        <v>3813.6400000000049</v>
      </c>
      <c r="C669" s="2">
        <v>3813.6400000000049</v>
      </c>
      <c r="D669" s="2">
        <v>2277</v>
      </c>
      <c r="E669" s="14">
        <v>3.513394817742644E-3</v>
      </c>
      <c r="F669" s="14"/>
      <c r="G669" s="2">
        <v>1.6748528765920092</v>
      </c>
    </row>
    <row r="670" spans="1:7" x14ac:dyDescent="0.3">
      <c r="A670" t="s">
        <v>478</v>
      </c>
      <c r="B670" s="2">
        <v>3808.950000000003</v>
      </c>
      <c r="C670" s="2">
        <v>3808.950000000003</v>
      </c>
      <c r="D670" s="2">
        <v>1104</v>
      </c>
      <c r="E670" s="14">
        <v>1.8115942028985507E-3</v>
      </c>
      <c r="F670" s="14"/>
      <c r="G670" s="2">
        <v>3.4501358695652202</v>
      </c>
    </row>
    <row r="671" spans="1:7" x14ac:dyDescent="0.3">
      <c r="A671" t="s">
        <v>1956</v>
      </c>
      <c r="B671" s="2">
        <v>3807.8600000000106</v>
      </c>
      <c r="C671" s="2">
        <v>3807.8600000000106</v>
      </c>
      <c r="D671" s="2">
        <v>1474</v>
      </c>
      <c r="E671" s="14">
        <v>1.2211668928086838E-2</v>
      </c>
      <c r="F671" s="14"/>
      <c r="G671" s="2">
        <v>2.5833514246947153</v>
      </c>
    </row>
    <row r="672" spans="1:7" x14ac:dyDescent="0.3">
      <c r="A672" t="s">
        <v>2047</v>
      </c>
      <c r="B672" s="2">
        <v>3790.9100000000176</v>
      </c>
      <c r="C672" s="2">
        <v>3790.9100000000176</v>
      </c>
      <c r="D672" s="2">
        <v>2285</v>
      </c>
      <c r="E672" s="14">
        <v>3.5448577680525166E-2</v>
      </c>
      <c r="F672" s="14"/>
      <c r="G672" s="2">
        <v>1.6590415754923491</v>
      </c>
    </row>
    <row r="673" spans="1:7" x14ac:dyDescent="0.3">
      <c r="A673" t="s">
        <v>1239</v>
      </c>
      <c r="B673" s="2">
        <v>3790.5300000000011</v>
      </c>
      <c r="C673" s="2">
        <v>3790.5300000000011</v>
      </c>
      <c r="D673" s="2">
        <v>485</v>
      </c>
      <c r="E673" s="14">
        <v>4.3298969072164947E-2</v>
      </c>
      <c r="F673" s="14"/>
      <c r="G673" s="2">
        <v>7.8155257731958789</v>
      </c>
    </row>
    <row r="674" spans="1:7" x14ac:dyDescent="0.3">
      <c r="A674" t="s">
        <v>1625</v>
      </c>
      <c r="B674" s="2">
        <v>3765.1899999999919</v>
      </c>
      <c r="C674" s="2">
        <v>3765.1899999999919</v>
      </c>
      <c r="D674" s="2">
        <v>10329</v>
      </c>
      <c r="E674" s="14">
        <v>1.2876367508955369E-2</v>
      </c>
      <c r="F674" s="14"/>
      <c r="G674" s="2">
        <v>0.36452609158679367</v>
      </c>
    </row>
    <row r="675" spans="1:7" x14ac:dyDescent="0.3">
      <c r="A675" t="s">
        <v>575</v>
      </c>
      <c r="B675" s="2">
        <v>3763.9700000000057</v>
      </c>
      <c r="C675" s="2">
        <v>3763.9700000000057</v>
      </c>
      <c r="D675" s="2">
        <v>2267</v>
      </c>
      <c r="E675" s="14">
        <v>6.6166740185266875E-3</v>
      </c>
      <c r="F675" s="14"/>
      <c r="G675" s="2">
        <v>1.6603308337009288</v>
      </c>
    </row>
    <row r="676" spans="1:7" x14ac:dyDescent="0.3">
      <c r="A676" t="s">
        <v>2389</v>
      </c>
      <c r="B676" s="2">
        <v>3753.1600000000008</v>
      </c>
      <c r="C676" s="2">
        <v>3753.1600000000008</v>
      </c>
      <c r="D676" s="2">
        <v>252</v>
      </c>
      <c r="E676" s="14">
        <v>7.9365079365079361E-3</v>
      </c>
      <c r="F676" s="14"/>
      <c r="G676" s="2">
        <v>14.893492063492067</v>
      </c>
    </row>
    <row r="677" spans="1:7" x14ac:dyDescent="0.3">
      <c r="A677" t="s">
        <v>914</v>
      </c>
      <c r="B677" s="2">
        <v>3748.1800000000003</v>
      </c>
      <c r="C677" s="2">
        <v>3748.1800000000003</v>
      </c>
      <c r="D677" s="2">
        <v>3060</v>
      </c>
      <c r="E677" s="14">
        <v>4.9019607843137254E-3</v>
      </c>
      <c r="F677" s="14"/>
      <c r="G677" s="2">
        <v>1.2248954248366013</v>
      </c>
    </row>
    <row r="678" spans="1:7" x14ac:dyDescent="0.3">
      <c r="A678" t="s">
        <v>95</v>
      </c>
      <c r="B678" s="2">
        <v>3746.1600000000062</v>
      </c>
      <c r="C678" s="2">
        <v>3746.1600000000062</v>
      </c>
      <c r="D678" s="2">
        <v>5087</v>
      </c>
      <c r="E678" s="14">
        <v>2.1623746805582858E-3</v>
      </c>
      <c r="F678" s="14"/>
      <c r="G678" s="2">
        <v>0.73641832121093109</v>
      </c>
    </row>
    <row r="679" spans="1:7" x14ac:dyDescent="0.3">
      <c r="A679" t="s">
        <v>2435</v>
      </c>
      <c r="B679" s="2">
        <v>3742.88</v>
      </c>
      <c r="C679" s="2">
        <v>3742.88</v>
      </c>
      <c r="D679" s="2">
        <v>1004</v>
      </c>
      <c r="E679" s="14">
        <v>7.9681274900398405E-3</v>
      </c>
      <c r="F679" s="14"/>
      <c r="G679" s="2">
        <v>3.72796812749004</v>
      </c>
    </row>
    <row r="680" spans="1:7" x14ac:dyDescent="0.3">
      <c r="A680" t="s">
        <v>2304</v>
      </c>
      <c r="B680" s="2">
        <v>3741.28</v>
      </c>
      <c r="C680" s="2">
        <v>3741.28</v>
      </c>
      <c r="D680" s="2">
        <v>1682</v>
      </c>
      <c r="E680" s="14">
        <v>2.1997621878715814E-2</v>
      </c>
      <c r="F680" s="14"/>
      <c r="G680" s="2">
        <v>2.2243043995243759</v>
      </c>
    </row>
    <row r="681" spans="1:7" x14ac:dyDescent="0.3">
      <c r="A681" t="s">
        <v>1866</v>
      </c>
      <c r="B681" s="2">
        <v>3738.7999999999884</v>
      </c>
      <c r="C681" s="2">
        <v>3738.7999999999884</v>
      </c>
      <c r="D681" s="2">
        <v>1224</v>
      </c>
      <c r="E681" s="14">
        <v>2.4509803921568627E-2</v>
      </c>
      <c r="F681" s="14"/>
      <c r="G681" s="2">
        <v>3.0545751633986833</v>
      </c>
    </row>
    <row r="682" spans="1:7" x14ac:dyDescent="0.3">
      <c r="A682" t="s">
        <v>1949</v>
      </c>
      <c r="B682" s="2">
        <v>3731.319999999992</v>
      </c>
      <c r="C682" s="2">
        <v>3731.319999999992</v>
      </c>
      <c r="D682" s="2">
        <v>362</v>
      </c>
      <c r="E682" s="14">
        <v>8.0110497237569064E-2</v>
      </c>
      <c r="F682" s="14"/>
      <c r="G682" s="2">
        <v>10.307513812154674</v>
      </c>
    </row>
    <row r="683" spans="1:7" x14ac:dyDescent="0.3">
      <c r="A683" t="s">
        <v>1255</v>
      </c>
      <c r="B683" s="2">
        <v>3723.960000000021</v>
      </c>
      <c r="C683" s="2">
        <v>3723.960000000021</v>
      </c>
      <c r="D683" s="2">
        <v>1978</v>
      </c>
      <c r="E683" s="14">
        <v>5.0556117290192115E-4</v>
      </c>
      <c r="F683" s="14"/>
      <c r="G683" s="2">
        <v>1.8826895854398489</v>
      </c>
    </row>
    <row r="684" spans="1:7" x14ac:dyDescent="0.3">
      <c r="A684" t="s">
        <v>2021</v>
      </c>
      <c r="B684" s="2">
        <v>3709.3799999999937</v>
      </c>
      <c r="C684" s="2">
        <v>3709.3799999999937</v>
      </c>
      <c r="D684" s="2">
        <v>1903</v>
      </c>
      <c r="E684" s="14">
        <v>7.9873883342091431E-2</v>
      </c>
      <c r="F684" s="14"/>
      <c r="G684" s="2">
        <v>1.9492275354703068</v>
      </c>
    </row>
    <row r="685" spans="1:7" x14ac:dyDescent="0.3">
      <c r="A685" t="s">
        <v>2290</v>
      </c>
      <c r="B685" s="2">
        <v>3706.4699999999934</v>
      </c>
      <c r="C685" s="2">
        <v>3706.4699999999934</v>
      </c>
      <c r="D685" s="2">
        <v>3763</v>
      </c>
      <c r="E685" s="14">
        <v>3.7204358224820623E-3</v>
      </c>
      <c r="F685" s="14"/>
      <c r="G685" s="2">
        <v>0.98497741163964747</v>
      </c>
    </row>
    <row r="686" spans="1:7" x14ac:dyDescent="0.3">
      <c r="A686" t="s">
        <v>2186</v>
      </c>
      <c r="B686" s="2">
        <v>3695.8300000000027</v>
      </c>
      <c r="C686" s="2">
        <v>3695.8300000000027</v>
      </c>
      <c r="D686" s="2">
        <v>515</v>
      </c>
      <c r="E686" s="14">
        <v>1.9417475728155338E-2</v>
      </c>
      <c r="F686" s="14"/>
      <c r="G686" s="2">
        <v>7.17636893203884</v>
      </c>
    </row>
    <row r="687" spans="1:7" x14ac:dyDescent="0.3">
      <c r="A687" t="s">
        <v>1901</v>
      </c>
      <c r="B687" s="2">
        <v>3695.7600000000007</v>
      </c>
      <c r="C687" s="2">
        <v>3695.7600000000007</v>
      </c>
      <c r="D687" s="2">
        <v>571</v>
      </c>
      <c r="E687" s="14">
        <v>3.3274956217162872E-2</v>
      </c>
      <c r="F687" s="14">
        <v>5.6497175141242938E-3</v>
      </c>
      <c r="G687" s="2">
        <v>6.4724343257443095</v>
      </c>
    </row>
    <row r="688" spans="1:7" x14ac:dyDescent="0.3">
      <c r="A688" t="s">
        <v>1914</v>
      </c>
      <c r="B688" s="2">
        <v>3693.6699999999996</v>
      </c>
      <c r="C688" s="2">
        <v>3693.6699999999996</v>
      </c>
      <c r="D688" s="2">
        <v>764</v>
      </c>
      <c r="E688" s="14">
        <v>3.9267015706806281E-3</v>
      </c>
      <c r="F688" s="14"/>
      <c r="G688" s="2">
        <v>4.8346465968586383</v>
      </c>
    </row>
    <row r="689" spans="1:7" x14ac:dyDescent="0.3">
      <c r="A689" t="s">
        <v>1016</v>
      </c>
      <c r="B689" s="2">
        <v>3671.059999999994</v>
      </c>
      <c r="C689" s="2">
        <v>3671.059999999994</v>
      </c>
      <c r="D689" s="2">
        <v>1146</v>
      </c>
      <c r="E689" s="14">
        <v>5.235602094240838E-3</v>
      </c>
      <c r="F689" s="14"/>
      <c r="G689" s="2">
        <v>3.2033682373472896</v>
      </c>
    </row>
    <row r="690" spans="1:7" x14ac:dyDescent="0.3">
      <c r="A690" t="s">
        <v>2366</v>
      </c>
      <c r="B690" s="2">
        <v>3670.1000000000058</v>
      </c>
      <c r="C690" s="2">
        <v>3670.1000000000058</v>
      </c>
      <c r="D690" s="2">
        <v>1260</v>
      </c>
      <c r="E690" s="14">
        <v>2.2222222222222223E-2</v>
      </c>
      <c r="F690" s="14"/>
      <c r="G690" s="2">
        <v>2.9127777777777824</v>
      </c>
    </row>
    <row r="691" spans="1:7" x14ac:dyDescent="0.3">
      <c r="A691" t="s">
        <v>1790</v>
      </c>
      <c r="B691" s="2">
        <v>3665.570000000002</v>
      </c>
      <c r="C691" s="2">
        <v>3665.570000000002</v>
      </c>
      <c r="D691" s="2">
        <v>2059</v>
      </c>
      <c r="E691" s="14">
        <v>6.3137445361826125E-2</v>
      </c>
      <c r="F691" s="14"/>
      <c r="G691" s="2">
        <v>1.7802671199611471</v>
      </c>
    </row>
    <row r="692" spans="1:7" x14ac:dyDescent="0.3">
      <c r="A692" t="s">
        <v>1272</v>
      </c>
      <c r="B692" s="2">
        <v>3663.1399999999776</v>
      </c>
      <c r="C692" s="2">
        <v>3663.1399999999776</v>
      </c>
      <c r="D692" s="2">
        <v>1591</v>
      </c>
      <c r="E692" s="14">
        <v>1.508485229415462E-2</v>
      </c>
      <c r="F692" s="14"/>
      <c r="G692" s="2">
        <v>2.3024135763670506</v>
      </c>
    </row>
    <row r="693" spans="1:7" x14ac:dyDescent="0.3">
      <c r="A693" t="s">
        <v>764</v>
      </c>
      <c r="B693" s="2">
        <v>3655.9200000000155</v>
      </c>
      <c r="C693" s="2">
        <v>3655.9200000000155</v>
      </c>
      <c r="D693" s="2">
        <v>1507</v>
      </c>
      <c r="E693" s="14">
        <v>9.9535500995355016E-3</v>
      </c>
      <c r="F693" s="14">
        <v>3.787878787878788E-3</v>
      </c>
      <c r="G693" s="2">
        <v>2.425958858659599</v>
      </c>
    </row>
    <row r="694" spans="1:7" x14ac:dyDescent="0.3">
      <c r="A694" t="s">
        <v>2083</v>
      </c>
      <c r="B694" s="2">
        <v>3654.4099999999971</v>
      </c>
      <c r="C694" s="2">
        <v>3654.4099999999971</v>
      </c>
      <c r="D694" s="2">
        <v>919</v>
      </c>
      <c r="E694" s="14">
        <v>6.5288356909684441E-3</v>
      </c>
      <c r="F694" s="14"/>
      <c r="G694" s="2">
        <v>3.9765070729053287</v>
      </c>
    </row>
    <row r="695" spans="1:7" x14ac:dyDescent="0.3">
      <c r="A695" t="s">
        <v>1428</v>
      </c>
      <c r="B695" s="2">
        <v>3646.9699999999971</v>
      </c>
      <c r="C695" s="2">
        <v>3646.9699999999971</v>
      </c>
      <c r="D695" s="2">
        <v>2287</v>
      </c>
      <c r="E695" s="14">
        <v>4.3725404459991256E-4</v>
      </c>
      <c r="F695" s="14"/>
      <c r="G695" s="2">
        <v>1.5946523830345418</v>
      </c>
    </row>
    <row r="696" spans="1:7" x14ac:dyDescent="0.3">
      <c r="A696" t="s">
        <v>2232</v>
      </c>
      <c r="B696" s="2">
        <v>3638.8300000000027</v>
      </c>
      <c r="C696" s="2">
        <v>3638.8300000000027</v>
      </c>
      <c r="D696" s="2">
        <v>873</v>
      </c>
      <c r="E696" s="14">
        <v>1.0309278350515464E-2</v>
      </c>
      <c r="F696" s="14"/>
      <c r="G696" s="2">
        <v>4.1681901489118012</v>
      </c>
    </row>
    <row r="697" spans="1:7" x14ac:dyDescent="0.3">
      <c r="A697" t="s">
        <v>2429</v>
      </c>
      <c r="B697" s="2">
        <v>3620.2599999999957</v>
      </c>
      <c r="C697" s="2">
        <v>3620.2599999999957</v>
      </c>
      <c r="D697" s="2">
        <v>4407</v>
      </c>
      <c r="E697" s="14">
        <v>2.9498525073746312E-3</v>
      </c>
      <c r="F697" s="14"/>
      <c r="G697" s="2">
        <v>0.8214794644883131</v>
      </c>
    </row>
    <row r="698" spans="1:7" x14ac:dyDescent="0.3">
      <c r="A698" t="s">
        <v>1511</v>
      </c>
      <c r="B698" s="2">
        <v>3618.6500000000033</v>
      </c>
      <c r="C698" s="2">
        <v>3618.6500000000033</v>
      </c>
      <c r="D698" s="2">
        <v>2089</v>
      </c>
      <c r="E698" s="14">
        <v>1.9147917663954045E-3</v>
      </c>
      <c r="F698" s="14"/>
      <c r="G698" s="2">
        <v>1.7322403063666842</v>
      </c>
    </row>
    <row r="699" spans="1:7" x14ac:dyDescent="0.3">
      <c r="A699" t="s">
        <v>1515</v>
      </c>
      <c r="B699" s="2">
        <v>3613.72</v>
      </c>
      <c r="C699" s="2">
        <v>3613.72</v>
      </c>
      <c r="D699" s="2">
        <v>514</v>
      </c>
      <c r="E699" s="14">
        <v>5.8365758754863814E-3</v>
      </c>
      <c r="F699" s="14"/>
      <c r="G699" s="2">
        <v>7.030583657587548</v>
      </c>
    </row>
    <row r="700" spans="1:7" x14ac:dyDescent="0.3">
      <c r="A700" t="s">
        <v>3679</v>
      </c>
      <c r="B700" s="2">
        <v>3609.1299999999769</v>
      </c>
      <c r="C700" s="2">
        <v>3609.1299999999769</v>
      </c>
      <c r="D700" s="2">
        <v>1673</v>
      </c>
      <c r="E700" s="14">
        <v>1.6736401673640166E-2</v>
      </c>
      <c r="F700" s="14"/>
      <c r="G700" s="2">
        <v>2.1572803347280196</v>
      </c>
    </row>
    <row r="701" spans="1:7" x14ac:dyDescent="0.3">
      <c r="A701" t="s">
        <v>1122</v>
      </c>
      <c r="B701" s="2">
        <v>3605.17</v>
      </c>
      <c r="C701" s="2">
        <v>3605.17</v>
      </c>
      <c r="D701" s="2">
        <v>4243</v>
      </c>
      <c r="E701" s="14">
        <v>2.3568230025925054E-4</v>
      </c>
      <c r="F701" s="14"/>
      <c r="G701" s="2">
        <v>0.84967475842564222</v>
      </c>
    </row>
    <row r="702" spans="1:7" x14ac:dyDescent="0.3">
      <c r="A702" t="s">
        <v>842</v>
      </c>
      <c r="B702" s="2">
        <v>3597.0500000000006</v>
      </c>
      <c r="C702" s="2">
        <v>3597.0500000000006</v>
      </c>
      <c r="D702" s="2">
        <v>849</v>
      </c>
      <c r="E702" s="14">
        <v>3.7691401648998819E-2</v>
      </c>
      <c r="F702" s="14"/>
      <c r="G702" s="2">
        <v>4.2368080094228509</v>
      </c>
    </row>
    <row r="703" spans="1:7" x14ac:dyDescent="0.3">
      <c r="A703" t="s">
        <v>1539</v>
      </c>
      <c r="B703" s="2">
        <v>3593.4900000000166</v>
      </c>
      <c r="C703" s="2">
        <v>3593.4900000000166</v>
      </c>
      <c r="D703" s="2">
        <v>2190</v>
      </c>
      <c r="E703" s="14">
        <v>0.12465753424657534</v>
      </c>
      <c r="F703" s="14"/>
      <c r="G703" s="2">
        <v>1.6408630136986377</v>
      </c>
    </row>
    <row r="704" spans="1:7" x14ac:dyDescent="0.3">
      <c r="A704" t="s">
        <v>1984</v>
      </c>
      <c r="B704" s="2">
        <v>3585.4499999999939</v>
      </c>
      <c r="C704" s="2">
        <v>3585.4499999999939</v>
      </c>
      <c r="D704" s="2">
        <v>582</v>
      </c>
      <c r="E704" s="14">
        <v>2.5773195876288658E-2</v>
      </c>
      <c r="F704" s="14"/>
      <c r="G704" s="2">
        <v>6.1605670103092676</v>
      </c>
    </row>
    <row r="705" spans="1:7" x14ac:dyDescent="0.3">
      <c r="A705" t="s">
        <v>586</v>
      </c>
      <c r="B705" s="2">
        <v>3582.48</v>
      </c>
      <c r="C705" s="2">
        <v>3582.48</v>
      </c>
      <c r="D705" s="2">
        <v>1118</v>
      </c>
      <c r="E705" s="14">
        <v>3.8461538461538464E-2</v>
      </c>
      <c r="F705" s="14"/>
      <c r="G705" s="2">
        <v>3.2043649373881933</v>
      </c>
    </row>
    <row r="706" spans="1:7" x14ac:dyDescent="0.3">
      <c r="A706" t="s">
        <v>3744</v>
      </c>
      <c r="B706" s="2">
        <v>3577.4400000000037</v>
      </c>
      <c r="C706" s="2">
        <v>3577.4400000000037</v>
      </c>
      <c r="D706" s="2">
        <v>1518</v>
      </c>
      <c r="E706" s="14">
        <v>3.2938076416337285E-3</v>
      </c>
      <c r="F706" s="14"/>
      <c r="G706" s="2">
        <v>2.3566798418972357</v>
      </c>
    </row>
    <row r="707" spans="1:7" x14ac:dyDescent="0.3">
      <c r="A707" t="s">
        <v>743</v>
      </c>
      <c r="B707" s="2">
        <v>3576.3300000000013</v>
      </c>
      <c r="C707" s="2">
        <v>3576.3300000000013</v>
      </c>
      <c r="D707" s="2">
        <v>1932</v>
      </c>
      <c r="E707" s="14">
        <v>1.0351966873706005E-3</v>
      </c>
      <c r="F707" s="14"/>
      <c r="G707" s="2">
        <v>1.8511024844720503</v>
      </c>
    </row>
    <row r="708" spans="1:7" x14ac:dyDescent="0.3">
      <c r="A708" t="s">
        <v>1400</v>
      </c>
      <c r="B708" s="2">
        <v>3574.789999999989</v>
      </c>
      <c r="C708" s="2">
        <v>3574.789999999989</v>
      </c>
      <c r="D708" s="2">
        <v>4074</v>
      </c>
      <c r="E708" s="14">
        <v>2.9455081001472753E-3</v>
      </c>
      <c r="F708" s="14"/>
      <c r="G708" s="2">
        <v>0.87746440844378715</v>
      </c>
    </row>
    <row r="709" spans="1:7" x14ac:dyDescent="0.3">
      <c r="A709" t="s">
        <v>1967</v>
      </c>
      <c r="B709" s="2">
        <v>3571.2799999999961</v>
      </c>
      <c r="C709" s="2">
        <v>3571.2799999999961</v>
      </c>
      <c r="D709" s="2">
        <v>4382</v>
      </c>
      <c r="E709" s="14">
        <v>6.8461889548151534E-4</v>
      </c>
      <c r="F709" s="14"/>
      <c r="G709" s="2">
        <v>0.81498858968507437</v>
      </c>
    </row>
    <row r="710" spans="1:7" x14ac:dyDescent="0.3">
      <c r="A710" t="s">
        <v>1791</v>
      </c>
      <c r="B710" s="2">
        <v>3568.5200000000032</v>
      </c>
      <c r="C710" s="2">
        <v>3568.5200000000032</v>
      </c>
      <c r="D710" s="2">
        <v>1825</v>
      </c>
      <c r="E710" s="14">
        <v>5.4794520547945206E-3</v>
      </c>
      <c r="F710" s="14"/>
      <c r="G710" s="2">
        <v>1.9553534246575359</v>
      </c>
    </row>
    <row r="711" spans="1:7" x14ac:dyDescent="0.3">
      <c r="A711" t="s">
        <v>2472</v>
      </c>
      <c r="B711" s="2">
        <v>3567.4600000000219</v>
      </c>
      <c r="C711" s="2">
        <v>3567.4600000000219</v>
      </c>
      <c r="D711" s="2">
        <v>2074</v>
      </c>
      <c r="E711" s="14">
        <v>9.6432015429122472E-4</v>
      </c>
      <c r="F711" s="14"/>
      <c r="G711" s="2">
        <v>1.7200867888138966</v>
      </c>
    </row>
    <row r="712" spans="1:7" x14ac:dyDescent="0.3">
      <c r="A712" t="s">
        <v>2658</v>
      </c>
      <c r="B712" s="2">
        <v>3565.5700000000033</v>
      </c>
      <c r="C712" s="2">
        <v>3565.5700000000033</v>
      </c>
      <c r="D712" s="2">
        <v>2489</v>
      </c>
      <c r="E712" s="14">
        <v>4.8212133386902369E-3</v>
      </c>
      <c r="F712" s="14"/>
      <c r="G712" s="2">
        <v>1.4325311370028138</v>
      </c>
    </row>
    <row r="713" spans="1:7" x14ac:dyDescent="0.3">
      <c r="A713" t="s">
        <v>2206</v>
      </c>
      <c r="B713" s="2">
        <v>3556.04</v>
      </c>
      <c r="C713" s="2">
        <v>3556.04</v>
      </c>
      <c r="D713" s="2">
        <v>288</v>
      </c>
      <c r="E713" s="14">
        <v>8.3333333333333329E-2</v>
      </c>
      <c r="F713" s="14"/>
      <c r="G713" s="2">
        <v>12.347361111111111</v>
      </c>
    </row>
    <row r="714" spans="1:7" x14ac:dyDescent="0.3">
      <c r="A714" t="s">
        <v>2301</v>
      </c>
      <c r="B714" s="2">
        <v>3552.9900000000189</v>
      </c>
      <c r="C714" s="2">
        <v>3552.9900000000189</v>
      </c>
      <c r="D714" s="2">
        <v>2155</v>
      </c>
      <c r="E714" s="14">
        <v>1.3921113689095127E-3</v>
      </c>
      <c r="F714" s="14"/>
      <c r="G714" s="2">
        <v>1.648719257540612</v>
      </c>
    </row>
    <row r="715" spans="1:7" x14ac:dyDescent="0.3">
      <c r="A715" t="s">
        <v>2185</v>
      </c>
      <c r="B715" s="2">
        <v>3541.64</v>
      </c>
      <c r="C715" s="2">
        <v>3541.64</v>
      </c>
      <c r="D715" s="2">
        <v>560</v>
      </c>
      <c r="E715" s="14">
        <v>1.2500000000000001E-2</v>
      </c>
      <c r="F715" s="14"/>
      <c r="G715" s="2">
        <v>6.324357142857143</v>
      </c>
    </row>
    <row r="716" spans="1:7" x14ac:dyDescent="0.3">
      <c r="A716" t="s">
        <v>271</v>
      </c>
      <c r="B716" s="2">
        <v>3536.9800000000005</v>
      </c>
      <c r="C716" s="2">
        <v>3536.9800000000005</v>
      </c>
      <c r="D716" s="2">
        <v>2835</v>
      </c>
      <c r="E716" s="14">
        <v>7.7601410934744269E-3</v>
      </c>
      <c r="F716" s="14"/>
      <c r="G716" s="2">
        <v>1.2476119929453264</v>
      </c>
    </row>
    <row r="717" spans="1:7" x14ac:dyDescent="0.3">
      <c r="A717" t="s">
        <v>3585</v>
      </c>
      <c r="B717" s="2">
        <v>3534.9899999999993</v>
      </c>
      <c r="C717" s="2">
        <v>3534.9899999999993</v>
      </c>
      <c r="D717" s="2">
        <v>313</v>
      </c>
      <c r="E717" s="14">
        <v>1.2779552715654952E-2</v>
      </c>
      <c r="F717" s="14"/>
      <c r="G717" s="2">
        <v>11.293897763578272</v>
      </c>
    </row>
    <row r="718" spans="1:7" x14ac:dyDescent="0.3">
      <c r="A718" t="s">
        <v>2106</v>
      </c>
      <c r="B718" s="2">
        <v>3532.6800000000167</v>
      </c>
      <c r="C718" s="2">
        <v>3532.6800000000167</v>
      </c>
      <c r="D718" s="2">
        <v>2116</v>
      </c>
      <c r="E718" s="14">
        <v>2.1739130434782608E-2</v>
      </c>
      <c r="F718" s="14"/>
      <c r="G718" s="2">
        <v>1.6695085066162649</v>
      </c>
    </row>
    <row r="719" spans="1:7" x14ac:dyDescent="0.3">
      <c r="A719" t="s">
        <v>1088</v>
      </c>
      <c r="B719" s="2">
        <v>3529.1199999999953</v>
      </c>
      <c r="C719" s="2">
        <v>3529.1199999999953</v>
      </c>
      <c r="D719" s="2">
        <v>1913</v>
      </c>
      <c r="E719" s="14"/>
      <c r="F719" s="14"/>
      <c r="G719" s="2">
        <v>1.8448092002090932</v>
      </c>
    </row>
    <row r="720" spans="1:7" x14ac:dyDescent="0.3">
      <c r="A720" t="s">
        <v>1855</v>
      </c>
      <c r="B720" s="2">
        <v>3526.9900000000002</v>
      </c>
      <c r="C720" s="2">
        <v>3526.9900000000002</v>
      </c>
      <c r="D720" s="2">
        <v>861</v>
      </c>
      <c r="E720" s="14">
        <v>1.1614401858304297E-2</v>
      </c>
      <c r="F720" s="14"/>
      <c r="G720" s="2">
        <v>4.0963879210220675</v>
      </c>
    </row>
    <row r="721" spans="1:7" x14ac:dyDescent="0.3">
      <c r="A721" t="s">
        <v>1738</v>
      </c>
      <c r="B721" s="2">
        <v>3519.6600000000003</v>
      </c>
      <c r="C721" s="2">
        <v>3519.6600000000003</v>
      </c>
      <c r="D721" s="2">
        <v>705</v>
      </c>
      <c r="E721" s="14"/>
      <c r="F721" s="14"/>
      <c r="G721" s="2">
        <v>4.9924255319148942</v>
      </c>
    </row>
    <row r="722" spans="1:7" x14ac:dyDescent="0.3">
      <c r="A722" t="s">
        <v>890</v>
      </c>
      <c r="B722" s="2">
        <v>3507.1700000000078</v>
      </c>
      <c r="C722" s="2">
        <v>3507.1700000000078</v>
      </c>
      <c r="D722" s="2">
        <v>1330</v>
      </c>
      <c r="E722" s="14"/>
      <c r="F722" s="14"/>
      <c r="G722" s="2">
        <v>2.636969924812036</v>
      </c>
    </row>
    <row r="723" spans="1:7" x14ac:dyDescent="0.3">
      <c r="A723" t="s">
        <v>2178</v>
      </c>
      <c r="B723" s="2">
        <v>3506.4800000000046</v>
      </c>
      <c r="C723" s="2">
        <v>3506.4800000000046</v>
      </c>
      <c r="D723" s="2">
        <v>368</v>
      </c>
      <c r="E723" s="14">
        <v>3.5326086956521736E-2</v>
      </c>
      <c r="F723" s="14"/>
      <c r="G723" s="2">
        <v>9.5284782608695782</v>
      </c>
    </row>
    <row r="724" spans="1:7" x14ac:dyDescent="0.3">
      <c r="A724" t="s">
        <v>2298</v>
      </c>
      <c r="B724" s="2">
        <v>3504.6199999999949</v>
      </c>
      <c r="C724" s="2">
        <v>3504.6199999999949</v>
      </c>
      <c r="D724" s="2">
        <v>1248</v>
      </c>
      <c r="E724" s="14">
        <v>8.0128205128205125E-4</v>
      </c>
      <c r="F724" s="14"/>
      <c r="G724" s="2">
        <v>2.8081891025640986</v>
      </c>
    </row>
    <row r="725" spans="1:7" x14ac:dyDescent="0.3">
      <c r="A725" t="s">
        <v>2498</v>
      </c>
      <c r="B725" s="2">
        <v>3497.6</v>
      </c>
      <c r="C725" s="2">
        <v>3497.6</v>
      </c>
      <c r="D725" s="2">
        <v>3992</v>
      </c>
      <c r="E725" s="14">
        <v>6.0120240480961923E-3</v>
      </c>
      <c r="F725" s="14"/>
      <c r="G725" s="2">
        <v>0.87615230460921845</v>
      </c>
    </row>
    <row r="726" spans="1:7" x14ac:dyDescent="0.3">
      <c r="A726" t="s">
        <v>761</v>
      </c>
      <c r="B726" s="2">
        <v>3496.49</v>
      </c>
      <c r="C726" s="2">
        <v>3496.49</v>
      </c>
      <c r="D726" s="2">
        <v>447</v>
      </c>
      <c r="E726" s="14">
        <v>7.6062639821029079E-2</v>
      </c>
      <c r="F726" s="14"/>
      <c r="G726" s="2">
        <v>7.8221252796420577</v>
      </c>
    </row>
    <row r="727" spans="1:7" x14ac:dyDescent="0.3">
      <c r="A727" t="s">
        <v>879</v>
      </c>
      <c r="B727" s="2">
        <v>3492.35</v>
      </c>
      <c r="C727" s="2">
        <v>3492.35</v>
      </c>
      <c r="D727" s="2">
        <v>9303</v>
      </c>
      <c r="E727" s="14">
        <v>9.3518219929055145E-3</v>
      </c>
      <c r="F727" s="14"/>
      <c r="G727" s="2">
        <v>0.37540040847038586</v>
      </c>
    </row>
    <row r="728" spans="1:7" x14ac:dyDescent="0.3">
      <c r="A728" t="s">
        <v>913</v>
      </c>
      <c r="B728" s="2">
        <v>3471.9799999999996</v>
      </c>
      <c r="C728" s="2">
        <v>3471.9799999999996</v>
      </c>
      <c r="D728" s="2">
        <v>934</v>
      </c>
      <c r="E728" s="14">
        <v>4.2826552462526769E-3</v>
      </c>
      <c r="F728" s="14"/>
      <c r="G728" s="2">
        <v>3.7173233404710917</v>
      </c>
    </row>
    <row r="729" spans="1:7" x14ac:dyDescent="0.3">
      <c r="A729" t="s">
        <v>1072</v>
      </c>
      <c r="B729" s="2">
        <v>3457.150000000006</v>
      </c>
      <c r="C729" s="2">
        <v>3457.150000000006</v>
      </c>
      <c r="D729" s="2">
        <v>2158</v>
      </c>
      <c r="E729" s="14">
        <v>2.8266913809082483E-2</v>
      </c>
      <c r="F729" s="14"/>
      <c r="G729" s="2">
        <v>1.6020157553290111</v>
      </c>
    </row>
    <row r="730" spans="1:7" x14ac:dyDescent="0.3">
      <c r="A730" t="s">
        <v>1131</v>
      </c>
      <c r="B730" s="2">
        <v>3448.8099999999972</v>
      </c>
      <c r="C730" s="2">
        <v>3448.8099999999972</v>
      </c>
      <c r="D730" s="2">
        <v>6741</v>
      </c>
      <c r="E730" s="14">
        <v>3.2636107402462542E-3</v>
      </c>
      <c r="F730" s="14">
        <v>3.7735849056603774E-3</v>
      </c>
      <c r="G730" s="2">
        <v>0.51161697077584889</v>
      </c>
    </row>
    <row r="731" spans="1:7" x14ac:dyDescent="0.3">
      <c r="A731" t="s">
        <v>791</v>
      </c>
      <c r="B731" s="2">
        <v>3447.6000000000058</v>
      </c>
      <c r="C731" s="2">
        <v>3447.6000000000058</v>
      </c>
      <c r="D731" s="2">
        <v>1496</v>
      </c>
      <c r="E731" s="14">
        <v>6.6844919786096253E-4</v>
      </c>
      <c r="F731" s="14"/>
      <c r="G731" s="2">
        <v>2.3045454545454582</v>
      </c>
    </row>
    <row r="732" spans="1:7" x14ac:dyDescent="0.3">
      <c r="A732" t="s">
        <v>669</v>
      </c>
      <c r="B732" s="2">
        <v>3445.8499999999985</v>
      </c>
      <c r="C732" s="2">
        <v>3445.8499999999985</v>
      </c>
      <c r="D732" s="2">
        <v>3887</v>
      </c>
      <c r="E732" s="14">
        <v>5.1453563159248783E-4</v>
      </c>
      <c r="F732" s="14"/>
      <c r="G732" s="2">
        <v>0.88650630306148659</v>
      </c>
    </row>
    <row r="733" spans="1:7" x14ac:dyDescent="0.3">
      <c r="A733" t="s">
        <v>3330</v>
      </c>
      <c r="B733" s="2">
        <v>3445.5000000000018</v>
      </c>
      <c r="C733" s="2">
        <v>3445.5000000000018</v>
      </c>
      <c r="D733" s="2">
        <v>1630</v>
      </c>
      <c r="E733" s="14">
        <v>6.1349693251533746E-4</v>
      </c>
      <c r="F733" s="14"/>
      <c r="G733" s="2">
        <v>2.1138036809815963</v>
      </c>
    </row>
    <row r="734" spans="1:7" x14ac:dyDescent="0.3">
      <c r="A734" t="s">
        <v>570</v>
      </c>
      <c r="B734" s="2">
        <v>3445.2200000000021</v>
      </c>
      <c r="C734" s="2">
        <v>3445.2200000000021</v>
      </c>
      <c r="D734" s="2">
        <v>3918</v>
      </c>
      <c r="E734" s="14">
        <v>1.3016845329249618E-2</v>
      </c>
      <c r="F734" s="14"/>
      <c r="G734" s="2">
        <v>0.87933129147524303</v>
      </c>
    </row>
    <row r="735" spans="1:7" x14ac:dyDescent="0.3">
      <c r="A735" t="s">
        <v>1480</v>
      </c>
      <c r="B735" s="2">
        <v>3441.7500000000005</v>
      </c>
      <c r="C735" s="2">
        <v>3441.7500000000005</v>
      </c>
      <c r="D735" s="2">
        <v>2754</v>
      </c>
      <c r="E735" s="14">
        <v>4.3572984749455342E-3</v>
      </c>
      <c r="F735" s="14"/>
      <c r="G735" s="2">
        <v>1.2497276688453161</v>
      </c>
    </row>
    <row r="736" spans="1:7" x14ac:dyDescent="0.3">
      <c r="A736" t="s">
        <v>2578</v>
      </c>
      <c r="B736" s="2">
        <v>3432.8699999999994</v>
      </c>
      <c r="C736" s="2">
        <v>3432.8699999999994</v>
      </c>
      <c r="D736" s="2">
        <v>1271</v>
      </c>
      <c r="E736" s="14">
        <v>4.7206923682140047E-3</v>
      </c>
      <c r="F736" s="14"/>
      <c r="G736" s="2">
        <v>2.7009205350118011</v>
      </c>
    </row>
    <row r="737" spans="1:7" x14ac:dyDescent="0.3">
      <c r="A737" t="s">
        <v>1719</v>
      </c>
      <c r="B737" s="2">
        <v>3431.4999999999991</v>
      </c>
      <c r="C737" s="2">
        <v>3431.4999999999991</v>
      </c>
      <c r="D737" s="2">
        <v>1078</v>
      </c>
      <c r="E737" s="14">
        <v>4.6382189239332093E-2</v>
      </c>
      <c r="F737" s="14"/>
      <c r="G737" s="2">
        <v>3.1832096474953611</v>
      </c>
    </row>
    <row r="738" spans="1:7" x14ac:dyDescent="0.3">
      <c r="A738" t="s">
        <v>745</v>
      </c>
      <c r="B738" s="2">
        <v>3430</v>
      </c>
      <c r="C738" s="2">
        <v>3430</v>
      </c>
      <c r="D738" s="2">
        <v>8600</v>
      </c>
      <c r="E738" s="14"/>
      <c r="F738" s="14"/>
      <c r="G738" s="2">
        <v>0.39883720930232558</v>
      </c>
    </row>
    <row r="739" spans="1:7" x14ac:dyDescent="0.3">
      <c r="A739" t="s">
        <v>2531</v>
      </c>
      <c r="B739" s="2">
        <v>3427.9399999999973</v>
      </c>
      <c r="C739" s="2">
        <v>3427.9399999999973</v>
      </c>
      <c r="D739" s="2">
        <v>820</v>
      </c>
      <c r="E739" s="14"/>
      <c r="F739" s="14"/>
      <c r="G739" s="2">
        <v>4.180414634146338</v>
      </c>
    </row>
    <row r="740" spans="1:7" x14ac:dyDescent="0.3">
      <c r="A740" t="s">
        <v>2495</v>
      </c>
      <c r="B740" s="2">
        <v>3426.33</v>
      </c>
      <c r="C740" s="2">
        <v>3426.33</v>
      </c>
      <c r="D740" s="2">
        <v>2697</v>
      </c>
      <c r="E740" s="14">
        <v>8.8987764182424916E-3</v>
      </c>
      <c r="F740" s="14"/>
      <c r="G740" s="2">
        <v>1.2704226918798665</v>
      </c>
    </row>
    <row r="741" spans="1:7" x14ac:dyDescent="0.3">
      <c r="A741" t="s">
        <v>1812</v>
      </c>
      <c r="B741" s="2">
        <v>3417.16</v>
      </c>
      <c r="C741" s="2">
        <v>3417.16</v>
      </c>
      <c r="D741" s="2">
        <v>269</v>
      </c>
      <c r="E741" s="14">
        <v>2.2304832713754646E-2</v>
      </c>
      <c r="F741" s="14"/>
      <c r="G741" s="2">
        <v>12.703197026022304</v>
      </c>
    </row>
    <row r="742" spans="1:7" x14ac:dyDescent="0.3">
      <c r="A742" t="s">
        <v>1354</v>
      </c>
      <c r="B742" s="2">
        <v>3411.7599999999989</v>
      </c>
      <c r="C742" s="2">
        <v>3411.7599999999989</v>
      </c>
      <c r="D742" s="2">
        <v>1530</v>
      </c>
      <c r="E742" s="14">
        <v>8.4967320261437902E-3</v>
      </c>
      <c r="F742" s="14">
        <v>4.8780487804878049E-3</v>
      </c>
      <c r="G742" s="2">
        <v>2.2299084967320253</v>
      </c>
    </row>
    <row r="743" spans="1:7" x14ac:dyDescent="0.3">
      <c r="A743" t="s">
        <v>3039</v>
      </c>
      <c r="B743" s="2">
        <v>3409.8499999999904</v>
      </c>
      <c r="C743" s="2">
        <v>3409.8499999999904</v>
      </c>
      <c r="D743" s="2">
        <v>601</v>
      </c>
      <c r="E743" s="14">
        <v>1.3311148086522463E-2</v>
      </c>
      <c r="F743" s="14"/>
      <c r="G743" s="2">
        <v>5.6736272878535612</v>
      </c>
    </row>
    <row r="744" spans="1:7" x14ac:dyDescent="0.3">
      <c r="A744" t="s">
        <v>1838</v>
      </c>
      <c r="B744" s="2">
        <v>3399.949999999993</v>
      </c>
      <c r="C744" s="2">
        <v>3399.949999999993</v>
      </c>
      <c r="D744" s="2">
        <v>241</v>
      </c>
      <c r="E744" s="14"/>
      <c r="F744" s="14"/>
      <c r="G744" s="2">
        <v>14.107676348547688</v>
      </c>
    </row>
    <row r="745" spans="1:7" x14ac:dyDescent="0.3">
      <c r="A745" t="s">
        <v>2330</v>
      </c>
      <c r="B745" s="2">
        <v>3398.0200000000004</v>
      </c>
      <c r="C745" s="2">
        <v>3398.0200000000004</v>
      </c>
      <c r="D745" s="2">
        <v>2702</v>
      </c>
      <c r="E745" s="14">
        <v>7.4019245003700967E-2</v>
      </c>
      <c r="F745" s="14"/>
      <c r="G745" s="2">
        <v>1.2575943745373799</v>
      </c>
    </row>
    <row r="746" spans="1:7" x14ac:dyDescent="0.3">
      <c r="A746" t="s">
        <v>1365</v>
      </c>
      <c r="B746" s="2">
        <v>3397.8599999999915</v>
      </c>
      <c r="C746" s="2">
        <v>3397.8599999999915</v>
      </c>
      <c r="D746" s="2">
        <v>1130</v>
      </c>
      <c r="E746" s="14">
        <v>6.1946902654867256E-3</v>
      </c>
      <c r="F746" s="14"/>
      <c r="G746" s="2">
        <v>3.0069557522123818</v>
      </c>
    </row>
    <row r="747" spans="1:7" x14ac:dyDescent="0.3">
      <c r="A747" t="s">
        <v>1098</v>
      </c>
      <c r="B747" s="2">
        <v>3392.6099999999983</v>
      </c>
      <c r="C747" s="2">
        <v>3392.6099999999983</v>
      </c>
      <c r="D747" s="2">
        <v>8173</v>
      </c>
      <c r="E747" s="14">
        <v>1.4682491129328276E-3</v>
      </c>
      <c r="F747" s="14"/>
      <c r="G747" s="2">
        <v>0.41509971858558647</v>
      </c>
    </row>
    <row r="748" spans="1:7" x14ac:dyDescent="0.3">
      <c r="A748" t="s">
        <v>2084</v>
      </c>
      <c r="B748" s="2">
        <v>3391.9299999999962</v>
      </c>
      <c r="C748" s="2">
        <v>3391.9299999999962</v>
      </c>
      <c r="D748" s="2">
        <v>849</v>
      </c>
      <c r="E748" s="14">
        <v>1.0600706713780919E-2</v>
      </c>
      <c r="F748" s="14"/>
      <c r="G748" s="2">
        <v>3.9952061248527633</v>
      </c>
    </row>
    <row r="749" spans="1:7" x14ac:dyDescent="0.3">
      <c r="A749" t="s">
        <v>2262</v>
      </c>
      <c r="B749" s="2">
        <v>3387.9300000000017</v>
      </c>
      <c r="C749" s="2">
        <v>3387.9300000000017</v>
      </c>
      <c r="D749" s="2">
        <v>1648</v>
      </c>
      <c r="E749" s="14">
        <v>1.4563106796116505E-2</v>
      </c>
      <c r="F749" s="14"/>
      <c r="G749" s="2">
        <v>2.0557827669902924</v>
      </c>
    </row>
    <row r="750" spans="1:7" x14ac:dyDescent="0.3">
      <c r="A750" t="s">
        <v>3101</v>
      </c>
      <c r="B750" s="2">
        <v>3387.4500000000016</v>
      </c>
      <c r="C750" s="2">
        <v>3387.4500000000016</v>
      </c>
      <c r="D750" s="2">
        <v>959</v>
      </c>
      <c r="E750" s="14">
        <v>5.6308654848800835E-2</v>
      </c>
      <c r="F750" s="14"/>
      <c r="G750" s="2">
        <v>3.532273201251305</v>
      </c>
    </row>
    <row r="751" spans="1:7" x14ac:dyDescent="0.3">
      <c r="A751" t="s">
        <v>2499</v>
      </c>
      <c r="B751" s="2">
        <v>3382.0899999999988</v>
      </c>
      <c r="C751" s="2">
        <v>3382.0899999999988</v>
      </c>
      <c r="D751" s="2">
        <v>3683</v>
      </c>
      <c r="E751" s="14">
        <v>1.629106706489275E-2</v>
      </c>
      <c r="F751" s="14"/>
      <c r="G751" s="2">
        <v>0.91829758349171842</v>
      </c>
    </row>
    <row r="752" spans="1:7" x14ac:dyDescent="0.3">
      <c r="A752" t="s">
        <v>2297</v>
      </c>
      <c r="B752" s="2">
        <v>3374.0500000000102</v>
      </c>
      <c r="C752" s="2">
        <v>3374.0500000000102</v>
      </c>
      <c r="D752" s="2">
        <v>1627</v>
      </c>
      <c r="E752" s="14">
        <v>6.1462814996926854E-4</v>
      </c>
      <c r="F752" s="14"/>
      <c r="G752" s="2">
        <v>2.0737861094038168</v>
      </c>
    </row>
    <row r="753" spans="1:7" x14ac:dyDescent="0.3">
      <c r="A753" t="s">
        <v>3175</v>
      </c>
      <c r="B753" s="2">
        <v>3371.689999999991</v>
      </c>
      <c r="C753" s="2">
        <v>3371.689999999991</v>
      </c>
      <c r="D753" s="2">
        <v>4177</v>
      </c>
      <c r="E753" s="14">
        <v>2.1546564519990424E-3</v>
      </c>
      <c r="F753" s="14"/>
      <c r="G753" s="2">
        <v>0.80720373473784801</v>
      </c>
    </row>
    <row r="754" spans="1:7" x14ac:dyDescent="0.3">
      <c r="A754" t="s">
        <v>1240</v>
      </c>
      <c r="B754" s="2">
        <v>3366.6899999999951</v>
      </c>
      <c r="C754" s="2">
        <v>3366.6899999999951</v>
      </c>
      <c r="D754" s="2">
        <v>314</v>
      </c>
      <c r="E754" s="14">
        <v>6.3694267515923567E-2</v>
      </c>
      <c r="F754" s="14"/>
      <c r="G754" s="2">
        <v>10.72194267515922</v>
      </c>
    </row>
    <row r="755" spans="1:7" x14ac:dyDescent="0.3">
      <c r="A755" t="s">
        <v>2227</v>
      </c>
      <c r="B755" s="2">
        <v>3362.9999999999936</v>
      </c>
      <c r="C755" s="2">
        <v>3362.9999999999936</v>
      </c>
      <c r="D755" s="2">
        <v>656</v>
      </c>
      <c r="E755" s="14">
        <v>1.9817073170731708E-2</v>
      </c>
      <c r="F755" s="14"/>
      <c r="G755" s="2">
        <v>5.1265243902438931</v>
      </c>
    </row>
    <row r="756" spans="1:7" x14ac:dyDescent="0.3">
      <c r="A756" t="s">
        <v>1607</v>
      </c>
      <c r="B756" s="2">
        <v>3356.93</v>
      </c>
      <c r="C756" s="2">
        <v>3356.93</v>
      </c>
      <c r="D756" s="2">
        <v>2830</v>
      </c>
      <c r="E756" s="14">
        <v>3.5335689045936394E-4</v>
      </c>
      <c r="F756" s="14"/>
      <c r="G756" s="2">
        <v>1.1861943462897526</v>
      </c>
    </row>
    <row r="757" spans="1:7" x14ac:dyDescent="0.3">
      <c r="A757" t="s">
        <v>1737</v>
      </c>
      <c r="B757" s="2">
        <v>3354.2200000000012</v>
      </c>
      <c r="C757" s="2">
        <v>3354.2200000000012</v>
      </c>
      <c r="D757" s="2">
        <v>590</v>
      </c>
      <c r="E757" s="14"/>
      <c r="F757" s="14"/>
      <c r="G757" s="2">
        <v>5.6851186440677983</v>
      </c>
    </row>
    <row r="758" spans="1:7" x14ac:dyDescent="0.3">
      <c r="A758" t="s">
        <v>1089</v>
      </c>
      <c r="B758" s="2">
        <v>3348.3399999999979</v>
      </c>
      <c r="C758" s="2">
        <v>3348.3399999999979</v>
      </c>
      <c r="D758" s="2">
        <v>1931</v>
      </c>
      <c r="E758" s="14">
        <v>6.2143966856551009E-3</v>
      </c>
      <c r="F758" s="14"/>
      <c r="G758" s="2">
        <v>1.7339927498705323</v>
      </c>
    </row>
    <row r="759" spans="1:7" x14ac:dyDescent="0.3">
      <c r="A759" t="s">
        <v>1870</v>
      </c>
      <c r="B759" s="2">
        <v>3332.5200000000036</v>
      </c>
      <c r="C759" s="2">
        <v>3332.5200000000036</v>
      </c>
      <c r="D759" s="2">
        <v>1635</v>
      </c>
      <c r="E759" s="14">
        <v>9.1743119266055051E-3</v>
      </c>
      <c r="F759" s="14"/>
      <c r="G759" s="2">
        <v>2.038238532110094</v>
      </c>
    </row>
    <row r="760" spans="1:7" x14ac:dyDescent="0.3">
      <c r="A760" t="s">
        <v>705</v>
      </c>
      <c r="B760" s="2">
        <v>3324.8499999999913</v>
      </c>
      <c r="C760" s="2">
        <v>3324.8499999999913</v>
      </c>
      <c r="D760" s="2">
        <v>1702</v>
      </c>
      <c r="E760" s="14">
        <v>2.4676850763807285E-2</v>
      </c>
      <c r="F760" s="14"/>
      <c r="G760" s="2">
        <v>1.9534958871915342</v>
      </c>
    </row>
    <row r="761" spans="1:7" x14ac:dyDescent="0.3">
      <c r="A761" t="s">
        <v>1477</v>
      </c>
      <c r="B761" s="2">
        <v>3323.3199999999874</v>
      </c>
      <c r="C761" s="2">
        <v>3323.3199999999874</v>
      </c>
      <c r="D761" s="2">
        <v>1707</v>
      </c>
      <c r="E761" s="14">
        <v>8.2015231400117163E-3</v>
      </c>
      <c r="F761" s="14">
        <v>3.4843205574912892E-3</v>
      </c>
      <c r="G761" s="2">
        <v>1.9468775629759738</v>
      </c>
    </row>
    <row r="762" spans="1:7" x14ac:dyDescent="0.3">
      <c r="A762" t="s">
        <v>1704</v>
      </c>
      <c r="B762" s="2">
        <v>3321.9499999999971</v>
      </c>
      <c r="C762" s="2">
        <v>3321.9499999999971</v>
      </c>
      <c r="D762" s="2">
        <v>1847</v>
      </c>
      <c r="E762" s="14">
        <v>1.6242555495397944E-2</v>
      </c>
      <c r="F762" s="14"/>
      <c r="G762" s="2">
        <v>1.7985652409312383</v>
      </c>
    </row>
    <row r="763" spans="1:7" x14ac:dyDescent="0.3">
      <c r="A763" t="s">
        <v>1227</v>
      </c>
      <c r="B763" s="2">
        <v>3315.4499999999975</v>
      </c>
      <c r="C763" s="2">
        <v>3315.4499999999975</v>
      </c>
      <c r="D763" s="2">
        <v>414</v>
      </c>
      <c r="E763" s="14">
        <v>2.4154589371980675E-3</v>
      </c>
      <c r="F763" s="14"/>
      <c r="G763" s="2">
        <v>8.0083333333333275</v>
      </c>
    </row>
    <row r="764" spans="1:7" x14ac:dyDescent="0.3">
      <c r="A764" t="s">
        <v>3260</v>
      </c>
      <c r="B764" s="2">
        <v>3308.2799999999952</v>
      </c>
      <c r="C764" s="2">
        <v>3308.2799999999952</v>
      </c>
      <c r="D764" s="2">
        <v>977</v>
      </c>
      <c r="E764" s="14">
        <v>2.8659160696008188E-2</v>
      </c>
      <c r="F764" s="14"/>
      <c r="G764" s="2">
        <v>3.3861617195496367</v>
      </c>
    </row>
    <row r="765" spans="1:7" x14ac:dyDescent="0.3">
      <c r="A765" t="s">
        <v>2148</v>
      </c>
      <c r="B765" s="2">
        <v>3302.4399999999996</v>
      </c>
      <c r="C765" s="2">
        <v>3302.4399999999996</v>
      </c>
      <c r="D765" s="2">
        <v>263</v>
      </c>
      <c r="E765" s="14">
        <v>3.8022813688212928E-3</v>
      </c>
      <c r="F765" s="14"/>
      <c r="G765" s="2">
        <v>12.556806083650189</v>
      </c>
    </row>
    <row r="766" spans="1:7" x14ac:dyDescent="0.3">
      <c r="A766" t="s">
        <v>1145</v>
      </c>
      <c r="B766" s="2">
        <v>3298.8900000000053</v>
      </c>
      <c r="C766" s="2">
        <v>3298.8900000000053</v>
      </c>
      <c r="D766" s="2">
        <v>1881</v>
      </c>
      <c r="E766" s="14">
        <v>1.5948963317384369E-2</v>
      </c>
      <c r="F766" s="14"/>
      <c r="G766" s="2">
        <v>1.7537958532695404</v>
      </c>
    </row>
    <row r="767" spans="1:7" x14ac:dyDescent="0.3">
      <c r="A767" t="s">
        <v>1915</v>
      </c>
      <c r="B767" s="2">
        <v>3289.2300000000005</v>
      </c>
      <c r="C767" s="2">
        <v>3289.2300000000005</v>
      </c>
      <c r="D767" s="2">
        <v>2632</v>
      </c>
      <c r="E767" s="14">
        <v>4.559270516717325E-3</v>
      </c>
      <c r="F767" s="14"/>
      <c r="G767" s="2">
        <v>1.2497074468085108</v>
      </c>
    </row>
    <row r="768" spans="1:7" x14ac:dyDescent="0.3">
      <c r="A768" t="s">
        <v>2370</v>
      </c>
      <c r="B768" s="2">
        <v>3283.6900000000091</v>
      </c>
      <c r="C768" s="2">
        <v>3283.6900000000091</v>
      </c>
      <c r="D768" s="2">
        <v>825</v>
      </c>
      <c r="E768" s="14">
        <v>3.3939393939393943E-2</v>
      </c>
      <c r="F768" s="14"/>
      <c r="G768" s="2">
        <v>3.9802303030303143</v>
      </c>
    </row>
    <row r="769" spans="1:7" x14ac:dyDescent="0.3">
      <c r="A769" t="s">
        <v>2542</v>
      </c>
      <c r="B769" s="2">
        <v>3279.58</v>
      </c>
      <c r="C769" s="2">
        <v>3279.58</v>
      </c>
      <c r="D769" s="2">
        <v>754</v>
      </c>
      <c r="E769" s="14">
        <v>9.2838196286472146E-3</v>
      </c>
      <c r="F769" s="14"/>
      <c r="G769" s="2">
        <v>4.349575596816976</v>
      </c>
    </row>
    <row r="770" spans="1:7" x14ac:dyDescent="0.3">
      <c r="A770" t="s">
        <v>2445</v>
      </c>
      <c r="B770" s="2">
        <v>3279.2100000000032</v>
      </c>
      <c r="C770" s="2">
        <v>3279.2100000000032</v>
      </c>
      <c r="D770" s="2">
        <v>6151</v>
      </c>
      <c r="E770" s="14"/>
      <c r="F770" s="14"/>
      <c r="G770" s="2">
        <v>0.53311819216387635</v>
      </c>
    </row>
    <row r="771" spans="1:7" x14ac:dyDescent="0.3">
      <c r="A771" t="s">
        <v>1506</v>
      </c>
      <c r="B771" s="2">
        <v>3266.0000000000005</v>
      </c>
      <c r="C771" s="2">
        <v>3266.0000000000005</v>
      </c>
      <c r="D771" s="2">
        <v>2540</v>
      </c>
      <c r="E771" s="14">
        <v>7.4803149606299212E-3</v>
      </c>
      <c r="F771" s="14"/>
      <c r="G771" s="2">
        <v>1.2858267716535434</v>
      </c>
    </row>
    <row r="772" spans="1:7" x14ac:dyDescent="0.3">
      <c r="A772" t="s">
        <v>1238</v>
      </c>
      <c r="B772" s="2">
        <v>3263.4700000000003</v>
      </c>
      <c r="C772" s="2">
        <v>3263.4700000000003</v>
      </c>
      <c r="D772" s="2">
        <v>453</v>
      </c>
      <c r="E772" s="14">
        <v>1.7660044150110375E-2</v>
      </c>
      <c r="F772" s="14"/>
      <c r="G772" s="2">
        <v>7.2041280353200889</v>
      </c>
    </row>
    <row r="773" spans="1:7" x14ac:dyDescent="0.3">
      <c r="A773" t="s">
        <v>2132</v>
      </c>
      <c r="B773" s="2">
        <v>3254.32</v>
      </c>
      <c r="C773" s="2">
        <v>3254.32</v>
      </c>
      <c r="D773" s="2">
        <v>364</v>
      </c>
      <c r="E773" s="14">
        <v>2.7472527472527475E-3</v>
      </c>
      <c r="F773" s="14"/>
      <c r="G773" s="2">
        <v>8.940439560439561</v>
      </c>
    </row>
    <row r="774" spans="1:7" x14ac:dyDescent="0.3">
      <c r="A774" t="s">
        <v>1611</v>
      </c>
      <c r="B774" s="2">
        <v>3249.5999999999981</v>
      </c>
      <c r="C774" s="2">
        <v>3249.5999999999981</v>
      </c>
      <c r="D774" s="2">
        <v>2444</v>
      </c>
      <c r="E774" s="14">
        <v>1.0638297872340425E-2</v>
      </c>
      <c r="F774" s="14"/>
      <c r="G774" s="2">
        <v>1.3296235679214394</v>
      </c>
    </row>
    <row r="775" spans="1:7" x14ac:dyDescent="0.3">
      <c r="A775" t="s">
        <v>1296</v>
      </c>
      <c r="B775" s="2">
        <v>3248.910000000003</v>
      </c>
      <c r="C775" s="2">
        <v>3248.910000000003</v>
      </c>
      <c r="D775" s="2">
        <v>1689</v>
      </c>
      <c r="E775" s="14">
        <v>9.4730609828300762E-3</v>
      </c>
      <c r="F775" s="14"/>
      <c r="G775" s="2">
        <v>1.9235701598579058</v>
      </c>
    </row>
    <row r="776" spans="1:7" x14ac:dyDescent="0.3">
      <c r="A776" t="s">
        <v>1247</v>
      </c>
      <c r="B776" s="2">
        <v>3230.9800000000023</v>
      </c>
      <c r="C776" s="2">
        <v>3230.9800000000023</v>
      </c>
      <c r="D776" s="2">
        <v>1262</v>
      </c>
      <c r="E776" s="14">
        <v>3.1695721077654518E-3</v>
      </c>
      <c r="F776" s="14"/>
      <c r="G776" s="2">
        <v>2.5602060221870064</v>
      </c>
    </row>
    <row r="777" spans="1:7" x14ac:dyDescent="0.3">
      <c r="A777" t="s">
        <v>724</v>
      </c>
      <c r="B777" s="2">
        <v>3230.0499999999947</v>
      </c>
      <c r="C777" s="2">
        <v>3230.0499999999947</v>
      </c>
      <c r="D777" s="2">
        <v>609</v>
      </c>
      <c r="E777" s="14">
        <v>6.8965517241379309E-2</v>
      </c>
      <c r="F777" s="14"/>
      <c r="G777" s="2">
        <v>5.3038587848932588</v>
      </c>
    </row>
    <row r="778" spans="1:7" x14ac:dyDescent="0.3">
      <c r="A778" t="s">
        <v>2025</v>
      </c>
      <c r="B778" s="2">
        <v>3221.9399999999919</v>
      </c>
      <c r="C778" s="2">
        <v>3221.9399999999919</v>
      </c>
      <c r="D778" s="2">
        <v>3818</v>
      </c>
      <c r="E778" s="14">
        <v>2.2524882137244632E-2</v>
      </c>
      <c r="F778" s="14"/>
      <c r="G778" s="2">
        <v>0.84388161341016021</v>
      </c>
    </row>
    <row r="779" spans="1:7" x14ac:dyDescent="0.3">
      <c r="A779" t="s">
        <v>1798</v>
      </c>
      <c r="B779" s="2">
        <v>3219.7399999999789</v>
      </c>
      <c r="C779" s="2">
        <v>3219.7399999999789</v>
      </c>
      <c r="D779" s="2">
        <v>1439</v>
      </c>
      <c r="E779" s="14">
        <v>8.3391243919388458E-3</v>
      </c>
      <c r="F779" s="14"/>
      <c r="G779" s="2">
        <v>2.2374843641417503</v>
      </c>
    </row>
    <row r="780" spans="1:7" x14ac:dyDescent="0.3">
      <c r="A780" t="s">
        <v>394</v>
      </c>
      <c r="B780" s="2">
        <v>3213.5200000000073</v>
      </c>
      <c r="C780" s="2">
        <v>3213.5200000000073</v>
      </c>
      <c r="D780" s="2">
        <v>4502</v>
      </c>
      <c r="E780" s="14">
        <v>8.8849400266548197E-4</v>
      </c>
      <c r="F780" s="14"/>
      <c r="G780" s="2">
        <v>0.71379831186139653</v>
      </c>
    </row>
    <row r="781" spans="1:7" x14ac:dyDescent="0.3">
      <c r="A781" t="s">
        <v>2032</v>
      </c>
      <c r="B781" s="2">
        <v>3212.4100000000035</v>
      </c>
      <c r="C781" s="2">
        <v>3212.4100000000035</v>
      </c>
      <c r="D781" s="2">
        <v>1151</v>
      </c>
      <c r="E781" s="14">
        <v>1.9113814074717638E-2</v>
      </c>
      <c r="F781" s="14"/>
      <c r="G781" s="2">
        <v>2.7909730668983523</v>
      </c>
    </row>
    <row r="782" spans="1:7" x14ac:dyDescent="0.3">
      <c r="A782" t="s">
        <v>2130</v>
      </c>
      <c r="B782" s="2">
        <v>3206.99</v>
      </c>
      <c r="C782" s="2">
        <v>3206.99</v>
      </c>
      <c r="D782" s="2">
        <v>363</v>
      </c>
      <c r="E782" s="14">
        <v>5.5096418732782371E-3</v>
      </c>
      <c r="F782" s="14"/>
      <c r="G782" s="2">
        <v>8.8346831955922855</v>
      </c>
    </row>
    <row r="783" spans="1:7" x14ac:dyDescent="0.3">
      <c r="A783" t="s">
        <v>2353</v>
      </c>
      <c r="B783" s="2">
        <v>3196.92</v>
      </c>
      <c r="C783" s="2">
        <v>3196.92</v>
      </c>
      <c r="D783" s="2">
        <v>7926</v>
      </c>
      <c r="E783" s="14">
        <v>9.4625283875851632E-3</v>
      </c>
      <c r="F783" s="14"/>
      <c r="G783" s="2">
        <v>0.40334595003785012</v>
      </c>
    </row>
    <row r="784" spans="1:7" x14ac:dyDescent="0.3">
      <c r="A784" t="s">
        <v>1537</v>
      </c>
      <c r="B784" s="2">
        <v>3183.6300000000028</v>
      </c>
      <c r="C784" s="2">
        <v>3183.6300000000028</v>
      </c>
      <c r="D784" s="2">
        <v>3947</v>
      </c>
      <c r="E784" s="14">
        <v>3.0402837598175829E-3</v>
      </c>
      <c r="F784" s="14"/>
      <c r="G784" s="2">
        <v>0.80659488218900499</v>
      </c>
    </row>
    <row r="785" spans="1:7" x14ac:dyDescent="0.3">
      <c r="A785" t="s">
        <v>483</v>
      </c>
      <c r="B785" s="2">
        <v>3174.839999999997</v>
      </c>
      <c r="C785" s="2">
        <v>3174.839999999997</v>
      </c>
      <c r="D785" s="2">
        <v>566</v>
      </c>
      <c r="E785" s="14"/>
      <c r="F785" s="14"/>
      <c r="G785" s="2">
        <v>5.6092579505300302</v>
      </c>
    </row>
    <row r="786" spans="1:7" x14ac:dyDescent="0.3">
      <c r="A786" t="s">
        <v>2483</v>
      </c>
      <c r="B786" s="2">
        <v>3167.9100000000003</v>
      </c>
      <c r="C786" s="2">
        <v>3167.9100000000003</v>
      </c>
      <c r="D786" s="2">
        <v>372</v>
      </c>
      <c r="E786" s="14">
        <v>2.6881720430107529E-3</v>
      </c>
      <c r="F786" s="14"/>
      <c r="G786" s="2">
        <v>8.5158870967741951</v>
      </c>
    </row>
    <row r="787" spans="1:7" x14ac:dyDescent="0.3">
      <c r="A787" t="s">
        <v>1475</v>
      </c>
      <c r="B787" s="2">
        <v>3167.0899999999983</v>
      </c>
      <c r="C787" s="2">
        <v>3167.0899999999983</v>
      </c>
      <c r="D787" s="2">
        <v>610</v>
      </c>
      <c r="E787" s="14">
        <v>3.2786885245901641E-2</v>
      </c>
      <c r="F787" s="14">
        <v>2.358490566037736E-2</v>
      </c>
      <c r="G787" s="2">
        <v>5.1919508196721287</v>
      </c>
    </row>
    <row r="788" spans="1:7" x14ac:dyDescent="0.3">
      <c r="A788" t="s">
        <v>997</v>
      </c>
      <c r="B788" s="2">
        <v>3162.8400000000006</v>
      </c>
      <c r="C788" s="2">
        <v>3162.8400000000006</v>
      </c>
      <c r="D788" s="2">
        <v>2394</v>
      </c>
      <c r="E788" s="14">
        <v>3.5505430242272346E-2</v>
      </c>
      <c r="F788" s="14"/>
      <c r="G788" s="2">
        <v>1.3211528822055141</v>
      </c>
    </row>
    <row r="789" spans="1:7" x14ac:dyDescent="0.3">
      <c r="A789" t="s">
        <v>2110</v>
      </c>
      <c r="B789" s="2">
        <v>3160.8400000000011</v>
      </c>
      <c r="C789" s="2">
        <v>3160.8400000000011</v>
      </c>
      <c r="D789" s="2">
        <v>2164</v>
      </c>
      <c r="E789" s="14">
        <v>4.1589648798521254E-3</v>
      </c>
      <c r="F789" s="14"/>
      <c r="G789" s="2">
        <v>1.460646950092422</v>
      </c>
    </row>
    <row r="790" spans="1:7" x14ac:dyDescent="0.3">
      <c r="A790" t="s">
        <v>2540</v>
      </c>
      <c r="B790" s="2">
        <v>3151.66</v>
      </c>
      <c r="C790" s="2">
        <v>3151.66</v>
      </c>
      <c r="D790" s="2">
        <v>786</v>
      </c>
      <c r="E790" s="14">
        <v>2.6717557251908396E-2</v>
      </c>
      <c r="F790" s="14"/>
      <c r="G790" s="2">
        <v>4.0097455470737913</v>
      </c>
    </row>
    <row r="791" spans="1:7" x14ac:dyDescent="0.3">
      <c r="A791" t="s">
        <v>1829</v>
      </c>
      <c r="B791" s="2">
        <v>3151.6299999999878</v>
      </c>
      <c r="C791" s="2">
        <v>3151.6299999999878</v>
      </c>
      <c r="D791" s="2">
        <v>260</v>
      </c>
      <c r="E791" s="14">
        <v>9.2307692307692313E-2</v>
      </c>
      <c r="F791" s="14"/>
      <c r="G791" s="2">
        <v>12.1216538461538</v>
      </c>
    </row>
    <row r="792" spans="1:7" x14ac:dyDescent="0.3">
      <c r="A792" t="s">
        <v>2461</v>
      </c>
      <c r="B792" s="2">
        <v>3148.8799999999774</v>
      </c>
      <c r="C792" s="2">
        <v>3148.8799999999774</v>
      </c>
      <c r="D792" s="2">
        <v>1470</v>
      </c>
      <c r="E792" s="14">
        <v>2.0408163265306124E-3</v>
      </c>
      <c r="F792" s="14"/>
      <c r="G792" s="2">
        <v>2.1420952380952225</v>
      </c>
    </row>
    <row r="793" spans="1:7" x14ac:dyDescent="0.3">
      <c r="A793" t="s">
        <v>3583</v>
      </c>
      <c r="B793" s="2">
        <v>3137.13</v>
      </c>
      <c r="C793" s="2">
        <v>3137.13</v>
      </c>
      <c r="D793" s="2">
        <v>262</v>
      </c>
      <c r="E793" s="14">
        <v>3.8167938931297711E-2</v>
      </c>
      <c r="F793" s="14"/>
      <c r="G793" s="2">
        <v>11.973778625954198</v>
      </c>
    </row>
    <row r="794" spans="1:7" x14ac:dyDescent="0.3">
      <c r="A794" t="s">
        <v>778</v>
      </c>
      <c r="B794" s="2">
        <v>3122.2799999999952</v>
      </c>
      <c r="C794" s="2">
        <v>3122.2799999999952</v>
      </c>
      <c r="D794" s="2">
        <v>1280</v>
      </c>
      <c r="E794" s="14">
        <v>1.5625000000000001E-3</v>
      </c>
      <c r="F794" s="14">
        <v>4.608294930875576E-3</v>
      </c>
      <c r="G794" s="2">
        <v>2.4392812499999961</v>
      </c>
    </row>
    <row r="795" spans="1:7" x14ac:dyDescent="0.3">
      <c r="A795" t="s">
        <v>1292</v>
      </c>
      <c r="B795" s="2">
        <v>3115.6500000000005</v>
      </c>
      <c r="C795" s="2">
        <v>3115.6500000000005</v>
      </c>
      <c r="D795" s="2">
        <v>263</v>
      </c>
      <c r="E795" s="14">
        <v>0.17110266159695817</v>
      </c>
      <c r="F795" s="14"/>
      <c r="G795" s="2">
        <v>11.846577946768063</v>
      </c>
    </row>
    <row r="796" spans="1:7" x14ac:dyDescent="0.3">
      <c r="A796" t="s">
        <v>1509</v>
      </c>
      <c r="B796" s="2">
        <v>3110.940000000011</v>
      </c>
      <c r="C796" s="2">
        <v>3110.940000000011</v>
      </c>
      <c r="D796" s="2">
        <v>2033</v>
      </c>
      <c r="E796" s="14">
        <v>1.3280865715691098E-2</v>
      </c>
      <c r="F796" s="14"/>
      <c r="G796" s="2">
        <v>1.5302213477619335</v>
      </c>
    </row>
    <row r="797" spans="1:7" x14ac:dyDescent="0.3">
      <c r="A797" t="s">
        <v>3612</v>
      </c>
      <c r="B797" s="2">
        <v>3110.9099999999994</v>
      </c>
      <c r="C797" s="2">
        <v>3110.9099999999994</v>
      </c>
      <c r="D797" s="2">
        <v>850</v>
      </c>
      <c r="E797" s="14"/>
      <c r="F797" s="14"/>
      <c r="G797" s="2">
        <v>3.6598941176470583</v>
      </c>
    </row>
    <row r="798" spans="1:7" x14ac:dyDescent="0.3">
      <c r="A798" t="s">
        <v>2490</v>
      </c>
      <c r="B798" s="2">
        <v>3109.84</v>
      </c>
      <c r="C798" s="2">
        <v>3109.84</v>
      </c>
      <c r="D798" s="2">
        <v>2626</v>
      </c>
      <c r="E798" s="14">
        <v>2.284843869002285E-3</v>
      </c>
      <c r="F798" s="14"/>
      <c r="G798" s="2">
        <v>1.1842498095963443</v>
      </c>
    </row>
    <row r="799" spans="1:7" x14ac:dyDescent="0.3">
      <c r="A799" t="s">
        <v>666</v>
      </c>
      <c r="B799" s="2">
        <v>3095.7500000000036</v>
      </c>
      <c r="C799" s="2">
        <v>3095.7500000000036</v>
      </c>
      <c r="D799" s="2">
        <v>1790</v>
      </c>
      <c r="E799" s="14">
        <v>1.3966480446927373E-2</v>
      </c>
      <c r="F799" s="14"/>
      <c r="G799" s="2">
        <v>1.7294692737430188</v>
      </c>
    </row>
    <row r="800" spans="1:7" x14ac:dyDescent="0.3">
      <c r="A800" t="s">
        <v>289</v>
      </c>
      <c r="B800" s="2">
        <v>3088.859999999981</v>
      </c>
      <c r="C800" s="2">
        <v>3088.859999999981</v>
      </c>
      <c r="D800" s="2">
        <v>1457</v>
      </c>
      <c r="E800" s="14">
        <v>6.863417982155113E-4</v>
      </c>
      <c r="F800" s="14"/>
      <c r="G800" s="2">
        <v>2.1200137268359511</v>
      </c>
    </row>
    <row r="801" spans="1:7" x14ac:dyDescent="0.3">
      <c r="A801" t="s">
        <v>572</v>
      </c>
      <c r="B801" s="2">
        <v>3082.47</v>
      </c>
      <c r="C801" s="2">
        <v>3082.47</v>
      </c>
      <c r="D801" s="2">
        <v>3537</v>
      </c>
      <c r="E801" s="14">
        <v>1.0178117048346057E-2</v>
      </c>
      <c r="F801" s="14"/>
      <c r="G801" s="2">
        <v>0.87149279050042405</v>
      </c>
    </row>
    <row r="802" spans="1:7" x14ac:dyDescent="0.3">
      <c r="A802" t="s">
        <v>334</v>
      </c>
      <c r="B802" s="2">
        <v>3079.8800000000069</v>
      </c>
      <c r="C802" s="2">
        <v>3079.8800000000069</v>
      </c>
      <c r="D802" s="2">
        <v>1130</v>
      </c>
      <c r="E802" s="14"/>
      <c r="F802" s="14"/>
      <c r="G802" s="2">
        <v>2.7255575221238999</v>
      </c>
    </row>
    <row r="803" spans="1:7" x14ac:dyDescent="0.3">
      <c r="A803" t="s">
        <v>498</v>
      </c>
      <c r="B803" s="2">
        <v>3078.9700000000007</v>
      </c>
      <c r="C803" s="2">
        <v>3078.9700000000007</v>
      </c>
      <c r="D803" s="2">
        <v>2574</v>
      </c>
      <c r="E803" s="14">
        <v>0.11499611499611499</v>
      </c>
      <c r="F803" s="14"/>
      <c r="G803" s="2">
        <v>1.1961810411810414</v>
      </c>
    </row>
    <row r="804" spans="1:7" x14ac:dyDescent="0.3">
      <c r="A804" t="s">
        <v>2618</v>
      </c>
      <c r="B804" s="2">
        <v>3066.1100000000042</v>
      </c>
      <c r="C804" s="2">
        <v>3066.1100000000042</v>
      </c>
      <c r="D804" s="2">
        <v>853</v>
      </c>
      <c r="E804" s="14">
        <v>4.6893317702227429E-3</v>
      </c>
      <c r="F804" s="14"/>
      <c r="G804" s="2">
        <v>3.594501758499419</v>
      </c>
    </row>
    <row r="805" spans="1:7" x14ac:dyDescent="0.3">
      <c r="A805" t="s">
        <v>2296</v>
      </c>
      <c r="B805" s="2">
        <v>3053.9200000000101</v>
      </c>
      <c r="C805" s="2">
        <v>3053.9200000000101</v>
      </c>
      <c r="D805" s="2">
        <v>1832</v>
      </c>
      <c r="E805" s="14">
        <v>7.0960698689956333E-3</v>
      </c>
      <c r="F805" s="14"/>
      <c r="G805" s="2">
        <v>1.6669868995633244</v>
      </c>
    </row>
    <row r="806" spans="1:7" x14ac:dyDescent="0.3">
      <c r="A806" t="s">
        <v>2469</v>
      </c>
      <c r="B806" s="2">
        <v>3051.390000000019</v>
      </c>
      <c r="C806" s="2">
        <v>3051.390000000019</v>
      </c>
      <c r="D806" s="2">
        <v>1775</v>
      </c>
      <c r="E806" s="14">
        <v>1.6901408450704226E-3</v>
      </c>
      <c r="F806" s="14"/>
      <c r="G806" s="2">
        <v>1.7190929577464895</v>
      </c>
    </row>
    <row r="807" spans="1:7" x14ac:dyDescent="0.3">
      <c r="A807" t="s">
        <v>1654</v>
      </c>
      <c r="B807" s="2">
        <v>3044.7600000000057</v>
      </c>
      <c r="C807" s="2">
        <v>3044.7600000000057</v>
      </c>
      <c r="D807" s="2">
        <v>1253</v>
      </c>
      <c r="E807" s="14"/>
      <c r="F807" s="14"/>
      <c r="G807" s="2">
        <v>2.4299760574620954</v>
      </c>
    </row>
    <row r="808" spans="1:7" x14ac:dyDescent="0.3">
      <c r="A808" t="s">
        <v>1953</v>
      </c>
      <c r="B808" s="2">
        <v>3027.3800000000056</v>
      </c>
      <c r="C808" s="2">
        <v>3027.3800000000056</v>
      </c>
      <c r="D808" s="2">
        <v>305</v>
      </c>
      <c r="E808" s="14"/>
      <c r="F808" s="14"/>
      <c r="G808" s="2">
        <v>9.9258360655737885</v>
      </c>
    </row>
    <row r="809" spans="1:7" x14ac:dyDescent="0.3">
      <c r="A809" t="s">
        <v>1639</v>
      </c>
      <c r="B809" s="2">
        <v>3013.6199999999985</v>
      </c>
      <c r="C809" s="2">
        <v>3013.6199999999985</v>
      </c>
      <c r="D809" s="2">
        <v>656</v>
      </c>
      <c r="E809" s="14">
        <v>3.0487804878048782E-3</v>
      </c>
      <c r="F809" s="14"/>
      <c r="G809" s="2">
        <v>4.5939329268292663</v>
      </c>
    </row>
    <row r="810" spans="1:7" x14ac:dyDescent="0.3">
      <c r="A810" t="s">
        <v>2535</v>
      </c>
      <c r="B810" s="2">
        <v>3004.8400000000011</v>
      </c>
      <c r="C810" s="2">
        <v>3004.8400000000011</v>
      </c>
      <c r="D810" s="2">
        <v>742</v>
      </c>
      <c r="E810" s="14">
        <v>1.3477088948787063E-3</v>
      </c>
      <c r="F810" s="14"/>
      <c r="G810" s="2">
        <v>4.0496495956873328</v>
      </c>
    </row>
    <row r="811" spans="1:7" x14ac:dyDescent="0.3">
      <c r="A811" t="s">
        <v>889</v>
      </c>
      <c r="B811" s="2">
        <v>2993.1499999999996</v>
      </c>
      <c r="C811" s="2">
        <v>2993.1499999999996</v>
      </c>
      <c r="D811" s="2">
        <v>1637</v>
      </c>
      <c r="E811" s="14">
        <v>1.2217470983506415E-2</v>
      </c>
      <c r="F811" s="14"/>
      <c r="G811" s="2">
        <v>1.8284361637141109</v>
      </c>
    </row>
    <row r="812" spans="1:7" x14ac:dyDescent="0.3">
      <c r="A812" t="s">
        <v>2364</v>
      </c>
      <c r="B812" s="2">
        <v>2990.0099999999989</v>
      </c>
      <c r="C812" s="2">
        <v>2990.0099999999989</v>
      </c>
      <c r="D812" s="2">
        <v>1089</v>
      </c>
      <c r="E812" s="14">
        <v>4.5913682277318639E-3</v>
      </c>
      <c r="F812" s="14"/>
      <c r="G812" s="2">
        <v>2.7456473829201093</v>
      </c>
    </row>
    <row r="813" spans="1:7" x14ac:dyDescent="0.3">
      <c r="A813" t="s">
        <v>1696</v>
      </c>
      <c r="B813" s="2">
        <v>2986.97</v>
      </c>
      <c r="C813" s="2">
        <v>2986.97</v>
      </c>
      <c r="D813" s="2">
        <v>2215</v>
      </c>
      <c r="E813" s="14">
        <v>4.0632054176072234E-3</v>
      </c>
      <c r="F813" s="14">
        <v>3.5335689045936395E-3</v>
      </c>
      <c r="G813" s="2">
        <v>1.3485191873589164</v>
      </c>
    </row>
    <row r="814" spans="1:7" x14ac:dyDescent="0.3">
      <c r="A814" t="s">
        <v>544</v>
      </c>
      <c r="B814" s="2">
        <v>2985.2700000000004</v>
      </c>
      <c r="C814" s="2">
        <v>2985.2700000000004</v>
      </c>
      <c r="D814" s="2">
        <v>1239</v>
      </c>
      <c r="E814" s="14">
        <v>8.0710250201775622E-4</v>
      </c>
      <c r="F814" s="14"/>
      <c r="G814" s="2">
        <v>2.4094188861985475</v>
      </c>
    </row>
    <row r="815" spans="1:7" x14ac:dyDescent="0.3">
      <c r="A815" t="s">
        <v>2374</v>
      </c>
      <c r="B815" s="2">
        <v>2980.9500000000021</v>
      </c>
      <c r="C815" s="2">
        <v>2980.9500000000021</v>
      </c>
      <c r="D815" s="2">
        <v>1449</v>
      </c>
      <c r="E815" s="14">
        <v>1.8633540372670808E-2</v>
      </c>
      <c r="F815" s="14"/>
      <c r="G815" s="2">
        <v>2.0572463768115958</v>
      </c>
    </row>
    <row r="816" spans="1:7" x14ac:dyDescent="0.3">
      <c r="A816" t="s">
        <v>136</v>
      </c>
      <c r="B816" s="2">
        <v>2980.42</v>
      </c>
      <c r="C816" s="2">
        <v>2980.42</v>
      </c>
      <c r="D816" s="2">
        <v>7201</v>
      </c>
      <c r="E816" s="14">
        <v>3.4717400361060965E-3</v>
      </c>
      <c r="F816" s="14"/>
      <c r="G816" s="2">
        <v>0.41388973753645331</v>
      </c>
    </row>
    <row r="817" spans="1:7" x14ac:dyDescent="0.3">
      <c r="A817" t="s">
        <v>2039</v>
      </c>
      <c r="B817" s="2">
        <v>2976.8900000000035</v>
      </c>
      <c r="C817" s="2">
        <v>2976.8900000000035</v>
      </c>
      <c r="D817" s="2">
        <v>1740</v>
      </c>
      <c r="E817" s="14">
        <v>1.9540229885057471E-2</v>
      </c>
      <c r="F817" s="14"/>
      <c r="G817" s="2">
        <v>1.7108563218390824</v>
      </c>
    </row>
    <row r="818" spans="1:7" x14ac:dyDescent="0.3">
      <c r="A818" t="s">
        <v>1384</v>
      </c>
      <c r="B818" s="2">
        <v>2971.8400000000029</v>
      </c>
      <c r="C818" s="2">
        <v>2971.8400000000029</v>
      </c>
      <c r="D818" s="2">
        <v>1838</v>
      </c>
      <c r="E818" s="14">
        <v>1.088139281828074E-3</v>
      </c>
      <c r="F818" s="14"/>
      <c r="G818" s="2">
        <v>1.6168879216539733</v>
      </c>
    </row>
    <row r="819" spans="1:7" x14ac:dyDescent="0.3">
      <c r="A819" t="s">
        <v>2367</v>
      </c>
      <c r="B819" s="2">
        <v>2967.8600000000024</v>
      </c>
      <c r="C819" s="2">
        <v>2967.8600000000024</v>
      </c>
      <c r="D819" s="2">
        <v>734</v>
      </c>
      <c r="E819" s="14">
        <v>1.9073569482288829E-2</v>
      </c>
      <c r="F819" s="14"/>
      <c r="G819" s="2">
        <v>4.0434059945504117</v>
      </c>
    </row>
    <row r="820" spans="1:7" x14ac:dyDescent="0.3">
      <c r="A820" t="s">
        <v>813</v>
      </c>
      <c r="B820" s="2">
        <v>2967.309999999989</v>
      </c>
      <c r="C820" s="2">
        <v>2967.309999999989</v>
      </c>
      <c r="D820" s="2">
        <v>411</v>
      </c>
      <c r="E820" s="14"/>
      <c r="F820" s="14"/>
      <c r="G820" s="2">
        <v>7.2197323600972974</v>
      </c>
    </row>
    <row r="821" spans="1:7" x14ac:dyDescent="0.3">
      <c r="A821" t="s">
        <v>1965</v>
      </c>
      <c r="B821" s="2">
        <v>2957.7700000000164</v>
      </c>
      <c r="C821" s="2">
        <v>2957.7700000000164</v>
      </c>
      <c r="D821" s="2">
        <v>1739</v>
      </c>
      <c r="E821" s="14">
        <v>5.750431282346176E-4</v>
      </c>
      <c r="F821" s="14"/>
      <c r="G821" s="2">
        <v>1.7008453133985142</v>
      </c>
    </row>
    <row r="822" spans="1:7" x14ac:dyDescent="0.3">
      <c r="A822" t="s">
        <v>689</v>
      </c>
      <c r="B822" s="2">
        <v>2956.5299999999975</v>
      </c>
      <c r="C822" s="2">
        <v>2956.5299999999975</v>
      </c>
      <c r="D822" s="2">
        <v>787</v>
      </c>
      <c r="E822" s="14">
        <v>7.6238881829733167E-3</v>
      </c>
      <c r="F822" s="14"/>
      <c r="G822" s="2">
        <v>3.7567090216010133</v>
      </c>
    </row>
    <row r="823" spans="1:7" x14ac:dyDescent="0.3">
      <c r="A823" t="s">
        <v>951</v>
      </c>
      <c r="B823" s="2">
        <v>2949.0400000000013</v>
      </c>
      <c r="C823" s="2">
        <v>2949.0400000000013</v>
      </c>
      <c r="D823" s="2">
        <v>5886</v>
      </c>
      <c r="E823" s="14">
        <v>1.0023785253143052E-2</v>
      </c>
      <c r="F823" s="14"/>
      <c r="G823" s="2">
        <v>0.50102616377845755</v>
      </c>
    </row>
    <row r="824" spans="1:7" x14ac:dyDescent="0.3">
      <c r="A824" t="s">
        <v>1144</v>
      </c>
      <c r="B824" s="2">
        <v>2948.409999999998</v>
      </c>
      <c r="C824" s="2">
        <v>2948.409999999998</v>
      </c>
      <c r="D824" s="2">
        <v>1381</v>
      </c>
      <c r="E824" s="14"/>
      <c r="F824" s="14"/>
      <c r="G824" s="2">
        <v>2.1349818971759582</v>
      </c>
    </row>
    <row r="825" spans="1:7" x14ac:dyDescent="0.3">
      <c r="A825" t="s">
        <v>1044</v>
      </c>
      <c r="B825" s="2">
        <v>2943.9499999999944</v>
      </c>
      <c r="C825" s="2">
        <v>2943.9499999999944</v>
      </c>
      <c r="D825" s="2">
        <v>7184</v>
      </c>
      <c r="E825" s="14">
        <v>2.2271714922048997E-3</v>
      </c>
      <c r="F825" s="14"/>
      <c r="G825" s="2">
        <v>0.40979259465478762</v>
      </c>
    </row>
    <row r="826" spans="1:7" x14ac:dyDescent="0.3">
      <c r="A826" t="s">
        <v>3781</v>
      </c>
      <c r="B826" s="2">
        <v>2932.73</v>
      </c>
      <c r="C826" s="2">
        <v>2932.73</v>
      </c>
      <c r="D826" s="2">
        <v>614</v>
      </c>
      <c r="E826" s="14">
        <v>4.8859934853420191E-3</v>
      </c>
      <c r="F826" s="14"/>
      <c r="G826" s="2">
        <v>4.7764332247557002</v>
      </c>
    </row>
    <row r="827" spans="1:7" x14ac:dyDescent="0.3">
      <c r="A827" t="s">
        <v>1414</v>
      </c>
      <c r="B827" s="2">
        <v>2925.5699999999911</v>
      </c>
      <c r="C827" s="2">
        <v>2925.5699999999911</v>
      </c>
      <c r="D827" s="2">
        <v>914</v>
      </c>
      <c r="E827" s="14">
        <v>0.11487964989059081</v>
      </c>
      <c r="F827" s="14">
        <v>1.2448132780082987E-2</v>
      </c>
      <c r="G827" s="2">
        <v>3.2008424507658546</v>
      </c>
    </row>
    <row r="828" spans="1:7" x14ac:dyDescent="0.3">
      <c r="A828" t="s">
        <v>3364</v>
      </c>
      <c r="B828" s="2">
        <v>2923.1300000000006</v>
      </c>
      <c r="C828" s="2">
        <v>2923.1300000000006</v>
      </c>
      <c r="D828" s="2">
        <v>13882</v>
      </c>
      <c r="E828" s="14"/>
      <c r="F828" s="14"/>
      <c r="G828" s="2">
        <v>0.21056980262210059</v>
      </c>
    </row>
    <row r="829" spans="1:7" x14ac:dyDescent="0.3">
      <c r="A829" t="s">
        <v>1951</v>
      </c>
      <c r="B829" s="2">
        <v>2913.9100000000003</v>
      </c>
      <c r="C829" s="2">
        <v>2913.9100000000003</v>
      </c>
      <c r="D829" s="2">
        <v>2382</v>
      </c>
      <c r="E829" s="14">
        <v>4.0302267002518891E-2</v>
      </c>
      <c r="F829" s="14"/>
      <c r="G829" s="2">
        <v>1.2233039462636441</v>
      </c>
    </row>
    <row r="830" spans="1:7" x14ac:dyDescent="0.3">
      <c r="A830" t="s">
        <v>1834</v>
      </c>
      <c r="B830" s="2">
        <v>2907.8999999999996</v>
      </c>
      <c r="C830" s="2">
        <v>2907.8999999999996</v>
      </c>
      <c r="D830" s="2">
        <v>742</v>
      </c>
      <c r="E830" s="14">
        <v>8.6253369272237201E-2</v>
      </c>
      <c r="F830" s="14">
        <v>6.024096385542169E-3</v>
      </c>
      <c r="G830" s="2">
        <v>3.9190026954177895</v>
      </c>
    </row>
    <row r="831" spans="1:7" x14ac:dyDescent="0.3">
      <c r="A831" t="s">
        <v>1867</v>
      </c>
      <c r="B831" s="2">
        <v>2905.5799999999949</v>
      </c>
      <c r="C831" s="2">
        <v>2905.5799999999949</v>
      </c>
      <c r="D831" s="2">
        <v>898</v>
      </c>
      <c r="E831" s="14">
        <v>6.0133630289532294E-2</v>
      </c>
      <c r="F831" s="14"/>
      <c r="G831" s="2">
        <v>3.2356124721603505</v>
      </c>
    </row>
    <row r="832" spans="1:7" x14ac:dyDescent="0.3">
      <c r="A832" t="s">
        <v>2331</v>
      </c>
      <c r="B832" s="2">
        <v>2903.0700000000006</v>
      </c>
      <c r="C832" s="2">
        <v>2903.0700000000006</v>
      </c>
      <c r="D832" s="2">
        <v>2307</v>
      </c>
      <c r="E832" s="14">
        <v>1.0403120936280884E-2</v>
      </c>
      <c r="F832" s="14"/>
      <c r="G832" s="2">
        <v>1.2583745123537065</v>
      </c>
    </row>
    <row r="833" spans="1:7" x14ac:dyDescent="0.3">
      <c r="A833" t="s">
        <v>3034</v>
      </c>
      <c r="B833" s="2">
        <v>2893.8</v>
      </c>
      <c r="C833" s="2">
        <v>2893.8</v>
      </c>
      <c r="D833" s="2">
        <v>2153</v>
      </c>
      <c r="E833" s="14">
        <v>1.3934045517882025E-2</v>
      </c>
      <c r="F833" s="14"/>
      <c r="G833" s="2">
        <v>1.3440780306549003</v>
      </c>
    </row>
    <row r="834" spans="1:7" x14ac:dyDescent="0.3">
      <c r="A834" t="s">
        <v>1832</v>
      </c>
      <c r="B834" s="2">
        <v>2892.8800000000006</v>
      </c>
      <c r="C834" s="2">
        <v>2892.8800000000006</v>
      </c>
      <c r="D834" s="2">
        <v>345</v>
      </c>
      <c r="E834" s="14">
        <v>1.4492753623188406E-2</v>
      </c>
      <c r="F834" s="14"/>
      <c r="G834" s="2">
        <v>8.3851594202898561</v>
      </c>
    </row>
    <row r="835" spans="1:7" x14ac:dyDescent="0.3">
      <c r="A835" t="s">
        <v>2424</v>
      </c>
      <c r="B835" s="2">
        <v>2886.599999999999</v>
      </c>
      <c r="C835" s="2">
        <v>2886.599999999999</v>
      </c>
      <c r="D835" s="2">
        <v>2427</v>
      </c>
      <c r="E835" s="14">
        <v>4.1203131437989289E-3</v>
      </c>
      <c r="F835" s="14"/>
      <c r="G835" s="2">
        <v>1.1893695920889984</v>
      </c>
    </row>
    <row r="836" spans="1:7" x14ac:dyDescent="0.3">
      <c r="A836" t="s">
        <v>1708</v>
      </c>
      <c r="B836" s="2">
        <v>2885</v>
      </c>
      <c r="C836" s="2">
        <v>2885</v>
      </c>
      <c r="D836" s="2">
        <v>20</v>
      </c>
      <c r="E836" s="14">
        <v>0.3</v>
      </c>
      <c r="F836" s="14"/>
      <c r="G836" s="2">
        <v>144.25</v>
      </c>
    </row>
    <row r="837" spans="1:7" x14ac:dyDescent="0.3">
      <c r="A837" t="s">
        <v>616</v>
      </c>
      <c r="B837" s="2">
        <v>2882.8999999999883</v>
      </c>
      <c r="C837" s="2">
        <v>2882.8999999999883</v>
      </c>
      <c r="D837" s="2">
        <v>3305</v>
      </c>
      <c r="E837" s="14">
        <v>9.3797276853252644E-3</v>
      </c>
      <c r="F837" s="14"/>
      <c r="G837" s="2">
        <v>0.87228441754916441</v>
      </c>
    </row>
    <row r="838" spans="1:7" x14ac:dyDescent="0.3">
      <c r="A838" t="s">
        <v>2489</v>
      </c>
      <c r="B838" s="2">
        <v>2882.5</v>
      </c>
      <c r="C838" s="2">
        <v>2882.5</v>
      </c>
      <c r="D838" s="2">
        <v>2448</v>
      </c>
      <c r="E838" s="14">
        <v>2.8594771241830064E-3</v>
      </c>
      <c r="F838" s="14"/>
      <c r="G838" s="2">
        <v>1.1774918300653594</v>
      </c>
    </row>
    <row r="839" spans="1:7" x14ac:dyDescent="0.3">
      <c r="A839" t="s">
        <v>1826</v>
      </c>
      <c r="B839" s="2">
        <v>2881.9400000000005</v>
      </c>
      <c r="C839" s="2">
        <v>2881.9400000000005</v>
      </c>
      <c r="D839" s="2">
        <v>2262</v>
      </c>
      <c r="E839" s="14">
        <v>7.073386383731211E-3</v>
      </c>
      <c r="F839" s="14"/>
      <c r="G839" s="2">
        <v>1.2740671971706456</v>
      </c>
    </row>
    <row r="840" spans="1:7" x14ac:dyDescent="0.3">
      <c r="A840" t="s">
        <v>2418</v>
      </c>
      <c r="B840" s="2">
        <v>2881.1800000000012</v>
      </c>
      <c r="C840" s="2">
        <v>2881.1800000000012</v>
      </c>
      <c r="D840" s="2">
        <v>430</v>
      </c>
      <c r="E840" s="14"/>
      <c r="F840" s="14"/>
      <c r="G840" s="2">
        <v>6.7004186046511656</v>
      </c>
    </row>
    <row r="841" spans="1:7" x14ac:dyDescent="0.3">
      <c r="A841" t="s">
        <v>1074</v>
      </c>
      <c r="B841" s="2">
        <v>2871.0000000000009</v>
      </c>
      <c r="C841" s="2">
        <v>2871.0000000000009</v>
      </c>
      <c r="D841" s="2">
        <v>5201</v>
      </c>
      <c r="E841" s="14">
        <v>5.5758507979234767E-3</v>
      </c>
      <c r="F841" s="14"/>
      <c r="G841" s="2">
        <v>0.55200922899442428</v>
      </c>
    </row>
    <row r="842" spans="1:7" x14ac:dyDescent="0.3">
      <c r="A842" t="s">
        <v>1086</v>
      </c>
      <c r="B842" s="2">
        <v>2865.4499999999989</v>
      </c>
      <c r="C842" s="2">
        <v>2865.4499999999989</v>
      </c>
      <c r="D842" s="2">
        <v>1667</v>
      </c>
      <c r="E842" s="14">
        <v>7.1985602879424118E-3</v>
      </c>
      <c r="F842" s="14"/>
      <c r="G842" s="2">
        <v>1.7189262147570479</v>
      </c>
    </row>
    <row r="843" spans="1:7" x14ac:dyDescent="0.3">
      <c r="A843" t="s">
        <v>2667</v>
      </c>
      <c r="B843" s="2">
        <v>2857.6400000000003</v>
      </c>
      <c r="C843" s="2">
        <v>2857.6400000000003</v>
      </c>
      <c r="D843" s="2">
        <v>1934</v>
      </c>
      <c r="E843" s="14"/>
      <c r="F843" s="14"/>
      <c r="G843" s="2">
        <v>1.4775801447776631</v>
      </c>
    </row>
    <row r="844" spans="1:7" x14ac:dyDescent="0.3">
      <c r="A844" t="s">
        <v>1407</v>
      </c>
      <c r="B844" s="2">
        <v>2857.59</v>
      </c>
      <c r="C844" s="2">
        <v>2857.59</v>
      </c>
      <c r="D844" s="2">
        <v>749</v>
      </c>
      <c r="E844" s="14">
        <v>1.3351134846461949E-3</v>
      </c>
      <c r="F844" s="14"/>
      <c r="G844" s="2">
        <v>3.8152069425901205</v>
      </c>
    </row>
    <row r="845" spans="1:7" x14ac:dyDescent="0.3">
      <c r="A845" t="s">
        <v>2579</v>
      </c>
      <c r="B845" s="2">
        <v>2850.18</v>
      </c>
      <c r="C845" s="2">
        <v>2850.18</v>
      </c>
      <c r="D845" s="2">
        <v>236</v>
      </c>
      <c r="E845" s="14">
        <v>8.4745762711864406E-3</v>
      </c>
      <c r="F845" s="14"/>
      <c r="G845" s="2">
        <v>12.077033898305084</v>
      </c>
    </row>
    <row r="846" spans="1:7" x14ac:dyDescent="0.3">
      <c r="A846" t="s">
        <v>1902</v>
      </c>
      <c r="B846" s="2">
        <v>2843.7700000000004</v>
      </c>
      <c r="C846" s="2">
        <v>2843.7700000000004</v>
      </c>
      <c r="D846" s="2">
        <v>443</v>
      </c>
      <c r="E846" s="14">
        <v>2.2573363431151242E-2</v>
      </c>
      <c r="F846" s="14">
        <v>1.4598540145985401E-2</v>
      </c>
      <c r="G846" s="2">
        <v>6.4193453724604979</v>
      </c>
    </row>
    <row r="847" spans="1:7" x14ac:dyDescent="0.3">
      <c r="A847" t="s">
        <v>2006</v>
      </c>
      <c r="B847" s="2">
        <v>2818.5399999999941</v>
      </c>
      <c r="C847" s="2">
        <v>2818.5399999999941</v>
      </c>
      <c r="D847" s="2">
        <v>2745</v>
      </c>
      <c r="E847" s="14">
        <v>9.3989071038251368E-2</v>
      </c>
      <c r="F847" s="14"/>
      <c r="G847" s="2">
        <v>1.0267905282331491</v>
      </c>
    </row>
    <row r="848" spans="1:7" x14ac:dyDescent="0.3">
      <c r="A848" t="s">
        <v>1471</v>
      </c>
      <c r="B848" s="2">
        <v>2813.96</v>
      </c>
      <c r="C848" s="2">
        <v>2813.96</v>
      </c>
      <c r="D848" s="2">
        <v>734</v>
      </c>
      <c r="E848" s="14">
        <v>1.6348773841961851E-2</v>
      </c>
      <c r="F848" s="14">
        <v>9.2592592592592587E-3</v>
      </c>
      <c r="G848" s="2">
        <v>3.8337329700272482</v>
      </c>
    </row>
    <row r="849" spans="1:7" x14ac:dyDescent="0.3">
      <c r="A849" t="s">
        <v>1523</v>
      </c>
      <c r="B849" s="2">
        <v>2804.5599999999927</v>
      </c>
      <c r="C849" s="2">
        <v>2804.5599999999927</v>
      </c>
      <c r="D849" s="2">
        <v>874</v>
      </c>
      <c r="E849" s="14">
        <v>9.1533180778032037E-3</v>
      </c>
      <c r="F849" s="14">
        <v>7.8125E-3</v>
      </c>
      <c r="G849" s="2">
        <v>3.2088787185354608</v>
      </c>
    </row>
    <row r="850" spans="1:7" x14ac:dyDescent="0.3">
      <c r="A850" t="s">
        <v>780</v>
      </c>
      <c r="B850" s="2">
        <v>2803.1300000000033</v>
      </c>
      <c r="C850" s="2">
        <v>2803.1300000000033</v>
      </c>
      <c r="D850" s="2">
        <v>1395</v>
      </c>
      <c r="E850" s="14"/>
      <c r="F850" s="14"/>
      <c r="G850" s="2">
        <v>2.0094121863799308</v>
      </c>
    </row>
    <row r="851" spans="1:7" x14ac:dyDescent="0.3">
      <c r="A851" t="s">
        <v>2826</v>
      </c>
      <c r="B851" s="2">
        <v>2798.0099999999989</v>
      </c>
      <c r="C851" s="2">
        <v>2798.0099999999989</v>
      </c>
      <c r="D851" s="2">
        <v>547</v>
      </c>
      <c r="E851" s="14">
        <v>5.4844606946983544E-2</v>
      </c>
      <c r="F851" s="14"/>
      <c r="G851" s="2">
        <v>5.1151919561243124</v>
      </c>
    </row>
    <row r="852" spans="1:7" x14ac:dyDescent="0.3">
      <c r="A852" t="s">
        <v>2332</v>
      </c>
      <c r="B852" s="2">
        <v>2775.8900000000003</v>
      </c>
      <c r="C852" s="2">
        <v>2775.8900000000003</v>
      </c>
      <c r="D852" s="2">
        <v>2228</v>
      </c>
      <c r="E852" s="14">
        <v>2.6929982046678635E-2</v>
      </c>
      <c r="F852" s="14"/>
      <c r="G852" s="2">
        <v>1.2459111310592461</v>
      </c>
    </row>
    <row r="853" spans="1:7" x14ac:dyDescent="0.3">
      <c r="A853" t="s">
        <v>1138</v>
      </c>
      <c r="B853" s="2">
        <v>2759.92</v>
      </c>
      <c r="C853" s="2">
        <v>2759.92</v>
      </c>
      <c r="D853" s="2">
        <v>836</v>
      </c>
      <c r="E853" s="14">
        <v>2.2727272727272728E-2</v>
      </c>
      <c r="F853" s="14">
        <v>5.5248618784530384E-3</v>
      </c>
      <c r="G853" s="2">
        <v>3.3013397129186606</v>
      </c>
    </row>
    <row r="854" spans="1:7" x14ac:dyDescent="0.3">
      <c r="A854" t="s">
        <v>2299</v>
      </c>
      <c r="B854" s="2">
        <v>2758.6000000000031</v>
      </c>
      <c r="C854" s="2">
        <v>2758.6000000000031</v>
      </c>
      <c r="D854" s="2">
        <v>1700</v>
      </c>
      <c r="E854" s="14">
        <v>1.176470588235294E-3</v>
      </c>
      <c r="F854" s="14"/>
      <c r="G854" s="2">
        <v>1.622705882352943</v>
      </c>
    </row>
    <row r="855" spans="1:7" x14ac:dyDescent="0.3">
      <c r="A855" t="s">
        <v>1284</v>
      </c>
      <c r="B855" s="2">
        <v>2755.2099999999973</v>
      </c>
      <c r="C855" s="2">
        <v>2755.2099999999973</v>
      </c>
      <c r="D855" s="2">
        <v>831</v>
      </c>
      <c r="E855" s="14">
        <v>4.8134777376654635E-3</v>
      </c>
      <c r="F855" s="14"/>
      <c r="G855" s="2">
        <v>3.3155354993983122</v>
      </c>
    </row>
    <row r="856" spans="1:7" x14ac:dyDescent="0.3">
      <c r="A856" t="s">
        <v>1825</v>
      </c>
      <c r="B856" s="2">
        <v>2754.4</v>
      </c>
      <c r="C856" s="2">
        <v>2754.4</v>
      </c>
      <c r="D856" s="2">
        <v>2087</v>
      </c>
      <c r="E856" s="14"/>
      <c r="F856" s="14"/>
      <c r="G856" s="2">
        <v>1.3197891710589362</v>
      </c>
    </row>
    <row r="857" spans="1:7" x14ac:dyDescent="0.3">
      <c r="A857" t="s">
        <v>2481</v>
      </c>
      <c r="B857" s="2">
        <v>2749.8500000000004</v>
      </c>
      <c r="C857" s="2">
        <v>2749.8500000000004</v>
      </c>
      <c r="D857" s="2">
        <v>308</v>
      </c>
      <c r="E857" s="14"/>
      <c r="F857" s="14"/>
      <c r="G857" s="2">
        <v>8.9280844155844168</v>
      </c>
    </row>
    <row r="858" spans="1:7" x14ac:dyDescent="0.3">
      <c r="A858" t="s">
        <v>1430</v>
      </c>
      <c r="B858" s="2">
        <v>2746.1599999999944</v>
      </c>
      <c r="C858" s="2">
        <v>2746.1599999999944</v>
      </c>
      <c r="D858" s="2">
        <v>1280</v>
      </c>
      <c r="E858" s="14">
        <v>2.8906250000000001E-2</v>
      </c>
      <c r="F858" s="14">
        <v>3.3670033670033669E-3</v>
      </c>
      <c r="G858" s="2">
        <v>2.1454374999999954</v>
      </c>
    </row>
    <row r="859" spans="1:7" x14ac:dyDescent="0.3">
      <c r="A859" t="s">
        <v>1848</v>
      </c>
      <c r="B859" s="2">
        <v>2745.1499999999915</v>
      </c>
      <c r="C859" s="2">
        <v>2745.1499999999915</v>
      </c>
      <c r="D859" s="2">
        <v>321</v>
      </c>
      <c r="E859" s="14">
        <v>1.5576323987538941E-2</v>
      </c>
      <c r="F859" s="14"/>
      <c r="G859" s="2">
        <v>8.5518691588784783</v>
      </c>
    </row>
    <row r="860" spans="1:7" x14ac:dyDescent="0.3">
      <c r="A860" t="s">
        <v>1882</v>
      </c>
      <c r="B860" s="2">
        <v>2745</v>
      </c>
      <c r="C860" s="2">
        <v>2745</v>
      </c>
      <c r="D860" s="2">
        <v>24</v>
      </c>
      <c r="E860" s="14"/>
      <c r="F860" s="14"/>
      <c r="G860" s="2">
        <v>114.375</v>
      </c>
    </row>
    <row r="861" spans="1:7" x14ac:dyDescent="0.3">
      <c r="A861" t="s">
        <v>2398</v>
      </c>
      <c r="B861" s="2">
        <v>2742.5700000000006</v>
      </c>
      <c r="C861" s="2">
        <v>2742.5700000000006</v>
      </c>
      <c r="D861" s="2">
        <v>2052</v>
      </c>
      <c r="E861" s="14">
        <v>5.8479532163742687E-3</v>
      </c>
      <c r="F861" s="14"/>
      <c r="G861" s="2">
        <v>1.3365350877192985</v>
      </c>
    </row>
    <row r="862" spans="1:7" x14ac:dyDescent="0.3">
      <c r="A862" t="s">
        <v>2191</v>
      </c>
      <c r="B862" s="2">
        <v>2741.88</v>
      </c>
      <c r="C862" s="2">
        <v>2741.88</v>
      </c>
      <c r="D862" s="2">
        <v>2168</v>
      </c>
      <c r="E862" s="14">
        <v>4.6125461254612545E-4</v>
      </c>
      <c r="F862" s="14"/>
      <c r="G862" s="2">
        <v>1.2647047970479706</v>
      </c>
    </row>
    <row r="863" spans="1:7" x14ac:dyDescent="0.3">
      <c r="A863" t="s">
        <v>1081</v>
      </c>
      <c r="B863" s="2">
        <v>2737.6299999999915</v>
      </c>
      <c r="C863" s="2">
        <v>2737.6299999999915</v>
      </c>
      <c r="D863" s="2">
        <v>8803</v>
      </c>
      <c r="E863" s="14"/>
      <c r="F863" s="14"/>
      <c r="G863" s="2">
        <v>0.31098829944337059</v>
      </c>
    </row>
    <row r="864" spans="1:7" x14ac:dyDescent="0.3">
      <c r="A864" t="s">
        <v>747</v>
      </c>
      <c r="B864" s="2">
        <v>2737.34</v>
      </c>
      <c r="C864" s="2">
        <v>2737.34</v>
      </c>
      <c r="D864" s="2">
        <v>6727</v>
      </c>
      <c r="E864" s="14">
        <v>3.3447301917645313E-2</v>
      </c>
      <c r="F864" s="14"/>
      <c r="G864" s="2">
        <v>0.40691838858332097</v>
      </c>
    </row>
    <row r="865" spans="1:7" x14ac:dyDescent="0.3">
      <c r="A865" t="s">
        <v>1256</v>
      </c>
      <c r="B865" s="2">
        <v>2735.1299999999869</v>
      </c>
      <c r="C865" s="2">
        <v>2735.1299999999869</v>
      </c>
      <c r="D865" s="2">
        <v>2824</v>
      </c>
      <c r="E865" s="14">
        <v>1.0269121813031162E-2</v>
      </c>
      <c r="F865" s="14"/>
      <c r="G865" s="2">
        <v>0.96853045325778575</v>
      </c>
    </row>
    <row r="866" spans="1:7" x14ac:dyDescent="0.3">
      <c r="A866" t="s">
        <v>2252</v>
      </c>
      <c r="B866" s="2">
        <v>2733.3500000000095</v>
      </c>
      <c r="C866" s="2">
        <v>2733.3500000000095</v>
      </c>
      <c r="D866" s="2">
        <v>1855</v>
      </c>
      <c r="E866" s="14">
        <v>8.0862533692722376E-3</v>
      </c>
      <c r="F866" s="14"/>
      <c r="G866" s="2">
        <v>1.4735040431266897</v>
      </c>
    </row>
    <row r="867" spans="1:7" x14ac:dyDescent="0.3">
      <c r="A867" t="s">
        <v>1983</v>
      </c>
      <c r="B867" s="2">
        <v>2715.8199999999933</v>
      </c>
      <c r="C867" s="2">
        <v>2715.8199999999933</v>
      </c>
      <c r="D867" s="2">
        <v>442</v>
      </c>
      <c r="E867" s="14">
        <v>1.8099547511312219E-2</v>
      </c>
      <c r="F867" s="14"/>
      <c r="G867" s="2">
        <v>6.1443891402714783</v>
      </c>
    </row>
    <row r="868" spans="1:7" x14ac:dyDescent="0.3">
      <c r="A868" t="s">
        <v>2270</v>
      </c>
      <c r="B868" s="2">
        <v>2713.6999999999985</v>
      </c>
      <c r="C868" s="2">
        <v>2713.6999999999985</v>
      </c>
      <c r="D868" s="2">
        <v>577</v>
      </c>
      <c r="E868" s="14">
        <v>1.7331022530329288E-3</v>
      </c>
      <c r="F868" s="14"/>
      <c r="G868" s="2">
        <v>4.7031195840554565</v>
      </c>
    </row>
    <row r="869" spans="1:7" x14ac:dyDescent="0.3">
      <c r="A869" t="s">
        <v>3057</v>
      </c>
      <c r="B869" s="2">
        <v>2713.1199999999917</v>
      </c>
      <c r="C869" s="2">
        <v>2713.1199999999917</v>
      </c>
      <c r="D869" s="2">
        <v>1428</v>
      </c>
      <c r="E869" s="14">
        <v>3.6414565826330535E-2</v>
      </c>
      <c r="F869" s="14"/>
      <c r="G869" s="2">
        <v>1.8999439775910305</v>
      </c>
    </row>
    <row r="870" spans="1:7" x14ac:dyDescent="0.3">
      <c r="A870" t="s">
        <v>2041</v>
      </c>
      <c r="B870" s="2">
        <v>2711.54</v>
      </c>
      <c r="C870" s="2">
        <v>2711.54</v>
      </c>
      <c r="D870" s="2">
        <v>1587</v>
      </c>
      <c r="E870" s="14">
        <v>1.2602394454946439E-2</v>
      </c>
      <c r="F870" s="14"/>
      <c r="G870" s="2">
        <v>1.7085948330182734</v>
      </c>
    </row>
    <row r="871" spans="1:7" x14ac:dyDescent="0.3">
      <c r="A871" t="s">
        <v>1336</v>
      </c>
      <c r="B871" s="2">
        <v>2710.5300000000011</v>
      </c>
      <c r="C871" s="2">
        <v>2710.5300000000011</v>
      </c>
      <c r="D871" s="2">
        <v>297</v>
      </c>
      <c r="E871" s="14">
        <v>1.3468013468013467E-2</v>
      </c>
      <c r="F871" s="14"/>
      <c r="G871" s="2">
        <v>9.1263636363636405</v>
      </c>
    </row>
    <row r="872" spans="1:7" x14ac:dyDescent="0.3">
      <c r="A872" t="s">
        <v>2724</v>
      </c>
      <c r="B872" s="2">
        <v>2708.36</v>
      </c>
      <c r="C872" s="2">
        <v>2708.36</v>
      </c>
      <c r="D872" s="2">
        <v>350</v>
      </c>
      <c r="E872" s="14">
        <v>1.7142857142857144E-2</v>
      </c>
      <c r="F872" s="14"/>
      <c r="G872" s="2">
        <v>7.7381714285714294</v>
      </c>
    </row>
    <row r="873" spans="1:7" x14ac:dyDescent="0.3">
      <c r="A873" t="s">
        <v>2473</v>
      </c>
      <c r="B873" s="2">
        <v>2706.7</v>
      </c>
      <c r="C873" s="2">
        <v>2706.7</v>
      </c>
      <c r="D873" s="2">
        <v>2098</v>
      </c>
      <c r="E873" s="14">
        <v>5.7197330791229741E-3</v>
      </c>
      <c r="F873" s="14"/>
      <c r="G873" s="2">
        <v>1.2901334604385128</v>
      </c>
    </row>
    <row r="874" spans="1:7" x14ac:dyDescent="0.3">
      <c r="A874" t="s">
        <v>3497</v>
      </c>
      <c r="B874" s="2">
        <v>2703.3499999999958</v>
      </c>
      <c r="C874" s="2">
        <v>2703.3499999999958</v>
      </c>
      <c r="D874" s="2">
        <v>2923</v>
      </c>
      <c r="E874" s="14">
        <v>4.1053711939787888E-3</v>
      </c>
      <c r="F874" s="14">
        <v>3.6496350364963502E-3</v>
      </c>
      <c r="G874" s="2">
        <v>0.92485460143687848</v>
      </c>
    </row>
    <row r="875" spans="1:7" x14ac:dyDescent="0.3">
      <c r="A875" t="s">
        <v>2396</v>
      </c>
      <c r="B875" s="2">
        <v>2693.3100000000004</v>
      </c>
      <c r="C875" s="2">
        <v>2693.3100000000004</v>
      </c>
      <c r="D875" s="2">
        <v>1965</v>
      </c>
      <c r="E875" s="14">
        <v>5.0890585241730279E-4</v>
      </c>
      <c r="F875" s="14"/>
      <c r="G875" s="2">
        <v>1.370641221374046</v>
      </c>
    </row>
    <row r="876" spans="1:7" x14ac:dyDescent="0.3">
      <c r="A876" t="s">
        <v>571</v>
      </c>
      <c r="B876" s="2">
        <v>2691.1899999999987</v>
      </c>
      <c r="C876" s="2">
        <v>2691.1899999999987</v>
      </c>
      <c r="D876" s="2">
        <v>2997</v>
      </c>
      <c r="E876" s="14">
        <v>7.0070070070070069E-3</v>
      </c>
      <c r="F876" s="14"/>
      <c r="G876" s="2">
        <v>0.89796129462796082</v>
      </c>
    </row>
    <row r="877" spans="1:7" x14ac:dyDescent="0.3">
      <c r="A877" t="s">
        <v>1752</v>
      </c>
      <c r="B877" s="2">
        <v>2684.649999999996</v>
      </c>
      <c r="C877" s="2">
        <v>2684.649999999996</v>
      </c>
      <c r="D877" s="2">
        <v>1363</v>
      </c>
      <c r="E877" s="14"/>
      <c r="F877" s="14"/>
      <c r="G877" s="2">
        <v>1.9696625091709434</v>
      </c>
    </row>
    <row r="878" spans="1:7" x14ac:dyDescent="0.3">
      <c r="A878" t="s">
        <v>1331</v>
      </c>
      <c r="B878" s="2">
        <v>2679.5999999999926</v>
      </c>
      <c r="C878" s="2">
        <v>2679.5999999999926</v>
      </c>
      <c r="D878" s="2">
        <v>400</v>
      </c>
      <c r="E878" s="14">
        <v>1.4999999999999999E-2</v>
      </c>
      <c r="F878" s="14"/>
      <c r="G878" s="2">
        <v>6.6989999999999812</v>
      </c>
    </row>
    <row r="879" spans="1:7" x14ac:dyDescent="0.3">
      <c r="A879" t="s">
        <v>1710</v>
      </c>
      <c r="B879" s="2">
        <v>2678.9599999999978</v>
      </c>
      <c r="C879" s="2">
        <v>2678.9599999999978</v>
      </c>
      <c r="D879" s="2">
        <v>364</v>
      </c>
      <c r="E879" s="14"/>
      <c r="F879" s="14"/>
      <c r="G879" s="2">
        <v>7.3597802197802134</v>
      </c>
    </row>
    <row r="880" spans="1:7" x14ac:dyDescent="0.3">
      <c r="A880" t="s">
        <v>2027</v>
      </c>
      <c r="B880" s="2">
        <v>2670.7000000000016</v>
      </c>
      <c r="C880" s="2">
        <v>2670.7000000000016</v>
      </c>
      <c r="D880" s="2">
        <v>3152</v>
      </c>
      <c r="E880" s="14">
        <v>3.6484771573604059E-2</v>
      </c>
      <c r="F880" s="14"/>
      <c r="G880" s="2">
        <v>0.84730329949238625</v>
      </c>
    </row>
    <row r="881" spans="1:7" x14ac:dyDescent="0.3">
      <c r="A881" t="s">
        <v>3154</v>
      </c>
      <c r="B881" s="2">
        <v>2669.8</v>
      </c>
      <c r="C881" s="2">
        <v>2669.8</v>
      </c>
      <c r="D881" s="2">
        <v>592</v>
      </c>
      <c r="E881" s="14">
        <v>0.22635135135135134</v>
      </c>
      <c r="F881" s="14"/>
      <c r="G881" s="2">
        <v>4.5097972972972977</v>
      </c>
    </row>
    <row r="882" spans="1:7" x14ac:dyDescent="0.3">
      <c r="A882" t="s">
        <v>2557</v>
      </c>
      <c r="B882" s="2">
        <v>2669.6299999999969</v>
      </c>
      <c r="C882" s="2">
        <v>2669.6299999999969</v>
      </c>
      <c r="D882" s="2">
        <v>263</v>
      </c>
      <c r="E882" s="14">
        <v>2.2813688212927757E-2</v>
      </c>
      <c r="F882" s="14">
        <v>7.1942446043165471E-3</v>
      </c>
      <c r="G882" s="2">
        <v>10.150684410646376</v>
      </c>
    </row>
    <row r="883" spans="1:7" x14ac:dyDescent="0.3">
      <c r="A883" t="s">
        <v>475</v>
      </c>
      <c r="B883" s="2">
        <v>2663.6199999999985</v>
      </c>
      <c r="C883" s="2">
        <v>2663.6199999999985</v>
      </c>
      <c r="D883" s="2">
        <v>926</v>
      </c>
      <c r="E883" s="14"/>
      <c r="F883" s="14"/>
      <c r="G883" s="2">
        <v>2.8764794816414669</v>
      </c>
    </row>
    <row r="884" spans="1:7" x14ac:dyDescent="0.3">
      <c r="A884" t="s">
        <v>1741</v>
      </c>
      <c r="B884" s="2">
        <v>2662.5699999999979</v>
      </c>
      <c r="C884" s="2">
        <v>2662.5699999999979</v>
      </c>
      <c r="D884" s="2">
        <v>369</v>
      </c>
      <c r="E884" s="14">
        <v>8.130081300813009E-3</v>
      </c>
      <c r="F884" s="14"/>
      <c r="G884" s="2">
        <v>7.2156368563685582</v>
      </c>
    </row>
    <row r="885" spans="1:7" x14ac:dyDescent="0.3">
      <c r="A885" t="s">
        <v>1478</v>
      </c>
      <c r="B885" s="2">
        <v>2661.6499999999955</v>
      </c>
      <c r="C885" s="2">
        <v>2661.6499999999955</v>
      </c>
      <c r="D885" s="2">
        <v>1391</v>
      </c>
      <c r="E885" s="14">
        <v>2.1567217828900071E-3</v>
      </c>
      <c r="F885" s="14"/>
      <c r="G885" s="2">
        <v>1.9134795111430594</v>
      </c>
    </row>
    <row r="886" spans="1:7" x14ac:dyDescent="0.3">
      <c r="A886" t="s">
        <v>1114</v>
      </c>
      <c r="B886" s="2">
        <v>2652.34</v>
      </c>
      <c r="C886" s="2">
        <v>2652.34</v>
      </c>
      <c r="D886" s="2">
        <v>6477</v>
      </c>
      <c r="E886" s="14">
        <v>1.1579434923575729E-2</v>
      </c>
      <c r="F886" s="14"/>
      <c r="G886" s="2">
        <v>0.40950131233595805</v>
      </c>
    </row>
    <row r="887" spans="1:7" x14ac:dyDescent="0.3">
      <c r="A887" t="s">
        <v>1988</v>
      </c>
      <c r="B887" s="2">
        <v>2647.750000000005</v>
      </c>
      <c r="C887" s="2">
        <v>2647.750000000005</v>
      </c>
      <c r="D887" s="2">
        <v>1013</v>
      </c>
      <c r="E887" s="14">
        <v>9.47680157946693E-2</v>
      </c>
      <c r="F887" s="14"/>
      <c r="G887" s="2">
        <v>2.6137709772951676</v>
      </c>
    </row>
    <row r="888" spans="1:7" x14ac:dyDescent="0.3">
      <c r="A888" t="s">
        <v>2909</v>
      </c>
      <c r="B888" s="2">
        <v>2640.010000000002</v>
      </c>
      <c r="C888" s="2">
        <v>2640.010000000002</v>
      </c>
      <c r="D888" s="2">
        <v>2998</v>
      </c>
      <c r="E888" s="14">
        <v>3.33555703802535E-4</v>
      </c>
      <c r="F888" s="14"/>
      <c r="G888" s="2">
        <v>0.88059039359573121</v>
      </c>
    </row>
    <row r="889" spans="1:7" x14ac:dyDescent="0.3">
      <c r="A889" t="s">
        <v>3244</v>
      </c>
      <c r="B889" s="2">
        <v>2639.4199999999987</v>
      </c>
      <c r="C889" s="2">
        <v>2639.4199999999987</v>
      </c>
      <c r="D889" s="2">
        <v>1225</v>
      </c>
      <c r="E889" s="14"/>
      <c r="F889" s="14"/>
      <c r="G889" s="2">
        <v>2.1546285714285704</v>
      </c>
    </row>
    <row r="890" spans="1:7" x14ac:dyDescent="0.3">
      <c r="A890" t="s">
        <v>1293</v>
      </c>
      <c r="B890" s="2">
        <v>2637.12</v>
      </c>
      <c r="C890" s="2">
        <v>2637.12</v>
      </c>
      <c r="D890" s="2">
        <v>1974</v>
      </c>
      <c r="E890" s="14">
        <v>2.0263424518743669E-3</v>
      </c>
      <c r="F890" s="14"/>
      <c r="G890" s="2">
        <v>1.3359270516717325</v>
      </c>
    </row>
    <row r="891" spans="1:7" x14ac:dyDescent="0.3">
      <c r="A891" t="s">
        <v>1383</v>
      </c>
      <c r="B891" s="2">
        <v>2635.4900000000002</v>
      </c>
      <c r="C891" s="2">
        <v>2635.4900000000002</v>
      </c>
      <c r="D891" s="2">
        <v>1587</v>
      </c>
      <c r="E891" s="14">
        <v>1.0712035286704474E-2</v>
      </c>
      <c r="F891" s="14"/>
      <c r="G891" s="2">
        <v>1.6606742281033398</v>
      </c>
    </row>
    <row r="892" spans="1:7" x14ac:dyDescent="0.3">
      <c r="A892" t="s">
        <v>1847</v>
      </c>
      <c r="B892" s="2">
        <v>2633.1299999999906</v>
      </c>
      <c r="C892" s="2">
        <v>2633.1299999999906</v>
      </c>
      <c r="D892" s="2">
        <v>2797</v>
      </c>
      <c r="E892" s="14">
        <v>4.2903110475509473E-3</v>
      </c>
      <c r="F892" s="14"/>
      <c r="G892" s="2">
        <v>0.94141222738648211</v>
      </c>
    </row>
    <row r="893" spans="1:7" x14ac:dyDescent="0.3">
      <c r="A893" t="s">
        <v>1789</v>
      </c>
      <c r="B893" s="2">
        <v>2629.8000000000034</v>
      </c>
      <c r="C893" s="2">
        <v>2629.8000000000034</v>
      </c>
      <c r="D893" s="2">
        <v>1349</v>
      </c>
      <c r="E893" s="14">
        <v>2.9651593773165306E-2</v>
      </c>
      <c r="F893" s="14"/>
      <c r="G893" s="2">
        <v>1.9494440326167557</v>
      </c>
    </row>
    <row r="894" spans="1:7" x14ac:dyDescent="0.3">
      <c r="A894" t="s">
        <v>1985</v>
      </c>
      <c r="B894" s="2">
        <v>2621.4100000000008</v>
      </c>
      <c r="C894" s="2">
        <v>2621.4100000000008</v>
      </c>
      <c r="D894" s="2">
        <v>416</v>
      </c>
      <c r="E894" s="14">
        <v>3.3653846153846152E-2</v>
      </c>
      <c r="F894" s="14"/>
      <c r="G894" s="2">
        <v>6.3014663461538483</v>
      </c>
    </row>
    <row r="895" spans="1:7" x14ac:dyDescent="0.3">
      <c r="A895" t="s">
        <v>1629</v>
      </c>
      <c r="B895" s="2">
        <v>2618.7499999999968</v>
      </c>
      <c r="C895" s="2">
        <v>2618.7499999999968</v>
      </c>
      <c r="D895" s="2">
        <v>1049</v>
      </c>
      <c r="E895" s="14">
        <v>1.1439466158245948E-2</v>
      </c>
      <c r="F895" s="14"/>
      <c r="G895" s="2">
        <v>2.4964251668255453</v>
      </c>
    </row>
    <row r="896" spans="1:7" x14ac:dyDescent="0.3">
      <c r="A896" t="s">
        <v>1852</v>
      </c>
      <c r="B896" s="2">
        <v>2614.0600000000009</v>
      </c>
      <c r="C896" s="2">
        <v>2614.0600000000009</v>
      </c>
      <c r="D896" s="2">
        <v>149</v>
      </c>
      <c r="E896" s="14">
        <v>9.3959731543624164E-2</v>
      </c>
      <c r="F896" s="14"/>
      <c r="G896" s="2">
        <v>17.544026845637589</v>
      </c>
    </row>
    <row r="897" spans="1:7" x14ac:dyDescent="0.3">
      <c r="A897" t="s">
        <v>2133</v>
      </c>
      <c r="B897" s="2">
        <v>2613.1800000000003</v>
      </c>
      <c r="C897" s="2">
        <v>2613.1800000000003</v>
      </c>
      <c r="D897" s="2">
        <v>296</v>
      </c>
      <c r="E897" s="14">
        <v>3.3783783783783786E-3</v>
      </c>
      <c r="F897" s="14"/>
      <c r="G897" s="2">
        <v>8.8283108108108124</v>
      </c>
    </row>
    <row r="898" spans="1:7" x14ac:dyDescent="0.3">
      <c r="A898" t="s">
        <v>416</v>
      </c>
      <c r="B898" s="2">
        <v>2611.9499999999925</v>
      </c>
      <c r="C898" s="2">
        <v>2611.9499999999925</v>
      </c>
      <c r="D898" s="2">
        <v>1168</v>
      </c>
      <c r="E898" s="14">
        <v>2.5684931506849314E-3</v>
      </c>
      <c r="F898" s="14"/>
      <c r="G898" s="2">
        <v>2.2362585616438291</v>
      </c>
    </row>
    <row r="899" spans="1:7" x14ac:dyDescent="0.3">
      <c r="A899" t="s">
        <v>1889</v>
      </c>
      <c r="B899" s="2">
        <v>2610.2899999999995</v>
      </c>
      <c r="C899" s="2">
        <v>2610.2899999999995</v>
      </c>
      <c r="D899" s="2">
        <v>131</v>
      </c>
      <c r="E899" s="14"/>
      <c r="F899" s="14"/>
      <c r="G899" s="2">
        <v>19.925877862595417</v>
      </c>
    </row>
    <row r="900" spans="1:7" x14ac:dyDescent="0.3">
      <c r="A900" t="s">
        <v>1892</v>
      </c>
      <c r="B900" s="2">
        <v>2603.5299999999993</v>
      </c>
      <c r="C900" s="2">
        <v>2603.5299999999993</v>
      </c>
      <c r="D900" s="2">
        <v>76</v>
      </c>
      <c r="E900" s="14"/>
      <c r="F900" s="14"/>
      <c r="G900" s="2">
        <v>34.256973684210514</v>
      </c>
    </row>
    <row r="901" spans="1:7" x14ac:dyDescent="0.3">
      <c r="A901" t="s">
        <v>1961</v>
      </c>
      <c r="B901" s="2">
        <v>2599.6799999999948</v>
      </c>
      <c r="C901" s="2">
        <v>2599.6799999999948</v>
      </c>
      <c r="D901" s="2">
        <v>1272</v>
      </c>
      <c r="E901" s="14">
        <v>1.8867924528301886E-2</v>
      </c>
      <c r="F901" s="14"/>
      <c r="G901" s="2">
        <v>2.0437735849056562</v>
      </c>
    </row>
    <row r="902" spans="1:7" x14ac:dyDescent="0.3">
      <c r="A902" t="s">
        <v>1608</v>
      </c>
      <c r="B902" s="2">
        <v>2599.3500000000004</v>
      </c>
      <c r="C902" s="2">
        <v>2599.3500000000004</v>
      </c>
      <c r="D902" s="2">
        <v>2265</v>
      </c>
      <c r="E902" s="14">
        <v>0.19293598233995585</v>
      </c>
      <c r="F902" s="14"/>
      <c r="G902" s="2">
        <v>1.1476158940397352</v>
      </c>
    </row>
    <row r="903" spans="1:7" x14ac:dyDescent="0.3">
      <c r="A903" t="s">
        <v>1236</v>
      </c>
      <c r="B903" s="2">
        <v>2594.2300000000068</v>
      </c>
      <c r="C903" s="2">
        <v>2594.2300000000068</v>
      </c>
      <c r="D903" s="2">
        <v>877</v>
      </c>
      <c r="E903" s="14">
        <v>2.2805017103762829E-3</v>
      </c>
      <c r="F903" s="14"/>
      <c r="G903" s="2">
        <v>2.9580729760547397</v>
      </c>
    </row>
    <row r="904" spans="1:7" x14ac:dyDescent="0.3">
      <c r="A904" t="s">
        <v>748</v>
      </c>
      <c r="B904" s="2">
        <v>2593</v>
      </c>
      <c r="C904" s="2">
        <v>2593</v>
      </c>
      <c r="D904" s="2">
        <v>6350</v>
      </c>
      <c r="E904" s="14"/>
      <c r="F904" s="14"/>
      <c r="G904" s="2">
        <v>0.40834645669291336</v>
      </c>
    </row>
    <row r="905" spans="1:7" x14ac:dyDescent="0.3">
      <c r="A905" t="s">
        <v>3119</v>
      </c>
      <c r="B905" s="2">
        <v>2590.4199999999901</v>
      </c>
      <c r="C905" s="2">
        <v>2590.4199999999901</v>
      </c>
      <c r="D905" s="2">
        <v>1293</v>
      </c>
      <c r="E905" s="14"/>
      <c r="F905" s="14"/>
      <c r="G905" s="2">
        <v>2.0034184068058702</v>
      </c>
    </row>
    <row r="906" spans="1:7" x14ac:dyDescent="0.3">
      <c r="A906" t="s">
        <v>2309</v>
      </c>
      <c r="B906" s="2">
        <v>2586.6500000000115</v>
      </c>
      <c r="C906" s="2">
        <v>2586.6500000000115</v>
      </c>
      <c r="D906" s="2">
        <v>1709</v>
      </c>
      <c r="E906" s="14">
        <v>7.6067875950848445E-3</v>
      </c>
      <c r="F906" s="14">
        <v>3.5087719298245615E-3</v>
      </c>
      <c r="G906" s="2">
        <v>1.5135459332943308</v>
      </c>
    </row>
    <row r="907" spans="1:7" x14ac:dyDescent="0.3">
      <c r="A907" t="s">
        <v>3377</v>
      </c>
      <c r="B907" s="2">
        <v>2581.3700000000094</v>
      </c>
      <c r="C907" s="2">
        <v>2581.3700000000094</v>
      </c>
      <c r="D907" s="2">
        <v>5069</v>
      </c>
      <c r="E907" s="14">
        <v>3.1564411126454922E-3</v>
      </c>
      <c r="F907" s="14"/>
      <c r="G907" s="2">
        <v>0.5092463996843577</v>
      </c>
    </row>
    <row r="908" spans="1:7" x14ac:dyDescent="0.3">
      <c r="A908" t="s">
        <v>1660</v>
      </c>
      <c r="B908" s="2">
        <v>2578.2399999999993</v>
      </c>
      <c r="C908" s="2">
        <v>2578.2399999999993</v>
      </c>
      <c r="D908" s="2">
        <v>9608</v>
      </c>
      <c r="E908" s="14"/>
      <c r="F908" s="14"/>
      <c r="G908" s="2">
        <v>0.26834304746044957</v>
      </c>
    </row>
    <row r="909" spans="1:7" x14ac:dyDescent="0.3">
      <c r="A909" t="s">
        <v>1862</v>
      </c>
      <c r="B909" s="2">
        <v>2577.2799999999997</v>
      </c>
      <c r="C909" s="2">
        <v>2577.2799999999997</v>
      </c>
      <c r="D909" s="2">
        <v>1891</v>
      </c>
      <c r="E909" s="14">
        <v>6.8746694870438921E-3</v>
      </c>
      <c r="F909" s="14"/>
      <c r="G909" s="2">
        <v>1.3629190904283446</v>
      </c>
    </row>
    <row r="910" spans="1:7" x14ac:dyDescent="0.3">
      <c r="A910" t="s">
        <v>1881</v>
      </c>
      <c r="B910" s="2">
        <v>2576.7999999999965</v>
      </c>
      <c r="C910" s="2">
        <v>2576.7999999999965</v>
      </c>
      <c r="D910" s="2">
        <v>432</v>
      </c>
      <c r="E910" s="14">
        <v>4.6296296296296294E-3</v>
      </c>
      <c r="F910" s="14"/>
      <c r="G910" s="2">
        <v>5.9648148148148072</v>
      </c>
    </row>
    <row r="911" spans="1:7" x14ac:dyDescent="0.3">
      <c r="A911" t="s">
        <v>1750</v>
      </c>
      <c r="B911" s="2">
        <v>2576.7799999999979</v>
      </c>
      <c r="C911" s="2">
        <v>2576.7799999999979</v>
      </c>
      <c r="D911" s="2">
        <v>1176</v>
      </c>
      <c r="E911" s="14">
        <v>1.8707482993197279E-2</v>
      </c>
      <c r="F911" s="14"/>
      <c r="G911" s="2">
        <v>2.1911394557823112</v>
      </c>
    </row>
    <row r="912" spans="1:7" x14ac:dyDescent="0.3">
      <c r="A912" t="s">
        <v>2707</v>
      </c>
      <c r="B912" s="2">
        <v>2572.6999999999998</v>
      </c>
      <c r="C912" s="2">
        <v>2572.6999999999998</v>
      </c>
      <c r="D912" s="2">
        <v>518</v>
      </c>
      <c r="E912" s="14"/>
      <c r="F912" s="14"/>
      <c r="G912" s="2">
        <v>4.9666023166023159</v>
      </c>
    </row>
    <row r="913" spans="1:7" x14ac:dyDescent="0.3">
      <c r="A913" t="s">
        <v>1415</v>
      </c>
      <c r="B913" s="2">
        <v>2563.2300000000041</v>
      </c>
      <c r="C913" s="2">
        <v>2563.2300000000041</v>
      </c>
      <c r="D913" s="2">
        <v>721</v>
      </c>
      <c r="E913" s="14">
        <v>1.6643550624133148E-2</v>
      </c>
      <c r="F913" s="14">
        <v>7.1684587813620072E-3</v>
      </c>
      <c r="G913" s="2">
        <v>3.5551040221914065</v>
      </c>
    </row>
    <row r="914" spans="1:7" x14ac:dyDescent="0.3">
      <c r="A914" t="s">
        <v>1194</v>
      </c>
      <c r="B914" s="2">
        <v>2560.0999999999913</v>
      </c>
      <c r="C914" s="2">
        <v>2560.0999999999913</v>
      </c>
      <c r="D914" s="2">
        <v>2132</v>
      </c>
      <c r="E914" s="14">
        <v>6.8011257035647282E-2</v>
      </c>
      <c r="F914" s="14"/>
      <c r="G914" s="2">
        <v>1.2007973733583448</v>
      </c>
    </row>
    <row r="915" spans="1:7" x14ac:dyDescent="0.3">
      <c r="A915" t="s">
        <v>1814</v>
      </c>
      <c r="B915" s="2">
        <v>2541.13</v>
      </c>
      <c r="C915" s="2">
        <v>2541.13</v>
      </c>
      <c r="D915" s="2">
        <v>153</v>
      </c>
      <c r="E915" s="14">
        <v>0.11764705882352941</v>
      </c>
      <c r="F915" s="14"/>
      <c r="G915" s="2">
        <v>16.608692810457516</v>
      </c>
    </row>
    <row r="916" spans="1:7" x14ac:dyDescent="0.3">
      <c r="A916" t="s">
        <v>455</v>
      </c>
      <c r="B916" s="2">
        <v>2540.3899999999935</v>
      </c>
      <c r="C916" s="2">
        <v>2540.3899999999935</v>
      </c>
      <c r="D916" s="2">
        <v>2780</v>
      </c>
      <c r="E916" s="14"/>
      <c r="F916" s="14"/>
      <c r="G916" s="2">
        <v>0.91380935251798323</v>
      </c>
    </row>
    <row r="917" spans="1:7" x14ac:dyDescent="0.3">
      <c r="A917" t="s">
        <v>1412</v>
      </c>
      <c r="B917" s="2">
        <v>2533.5199999999963</v>
      </c>
      <c r="C917" s="2">
        <v>2533.5199999999963</v>
      </c>
      <c r="D917" s="2">
        <v>692</v>
      </c>
      <c r="E917" s="14">
        <v>1.1560693641618497E-2</v>
      </c>
      <c r="F917" s="14"/>
      <c r="G917" s="2">
        <v>3.6611560693641567</v>
      </c>
    </row>
    <row r="918" spans="1:7" x14ac:dyDescent="0.3">
      <c r="A918" t="s">
        <v>2427</v>
      </c>
      <c r="B918" s="2">
        <v>2532.5700000000002</v>
      </c>
      <c r="C918" s="2">
        <v>2532.5700000000002</v>
      </c>
      <c r="D918" s="2">
        <v>2030</v>
      </c>
      <c r="E918" s="14">
        <v>1.0344827586206896E-2</v>
      </c>
      <c r="F918" s="14"/>
      <c r="G918" s="2">
        <v>1.2475714285714286</v>
      </c>
    </row>
    <row r="919" spans="1:7" x14ac:dyDescent="0.3">
      <c r="A919" t="s">
        <v>2029</v>
      </c>
      <c r="B919" s="2">
        <v>2530.8099999999936</v>
      </c>
      <c r="C919" s="2">
        <v>2530.8099999999936</v>
      </c>
      <c r="D919" s="2">
        <v>1173</v>
      </c>
      <c r="E919" s="14">
        <v>3.239556692242114E-2</v>
      </c>
      <c r="F919" s="14"/>
      <c r="G919" s="2">
        <v>2.1575532821824326</v>
      </c>
    </row>
    <row r="920" spans="1:7" x14ac:dyDescent="0.3">
      <c r="A920" t="s">
        <v>2815</v>
      </c>
      <c r="B920" s="2">
        <v>2526.690000000001</v>
      </c>
      <c r="C920" s="2">
        <v>2526.690000000001</v>
      </c>
      <c r="D920" s="2">
        <v>1577</v>
      </c>
      <c r="E920" s="14"/>
      <c r="F920" s="14"/>
      <c r="G920" s="2">
        <v>1.602213062777426</v>
      </c>
    </row>
    <row r="921" spans="1:7" x14ac:dyDescent="0.3">
      <c r="A921" t="s">
        <v>2576</v>
      </c>
      <c r="B921" s="2">
        <v>2524.4699999999966</v>
      </c>
      <c r="C921" s="2">
        <v>2524.4699999999966</v>
      </c>
      <c r="D921" s="2">
        <v>465</v>
      </c>
      <c r="E921" s="14">
        <v>2.1505376344086021E-3</v>
      </c>
      <c r="F921" s="14"/>
      <c r="G921" s="2">
        <v>5.4289677419354767</v>
      </c>
    </row>
    <row r="922" spans="1:7" x14ac:dyDescent="0.3">
      <c r="A922" t="s">
        <v>335</v>
      </c>
      <c r="B922" s="2">
        <v>2519.7899999999904</v>
      </c>
      <c r="C922" s="2">
        <v>2519.7899999999904</v>
      </c>
      <c r="D922" s="2">
        <v>1195</v>
      </c>
      <c r="E922" s="14">
        <v>0.100418410041841</v>
      </c>
      <c r="F922" s="14"/>
      <c r="G922" s="2">
        <v>2.10861087866108</v>
      </c>
    </row>
    <row r="923" spans="1:7" x14ac:dyDescent="0.3">
      <c r="A923" t="s">
        <v>2235</v>
      </c>
      <c r="B923" s="2">
        <v>2514.7300000000059</v>
      </c>
      <c r="C923" s="2">
        <v>2514.7300000000059</v>
      </c>
      <c r="D923" s="2">
        <v>619</v>
      </c>
      <c r="E923" s="14">
        <v>9.6930533117932146E-3</v>
      </c>
      <c r="F923" s="14"/>
      <c r="G923" s="2">
        <v>4.0625686591276349</v>
      </c>
    </row>
    <row r="924" spans="1:7" x14ac:dyDescent="0.3">
      <c r="A924" t="s">
        <v>774</v>
      </c>
      <c r="B924" s="2">
        <v>2512.9700000000048</v>
      </c>
      <c r="C924" s="2">
        <v>2512.9700000000048</v>
      </c>
      <c r="D924" s="2">
        <v>980</v>
      </c>
      <c r="E924" s="14">
        <v>1.0204081632653062E-3</v>
      </c>
      <c r="F924" s="14">
        <v>1.6949152542372881E-2</v>
      </c>
      <c r="G924" s="2">
        <v>2.5642551020408213</v>
      </c>
    </row>
    <row r="925" spans="1:7" x14ac:dyDescent="0.3">
      <c r="A925" t="s">
        <v>1720</v>
      </c>
      <c r="B925" s="2">
        <v>2511.75</v>
      </c>
      <c r="C925" s="2">
        <v>2511.75</v>
      </c>
      <c r="D925" s="2">
        <v>1878</v>
      </c>
      <c r="E925" s="14">
        <v>2.6624068157614484E-3</v>
      </c>
      <c r="F925" s="14"/>
      <c r="G925" s="2">
        <v>1.3374600638977636</v>
      </c>
    </row>
    <row r="926" spans="1:7" x14ac:dyDescent="0.3">
      <c r="A926" t="s">
        <v>2453</v>
      </c>
      <c r="B926" s="2">
        <v>2501.6400000000053</v>
      </c>
      <c r="C926" s="2">
        <v>2501.6400000000053</v>
      </c>
      <c r="D926" s="2">
        <v>250</v>
      </c>
      <c r="E926" s="14">
        <v>4.0000000000000001E-3</v>
      </c>
      <c r="F926" s="14"/>
      <c r="G926" s="2">
        <v>10.006560000000022</v>
      </c>
    </row>
    <row r="927" spans="1:7" x14ac:dyDescent="0.3">
      <c r="A927" t="s">
        <v>473</v>
      </c>
      <c r="B927" s="2">
        <v>2501.5599999999954</v>
      </c>
      <c r="C927" s="2">
        <v>2501.5599999999954</v>
      </c>
      <c r="D927" s="2">
        <v>904</v>
      </c>
      <c r="E927" s="14"/>
      <c r="F927" s="14"/>
      <c r="G927" s="2">
        <v>2.7672123893805258</v>
      </c>
    </row>
    <row r="928" spans="1:7" x14ac:dyDescent="0.3">
      <c r="A928" t="s">
        <v>3789</v>
      </c>
      <c r="B928" s="2">
        <v>2500.9800000000005</v>
      </c>
      <c r="C928" s="2">
        <v>2500.9800000000005</v>
      </c>
      <c r="D928" s="2">
        <v>2230</v>
      </c>
      <c r="E928" s="14">
        <v>0.12959641255605381</v>
      </c>
      <c r="F928" s="14"/>
      <c r="G928" s="2">
        <v>1.1215156950672649</v>
      </c>
    </row>
    <row r="929" spans="1:7" x14ac:dyDescent="0.3">
      <c r="A929" t="s">
        <v>1130</v>
      </c>
      <c r="B929" s="2">
        <v>2498.6000000000054</v>
      </c>
      <c r="C929" s="2">
        <v>2498.6000000000054</v>
      </c>
      <c r="D929" s="2">
        <v>1699</v>
      </c>
      <c r="E929" s="14">
        <v>2.1188934667451441E-2</v>
      </c>
      <c r="F929" s="14">
        <v>3.7593984962406013E-3</v>
      </c>
      <c r="G929" s="2">
        <v>1.4706297822248413</v>
      </c>
    </row>
    <row r="930" spans="1:7" x14ac:dyDescent="0.3">
      <c r="A930" t="s">
        <v>2251</v>
      </c>
      <c r="B930" s="2">
        <v>2491.0299999999947</v>
      </c>
      <c r="C930" s="2">
        <v>2491.0299999999947</v>
      </c>
      <c r="D930" s="2">
        <v>751</v>
      </c>
      <c r="E930" s="14">
        <v>6.6577896138482029E-2</v>
      </c>
      <c r="F930" s="14"/>
      <c r="G930" s="2">
        <v>3.3169507323568506</v>
      </c>
    </row>
    <row r="931" spans="1:7" x14ac:dyDescent="0.3">
      <c r="A931" t="s">
        <v>2512</v>
      </c>
      <c r="B931" s="2">
        <v>2485.3500000000045</v>
      </c>
      <c r="C931" s="2">
        <v>2485.3500000000045</v>
      </c>
      <c r="D931" s="2">
        <v>3269</v>
      </c>
      <c r="E931" s="14">
        <v>4.8944631385744878E-3</v>
      </c>
      <c r="F931" s="14"/>
      <c r="G931" s="2">
        <v>0.76027837259100783</v>
      </c>
    </row>
    <row r="932" spans="1:7" x14ac:dyDescent="0.3">
      <c r="A932" t="s">
        <v>1722</v>
      </c>
      <c r="B932" s="2">
        <v>2484.8199999999997</v>
      </c>
      <c r="C932" s="2">
        <v>2484.8199999999997</v>
      </c>
      <c r="D932" s="2">
        <v>1460</v>
      </c>
      <c r="E932" s="14">
        <v>1.0958904109589041E-2</v>
      </c>
      <c r="F932" s="14"/>
      <c r="G932" s="2">
        <v>1.7019315068493148</v>
      </c>
    </row>
    <row r="933" spans="1:7" x14ac:dyDescent="0.3">
      <c r="A933" t="s">
        <v>1141</v>
      </c>
      <c r="B933" s="2">
        <v>2483.5400000000063</v>
      </c>
      <c r="C933" s="2">
        <v>2483.5400000000063</v>
      </c>
      <c r="D933" s="2">
        <v>1788</v>
      </c>
      <c r="E933" s="14">
        <v>6.7114093959731542E-3</v>
      </c>
      <c r="F933" s="14"/>
      <c r="G933" s="2">
        <v>1.3890044742729342</v>
      </c>
    </row>
    <row r="934" spans="1:7" x14ac:dyDescent="0.3">
      <c r="A934" t="s">
        <v>1996</v>
      </c>
      <c r="B934" s="2">
        <v>2473.9899999999975</v>
      </c>
      <c r="C934" s="2">
        <v>2473.9899999999975</v>
      </c>
      <c r="D934" s="2">
        <v>937</v>
      </c>
      <c r="E934" s="14">
        <v>1.3874066168623266E-2</v>
      </c>
      <c r="F934" s="14"/>
      <c r="G934" s="2">
        <v>2.6403308431163262</v>
      </c>
    </row>
    <row r="935" spans="1:7" x14ac:dyDescent="0.3">
      <c r="A935" t="s">
        <v>1029</v>
      </c>
      <c r="B935" s="2">
        <v>2467.0299999999988</v>
      </c>
      <c r="C935" s="2">
        <v>2467.0299999999988</v>
      </c>
      <c r="D935" s="2">
        <v>1149</v>
      </c>
      <c r="E935" s="14">
        <v>1.1314186248912098E-2</v>
      </c>
      <c r="F935" s="14"/>
      <c r="G935" s="2">
        <v>2.1471105308964304</v>
      </c>
    </row>
    <row r="936" spans="1:7" x14ac:dyDescent="0.3">
      <c r="A936" t="s">
        <v>714</v>
      </c>
      <c r="B936" s="2">
        <v>2465.9600000000069</v>
      </c>
      <c r="C936" s="2">
        <v>2465.9600000000069</v>
      </c>
      <c r="D936" s="2">
        <v>789</v>
      </c>
      <c r="E936" s="14">
        <v>3.6755386565272496E-2</v>
      </c>
      <c r="F936" s="14">
        <v>5.0000000000000001E-3</v>
      </c>
      <c r="G936" s="2">
        <v>3.1254245880861937</v>
      </c>
    </row>
    <row r="937" spans="1:7" x14ac:dyDescent="0.3">
      <c r="A937" t="s">
        <v>1274</v>
      </c>
      <c r="B937" s="2">
        <v>2454.3900000000003</v>
      </c>
      <c r="C937" s="2">
        <v>2454.3900000000003</v>
      </c>
      <c r="D937" s="2">
        <v>341</v>
      </c>
      <c r="E937" s="14">
        <v>5.8651026392961877E-3</v>
      </c>
      <c r="F937" s="14"/>
      <c r="G937" s="2">
        <v>7.1976246334310856</v>
      </c>
    </row>
    <row r="938" spans="1:7" x14ac:dyDescent="0.3">
      <c r="A938" t="s">
        <v>902</v>
      </c>
      <c r="B938" s="2">
        <v>2450.7799999999975</v>
      </c>
      <c r="C938" s="2">
        <v>2450.7799999999975</v>
      </c>
      <c r="D938" s="2">
        <v>504</v>
      </c>
      <c r="E938" s="14">
        <v>2.7777777777777776E-2</v>
      </c>
      <c r="F938" s="14"/>
      <c r="G938" s="2">
        <v>4.8626587301587252</v>
      </c>
    </row>
    <row r="939" spans="1:7" x14ac:dyDescent="0.3">
      <c r="A939" t="s">
        <v>2497</v>
      </c>
      <c r="B939" s="2">
        <v>2447.9499999999998</v>
      </c>
      <c r="C939" s="2">
        <v>2447.9499999999998</v>
      </c>
      <c r="D939" s="2">
        <v>1791</v>
      </c>
      <c r="E939" s="14">
        <v>6.7001675041876048E-3</v>
      </c>
      <c r="F939" s="14"/>
      <c r="G939" s="2">
        <v>1.3668062534896706</v>
      </c>
    </row>
    <row r="940" spans="1:7" x14ac:dyDescent="0.3">
      <c r="A940" t="s">
        <v>2650</v>
      </c>
      <c r="B940" s="2">
        <v>2443.3499999999976</v>
      </c>
      <c r="C940" s="2">
        <v>2443.3499999999976</v>
      </c>
      <c r="D940" s="2">
        <v>821</v>
      </c>
      <c r="E940" s="14"/>
      <c r="F940" s="14"/>
      <c r="G940" s="2">
        <v>2.9760657734470128</v>
      </c>
    </row>
    <row r="941" spans="1:7" x14ac:dyDescent="0.3">
      <c r="A941" t="s">
        <v>3796</v>
      </c>
      <c r="B941" s="2">
        <v>2443.0399999999963</v>
      </c>
      <c r="C941" s="2">
        <v>2443.0399999999963</v>
      </c>
      <c r="D941" s="2">
        <v>1484</v>
      </c>
      <c r="E941" s="14"/>
      <c r="F941" s="14"/>
      <c r="G941" s="2">
        <v>1.6462533692722348</v>
      </c>
    </row>
    <row r="942" spans="1:7" x14ac:dyDescent="0.3">
      <c r="A942" t="s">
        <v>3684</v>
      </c>
      <c r="B942" s="2">
        <v>2442.7000000000085</v>
      </c>
      <c r="C942" s="2">
        <v>2442.7000000000085</v>
      </c>
      <c r="D942" s="2">
        <v>1470</v>
      </c>
      <c r="E942" s="14">
        <v>2.7210884353741495E-3</v>
      </c>
      <c r="F942" s="14"/>
      <c r="G942" s="2">
        <v>1.6617006802721146</v>
      </c>
    </row>
    <row r="943" spans="1:7" x14ac:dyDescent="0.3">
      <c r="A943" t="s">
        <v>1864</v>
      </c>
      <c r="B943" s="2">
        <v>2428.1800000000039</v>
      </c>
      <c r="C943" s="2">
        <v>2428.1800000000039</v>
      </c>
      <c r="D943" s="2">
        <v>825</v>
      </c>
      <c r="E943" s="14"/>
      <c r="F943" s="14"/>
      <c r="G943" s="2">
        <v>2.9432484848484894</v>
      </c>
    </row>
    <row r="944" spans="1:7" x14ac:dyDescent="0.3">
      <c r="A944" t="s">
        <v>1618</v>
      </c>
      <c r="B944" s="2">
        <v>2427.2499999999968</v>
      </c>
      <c r="C944" s="2">
        <v>2427.2499999999968</v>
      </c>
      <c r="D944" s="2">
        <v>2689</v>
      </c>
      <c r="E944" s="14"/>
      <c r="F944" s="14"/>
      <c r="G944" s="2">
        <v>0.90265898103384035</v>
      </c>
    </row>
    <row r="945" spans="1:7" x14ac:dyDescent="0.3">
      <c r="A945" t="s">
        <v>1424</v>
      </c>
      <c r="B945" s="2">
        <v>2423.2700000000004</v>
      </c>
      <c r="C945" s="2">
        <v>2423.2700000000004</v>
      </c>
      <c r="D945" s="2">
        <v>551</v>
      </c>
      <c r="E945" s="14">
        <v>7.2595281306715061E-3</v>
      </c>
      <c r="F945" s="14">
        <v>1.2931034482758621E-2</v>
      </c>
      <c r="G945" s="2">
        <v>4.3979491833030862</v>
      </c>
    </row>
    <row r="946" spans="1:7" x14ac:dyDescent="0.3">
      <c r="A946" t="s">
        <v>627</v>
      </c>
      <c r="B946" s="2">
        <v>2418.6800000000053</v>
      </c>
      <c r="C946" s="2">
        <v>2418.6800000000053</v>
      </c>
      <c r="D946" s="2">
        <v>1342</v>
      </c>
      <c r="E946" s="14"/>
      <c r="F946" s="14"/>
      <c r="G946" s="2">
        <v>1.802295081967217</v>
      </c>
    </row>
    <row r="947" spans="1:7" x14ac:dyDescent="0.3">
      <c r="A947" t="s">
        <v>1868</v>
      </c>
      <c r="B947" s="2">
        <v>2416.339999999997</v>
      </c>
      <c r="C947" s="2">
        <v>2416.339999999997</v>
      </c>
      <c r="D947" s="2">
        <v>880</v>
      </c>
      <c r="E947" s="14">
        <v>1.1363636363636363E-3</v>
      </c>
      <c r="F947" s="14"/>
      <c r="G947" s="2">
        <v>2.7458409090909055</v>
      </c>
    </row>
    <row r="948" spans="1:7" x14ac:dyDescent="0.3">
      <c r="A948" t="s">
        <v>1482</v>
      </c>
      <c r="B948" s="2">
        <v>2410.4399999999987</v>
      </c>
      <c r="C948" s="2">
        <v>2410.4399999999987</v>
      </c>
      <c r="D948" s="2">
        <v>2840</v>
      </c>
      <c r="E948" s="14">
        <v>3.5211267605633804E-3</v>
      </c>
      <c r="F948" s="14">
        <v>4.329004329004329E-3</v>
      </c>
      <c r="G948" s="2">
        <v>0.84874647887323895</v>
      </c>
    </row>
    <row r="949" spans="1:7" x14ac:dyDescent="0.3">
      <c r="A949" t="s">
        <v>2556</v>
      </c>
      <c r="B949" s="2">
        <v>2410.16</v>
      </c>
      <c r="C949" s="2">
        <v>2410.16</v>
      </c>
      <c r="D949" s="2">
        <v>454</v>
      </c>
      <c r="E949" s="14">
        <v>6.6079295154185024E-3</v>
      </c>
      <c r="F949" s="14"/>
      <c r="G949" s="2">
        <v>5.3087224669603517</v>
      </c>
    </row>
    <row r="950" spans="1:7" x14ac:dyDescent="0.3">
      <c r="A950" t="s">
        <v>2397</v>
      </c>
      <c r="B950" s="2">
        <v>2404.7900000000004</v>
      </c>
      <c r="C950" s="2">
        <v>2404.7900000000004</v>
      </c>
      <c r="D950" s="2">
        <v>1769</v>
      </c>
      <c r="E950" s="14">
        <v>8.4793668739400786E-3</v>
      </c>
      <c r="F950" s="14"/>
      <c r="G950" s="2">
        <v>1.3594064443188245</v>
      </c>
    </row>
    <row r="951" spans="1:7" x14ac:dyDescent="0.3">
      <c r="A951" t="s">
        <v>1795</v>
      </c>
      <c r="B951" s="2">
        <v>2402.6400000000021</v>
      </c>
      <c r="C951" s="2">
        <v>2402.6400000000021</v>
      </c>
      <c r="D951" s="2">
        <v>928</v>
      </c>
      <c r="E951" s="14">
        <v>6.4655172413793103E-3</v>
      </c>
      <c r="F951" s="14"/>
      <c r="G951" s="2">
        <v>2.5890517241379332</v>
      </c>
    </row>
    <row r="952" spans="1:7" x14ac:dyDescent="0.3">
      <c r="A952" t="s">
        <v>2549</v>
      </c>
      <c r="B952" s="2">
        <v>2396.84</v>
      </c>
      <c r="C952" s="2">
        <v>2396.84</v>
      </c>
      <c r="D952" s="2">
        <v>459</v>
      </c>
      <c r="E952" s="14">
        <v>4.3572984749455342E-3</v>
      </c>
      <c r="F952" s="14"/>
      <c r="G952" s="2">
        <v>5.2218736383442268</v>
      </c>
    </row>
    <row r="953" spans="1:7" x14ac:dyDescent="0.3">
      <c r="A953" t="s">
        <v>1003</v>
      </c>
      <c r="B953" s="2">
        <v>2394.38</v>
      </c>
      <c r="C953" s="2">
        <v>2394.38</v>
      </c>
      <c r="D953" s="2">
        <v>2027</v>
      </c>
      <c r="E953" s="14">
        <v>1.3813517513566848E-2</v>
      </c>
      <c r="F953" s="14"/>
      <c r="G953" s="2">
        <v>1.181243216576221</v>
      </c>
    </row>
    <row r="954" spans="1:7" x14ac:dyDescent="0.3">
      <c r="A954" t="s">
        <v>932</v>
      </c>
      <c r="B954" s="2">
        <v>2393.6000000000008</v>
      </c>
      <c r="C954" s="2">
        <v>2393.6000000000008</v>
      </c>
      <c r="D954" s="2">
        <v>148</v>
      </c>
      <c r="E954" s="14">
        <v>0.14189189189189189</v>
      </c>
      <c r="F954" s="14"/>
      <c r="G954" s="2">
        <v>16.172972972972978</v>
      </c>
    </row>
    <row r="955" spans="1:7" x14ac:dyDescent="0.3">
      <c r="A955" t="s">
        <v>3462</v>
      </c>
      <c r="B955" s="2">
        <v>2393.590000000002</v>
      </c>
      <c r="C955" s="2">
        <v>2393.590000000002</v>
      </c>
      <c r="D955" s="2">
        <v>256</v>
      </c>
      <c r="E955" s="14"/>
      <c r="F955" s="14"/>
      <c r="G955" s="2">
        <v>9.3499609375000077</v>
      </c>
    </row>
    <row r="956" spans="1:7" x14ac:dyDescent="0.3">
      <c r="A956" t="s">
        <v>2059</v>
      </c>
      <c r="B956" s="2">
        <v>2388.4800000000082</v>
      </c>
      <c r="C956" s="2">
        <v>2388.4800000000082</v>
      </c>
      <c r="D956" s="2">
        <v>512</v>
      </c>
      <c r="E956" s="14">
        <v>0.24609375</v>
      </c>
      <c r="F956" s="14"/>
      <c r="G956" s="2">
        <v>4.665000000000016</v>
      </c>
    </row>
    <row r="957" spans="1:7" x14ac:dyDescent="0.3">
      <c r="A957" t="s">
        <v>3589</v>
      </c>
      <c r="B957" s="2">
        <v>2381.0200000000013</v>
      </c>
      <c r="C957" s="2">
        <v>2381.0200000000013</v>
      </c>
      <c r="D957" s="2">
        <v>557</v>
      </c>
      <c r="E957" s="14">
        <v>3.5906642728904849E-3</v>
      </c>
      <c r="F957" s="14">
        <v>4.6948356807511738E-3</v>
      </c>
      <c r="G957" s="2">
        <v>4.2747217235188533</v>
      </c>
    </row>
    <row r="958" spans="1:7" x14ac:dyDescent="0.3">
      <c r="A958" t="s">
        <v>1485</v>
      </c>
      <c r="B958" s="2">
        <v>2380.9200000000028</v>
      </c>
      <c r="C958" s="2">
        <v>2380.9200000000028</v>
      </c>
      <c r="D958" s="2">
        <v>6024</v>
      </c>
      <c r="E958" s="14">
        <v>1.6600265604249668E-3</v>
      </c>
      <c r="F958" s="14"/>
      <c r="G958" s="2">
        <v>0.39523904382470165</v>
      </c>
    </row>
    <row r="959" spans="1:7" x14ac:dyDescent="0.3">
      <c r="A959" t="s">
        <v>398</v>
      </c>
      <c r="B959" s="2">
        <v>2380.0499999999997</v>
      </c>
      <c r="C959" s="2">
        <v>2380.0499999999997</v>
      </c>
      <c r="D959" s="2">
        <v>1783</v>
      </c>
      <c r="E959" s="14">
        <v>8.9736399326977006E-3</v>
      </c>
      <c r="F959" s="14"/>
      <c r="G959" s="2">
        <v>1.3348569826135726</v>
      </c>
    </row>
    <row r="960" spans="1:7" x14ac:dyDescent="0.3">
      <c r="A960" t="s">
        <v>2660</v>
      </c>
      <c r="B960" s="2">
        <v>2378.4799999999991</v>
      </c>
      <c r="C960" s="2">
        <v>2378.4799999999991</v>
      </c>
      <c r="D960" s="2">
        <v>1644</v>
      </c>
      <c r="E960" s="14"/>
      <c r="F960" s="14"/>
      <c r="G960" s="2">
        <v>1.4467639902676395</v>
      </c>
    </row>
    <row r="961" spans="1:7" x14ac:dyDescent="0.3">
      <c r="A961" t="s">
        <v>403</v>
      </c>
      <c r="B961" s="2">
        <v>2376.5099999999993</v>
      </c>
      <c r="C961" s="2">
        <v>2376.5099999999993</v>
      </c>
      <c r="D961" s="2">
        <v>2739</v>
      </c>
      <c r="E961" s="14">
        <v>2.555677254472435E-3</v>
      </c>
      <c r="F961" s="14"/>
      <c r="G961" s="2">
        <v>0.86765607886089791</v>
      </c>
    </row>
    <row r="962" spans="1:7" x14ac:dyDescent="0.3">
      <c r="A962" t="s">
        <v>2709</v>
      </c>
      <c r="B962" s="2">
        <v>2371.9399999999987</v>
      </c>
      <c r="C962" s="2">
        <v>2371.9399999999987</v>
      </c>
      <c r="D962" s="2">
        <v>458</v>
      </c>
      <c r="E962" s="14"/>
      <c r="F962" s="14"/>
      <c r="G962" s="2">
        <v>5.178908296943229</v>
      </c>
    </row>
    <row r="963" spans="1:7" x14ac:dyDescent="0.3">
      <c r="A963" t="s">
        <v>1335</v>
      </c>
      <c r="B963" s="2">
        <v>2365.77</v>
      </c>
      <c r="C963" s="2">
        <v>2365.77</v>
      </c>
      <c r="D963" s="2">
        <v>148</v>
      </c>
      <c r="E963" s="14">
        <v>6.7567567567567571E-3</v>
      </c>
      <c r="F963" s="14"/>
      <c r="G963" s="2">
        <v>15.984932432432432</v>
      </c>
    </row>
    <row r="964" spans="1:7" x14ac:dyDescent="0.3">
      <c r="A964" t="s">
        <v>2115</v>
      </c>
      <c r="B964" s="2">
        <v>2365.0099999999998</v>
      </c>
      <c r="C964" s="2">
        <v>2365.0099999999998</v>
      </c>
      <c r="D964" s="2">
        <v>475</v>
      </c>
      <c r="E964" s="14">
        <v>5.0526315789473683E-2</v>
      </c>
      <c r="F964" s="14"/>
      <c r="G964" s="2">
        <v>4.978968421052631</v>
      </c>
    </row>
    <row r="965" spans="1:7" x14ac:dyDescent="0.3">
      <c r="A965" t="s">
        <v>1911</v>
      </c>
      <c r="B965" s="2">
        <v>2364.3899999999953</v>
      </c>
      <c r="C965" s="2">
        <v>2364.3899999999953</v>
      </c>
      <c r="D965" s="2">
        <v>2736</v>
      </c>
      <c r="E965" s="14">
        <v>4.7514619883040933E-3</v>
      </c>
      <c r="F965" s="14"/>
      <c r="G965" s="2">
        <v>0.86417763157894567</v>
      </c>
    </row>
    <row r="966" spans="1:7" x14ac:dyDescent="0.3">
      <c r="A966" t="s">
        <v>953</v>
      </c>
      <c r="B966" s="2">
        <v>2357.3300000000008</v>
      </c>
      <c r="C966" s="2">
        <v>2357.3300000000008</v>
      </c>
      <c r="D966" s="2">
        <v>4572</v>
      </c>
      <c r="E966" s="14">
        <v>1.0498687664041995E-2</v>
      </c>
      <c r="F966" s="14"/>
      <c r="G966" s="2">
        <v>0.51560148731408595</v>
      </c>
    </row>
    <row r="967" spans="1:7" x14ac:dyDescent="0.3">
      <c r="A967" t="s">
        <v>2545</v>
      </c>
      <c r="B967" s="2">
        <v>2356.25</v>
      </c>
      <c r="C967" s="2">
        <v>2356.25</v>
      </c>
      <c r="D967" s="2">
        <v>562</v>
      </c>
      <c r="E967" s="14">
        <v>7.1174377224199285E-3</v>
      </c>
      <c r="F967" s="14"/>
      <c r="G967" s="2">
        <v>4.192615658362989</v>
      </c>
    </row>
    <row r="968" spans="1:7" x14ac:dyDescent="0.3">
      <c r="A968" t="s">
        <v>1593</v>
      </c>
      <c r="B968" s="2">
        <v>2351.4400000000005</v>
      </c>
      <c r="C968" s="2">
        <v>2351.4400000000005</v>
      </c>
      <c r="D968" s="2">
        <v>1977</v>
      </c>
      <c r="E968" s="14"/>
      <c r="F968" s="14"/>
      <c r="G968" s="2">
        <v>1.189398077895802</v>
      </c>
    </row>
    <row r="969" spans="1:7" x14ac:dyDescent="0.3">
      <c r="A969" t="s">
        <v>1229</v>
      </c>
      <c r="B969" s="2">
        <v>2351.3199999999974</v>
      </c>
      <c r="C969" s="2">
        <v>2351.3199999999974</v>
      </c>
      <c r="D969" s="2">
        <v>233</v>
      </c>
      <c r="E969" s="14">
        <v>2.1459227467811159E-2</v>
      </c>
      <c r="F969" s="14">
        <v>6.1728395061728392E-3</v>
      </c>
      <c r="G969" s="2">
        <v>10.091502145922735</v>
      </c>
    </row>
    <row r="970" spans="1:7" x14ac:dyDescent="0.3">
      <c r="A970" t="s">
        <v>744</v>
      </c>
      <c r="B970" s="2">
        <v>2345.5</v>
      </c>
      <c r="C970" s="2">
        <v>2345.5</v>
      </c>
      <c r="D970" s="2">
        <v>5775</v>
      </c>
      <c r="E970" s="14">
        <v>4.329004329004329E-3</v>
      </c>
      <c r="F970" s="14"/>
      <c r="G970" s="2">
        <v>0.40614718614718615</v>
      </c>
    </row>
    <row r="971" spans="1:7" x14ac:dyDescent="0.3">
      <c r="A971" t="s">
        <v>2590</v>
      </c>
      <c r="B971" s="2">
        <v>2341.13</v>
      </c>
      <c r="C971" s="2">
        <v>2341.13</v>
      </c>
      <c r="D971" s="2">
        <v>1913</v>
      </c>
      <c r="E971" s="14">
        <v>1.0454783063251437E-3</v>
      </c>
      <c r="F971" s="14"/>
      <c r="G971" s="2">
        <v>1.2238003136434918</v>
      </c>
    </row>
    <row r="972" spans="1:7" x14ac:dyDescent="0.3">
      <c r="A972" t="s">
        <v>2562</v>
      </c>
      <c r="B972" s="2">
        <v>2339.8000000000002</v>
      </c>
      <c r="C972" s="2">
        <v>2339.8000000000002</v>
      </c>
      <c r="D972" s="2">
        <v>356</v>
      </c>
      <c r="E972" s="14">
        <v>5.6179775280898875E-3</v>
      </c>
      <c r="F972" s="14"/>
      <c r="G972" s="2">
        <v>6.5724719101123599</v>
      </c>
    </row>
    <row r="973" spans="1:7" x14ac:dyDescent="0.3">
      <c r="A973" t="s">
        <v>2550</v>
      </c>
      <c r="B973" s="2">
        <v>2336.12</v>
      </c>
      <c r="C973" s="2">
        <v>2336.12</v>
      </c>
      <c r="D973" s="2">
        <v>456</v>
      </c>
      <c r="E973" s="14">
        <v>6.5789473684210523E-3</v>
      </c>
      <c r="F973" s="14"/>
      <c r="G973" s="2">
        <v>5.1230701754385963</v>
      </c>
    </row>
    <row r="974" spans="1:7" x14ac:dyDescent="0.3">
      <c r="A974" t="s">
        <v>2964</v>
      </c>
      <c r="B974" s="2">
        <v>2335.8300000000036</v>
      </c>
      <c r="C974" s="2">
        <v>2335.8300000000036</v>
      </c>
      <c r="D974" s="2">
        <v>377</v>
      </c>
      <c r="E974" s="14">
        <v>7.9575596816976128E-3</v>
      </c>
      <c r="F974" s="14"/>
      <c r="G974" s="2">
        <v>6.195835543766588</v>
      </c>
    </row>
    <row r="975" spans="1:7" x14ac:dyDescent="0.3">
      <c r="A975" t="s">
        <v>133</v>
      </c>
      <c r="B975" s="2">
        <v>2331</v>
      </c>
      <c r="C975" s="2">
        <v>2331</v>
      </c>
      <c r="D975" s="2">
        <v>5800</v>
      </c>
      <c r="E975" s="14"/>
      <c r="F975" s="14"/>
      <c r="G975" s="2">
        <v>0.40189655172413791</v>
      </c>
    </row>
    <row r="976" spans="1:7" x14ac:dyDescent="0.3">
      <c r="A976" t="s">
        <v>1470</v>
      </c>
      <c r="B976" s="2">
        <v>2316.4200000000014</v>
      </c>
      <c r="C976" s="2">
        <v>2316.4200000000014</v>
      </c>
      <c r="D976" s="2">
        <v>455</v>
      </c>
      <c r="E976" s="14">
        <v>1.3186813186813187E-2</v>
      </c>
      <c r="F976" s="14">
        <v>5.8823529411764705E-3</v>
      </c>
      <c r="G976" s="2">
        <v>5.0910329670329704</v>
      </c>
    </row>
    <row r="977" spans="1:7" x14ac:dyDescent="0.3">
      <c r="A977" t="s">
        <v>2518</v>
      </c>
      <c r="B977" s="2">
        <v>2313.5299999999997</v>
      </c>
      <c r="C977" s="2">
        <v>2313.5299999999997</v>
      </c>
      <c r="D977" s="2">
        <v>1712</v>
      </c>
      <c r="E977" s="14"/>
      <c r="F977" s="14"/>
      <c r="G977" s="2">
        <v>1.3513609813084111</v>
      </c>
    </row>
    <row r="978" spans="1:7" x14ac:dyDescent="0.3">
      <c r="A978" t="s">
        <v>1531</v>
      </c>
      <c r="B978" s="2">
        <v>2311.790000000005</v>
      </c>
      <c r="C978" s="2">
        <v>2311.790000000005</v>
      </c>
      <c r="D978" s="2">
        <v>773</v>
      </c>
      <c r="E978" s="14">
        <v>1.29366106080207E-3</v>
      </c>
      <c r="F978" s="14"/>
      <c r="G978" s="2">
        <v>2.9906727037516236</v>
      </c>
    </row>
    <row r="979" spans="1:7" x14ac:dyDescent="0.3">
      <c r="A979" t="s">
        <v>877</v>
      </c>
      <c r="B979" s="2">
        <v>2304.340000000002</v>
      </c>
      <c r="C979" s="2">
        <v>2304.340000000002</v>
      </c>
      <c r="D979" s="2">
        <v>1690</v>
      </c>
      <c r="E979" s="14">
        <v>2.1301775147928994E-2</v>
      </c>
      <c r="F979" s="14"/>
      <c r="G979" s="2">
        <v>1.3635147928994094</v>
      </c>
    </row>
    <row r="980" spans="1:7" x14ac:dyDescent="0.3">
      <c r="A980" t="s">
        <v>1078</v>
      </c>
      <c r="B980" s="2">
        <v>2303.7499999999973</v>
      </c>
      <c r="C980" s="2">
        <v>2303.7499999999973</v>
      </c>
      <c r="D980" s="2">
        <v>7611</v>
      </c>
      <c r="E980" s="14">
        <v>1.3138877939823938E-4</v>
      </c>
      <c r="F980" s="14"/>
      <c r="G980" s="2">
        <v>0.30268690053869363</v>
      </c>
    </row>
    <row r="981" spans="1:7" x14ac:dyDescent="0.3">
      <c r="A981" t="s">
        <v>3575</v>
      </c>
      <c r="B981" s="2">
        <v>2298.7300000000027</v>
      </c>
      <c r="C981" s="2">
        <v>2298.7300000000027</v>
      </c>
      <c r="D981" s="2">
        <v>3621</v>
      </c>
      <c r="E981" s="14">
        <v>2.7616680475006906E-3</v>
      </c>
      <c r="F981" s="14"/>
      <c r="G981" s="2">
        <v>0.634832919083127</v>
      </c>
    </row>
    <row r="982" spans="1:7" x14ac:dyDescent="0.3">
      <c r="A982" t="s">
        <v>3261</v>
      </c>
      <c r="B982" s="2">
        <v>2296.9399999999932</v>
      </c>
      <c r="C982" s="2">
        <v>2296.9399999999932</v>
      </c>
      <c r="D982" s="2">
        <v>873</v>
      </c>
      <c r="E982" s="14">
        <v>7.560137457044673E-2</v>
      </c>
      <c r="F982" s="14"/>
      <c r="G982" s="2">
        <v>2.6310882016036579</v>
      </c>
    </row>
    <row r="983" spans="1:7" x14ac:dyDescent="0.3">
      <c r="A983" t="s">
        <v>3099</v>
      </c>
      <c r="B983" s="2">
        <v>2295.4999999999977</v>
      </c>
      <c r="C983" s="2">
        <v>2295.4999999999977</v>
      </c>
      <c r="D983" s="2">
        <v>2810</v>
      </c>
      <c r="E983" s="14">
        <v>1.0676156583629894E-3</v>
      </c>
      <c r="F983" s="14"/>
      <c r="G983" s="2">
        <v>0.81690391459074652</v>
      </c>
    </row>
    <row r="984" spans="1:7" x14ac:dyDescent="0.3">
      <c r="A984" t="s">
        <v>1486</v>
      </c>
      <c r="B984" s="2">
        <v>2295.0099999999957</v>
      </c>
      <c r="C984" s="2">
        <v>2295.0099999999957</v>
      </c>
      <c r="D984" s="2">
        <v>1048</v>
      </c>
      <c r="E984" s="14">
        <v>2.8625954198473282E-3</v>
      </c>
      <c r="F984" s="14"/>
      <c r="G984" s="2">
        <v>2.189895038167935</v>
      </c>
    </row>
    <row r="985" spans="1:7" x14ac:dyDescent="0.3">
      <c r="A985" t="s">
        <v>1788</v>
      </c>
      <c r="B985" s="2">
        <v>2293.800000000002</v>
      </c>
      <c r="C985" s="2">
        <v>2293.800000000002</v>
      </c>
      <c r="D985" s="2">
        <v>1220</v>
      </c>
      <c r="E985" s="14">
        <v>1.0655737704918032E-2</v>
      </c>
      <c r="F985" s="14"/>
      <c r="G985" s="2">
        <v>1.8801639344262311</v>
      </c>
    </row>
    <row r="986" spans="1:7" x14ac:dyDescent="0.3">
      <c r="A986" t="s">
        <v>2470</v>
      </c>
      <c r="B986" s="2">
        <v>2291.9700000000003</v>
      </c>
      <c r="C986" s="2">
        <v>2291.9700000000003</v>
      </c>
      <c r="D986" s="2">
        <v>1798</v>
      </c>
      <c r="E986" s="14">
        <v>3.3370411568409346E-3</v>
      </c>
      <c r="F986" s="14"/>
      <c r="G986" s="2">
        <v>1.274733036707453</v>
      </c>
    </row>
    <row r="987" spans="1:7" x14ac:dyDescent="0.3">
      <c r="A987" t="s">
        <v>1245</v>
      </c>
      <c r="B987" s="2">
        <v>2291.4400000000019</v>
      </c>
      <c r="C987" s="2">
        <v>2291.4400000000019</v>
      </c>
      <c r="D987" s="2">
        <v>1510</v>
      </c>
      <c r="E987" s="14"/>
      <c r="F987" s="14"/>
      <c r="G987" s="2">
        <v>1.5175099337748357</v>
      </c>
    </row>
    <row r="988" spans="1:7" x14ac:dyDescent="0.3">
      <c r="A988" t="s">
        <v>3294</v>
      </c>
      <c r="B988" s="2">
        <v>2276.6600000000003</v>
      </c>
      <c r="C988" s="2">
        <v>2276.6600000000003</v>
      </c>
      <c r="D988" s="2">
        <v>552</v>
      </c>
      <c r="E988" s="14">
        <v>4.1666666666666664E-2</v>
      </c>
      <c r="F988" s="14"/>
      <c r="G988" s="2">
        <v>4.1243840579710147</v>
      </c>
    </row>
    <row r="989" spans="1:7" x14ac:dyDescent="0.3">
      <c r="A989" t="s">
        <v>1021</v>
      </c>
      <c r="B989" s="2">
        <v>2269.3399999999951</v>
      </c>
      <c r="C989" s="2">
        <v>2269.3399999999951</v>
      </c>
      <c r="D989" s="2">
        <v>978</v>
      </c>
      <c r="E989" s="14">
        <v>5.1124744376278121E-3</v>
      </c>
      <c r="F989" s="14"/>
      <c r="G989" s="2">
        <v>2.3203885480572546</v>
      </c>
    </row>
    <row r="990" spans="1:7" x14ac:dyDescent="0.3">
      <c r="A990" t="s">
        <v>3677</v>
      </c>
      <c r="B990" s="2">
        <v>2266.8599999999997</v>
      </c>
      <c r="C990" s="2">
        <v>2266.8599999999997</v>
      </c>
      <c r="D990" s="2">
        <v>1714</v>
      </c>
      <c r="E990" s="14">
        <v>8.1680280046674443E-3</v>
      </c>
      <c r="F990" s="14"/>
      <c r="G990" s="2">
        <v>1.3225554259043173</v>
      </c>
    </row>
    <row r="991" spans="1:7" x14ac:dyDescent="0.3">
      <c r="A991" t="s">
        <v>3784</v>
      </c>
      <c r="B991" s="2">
        <v>2251.1800000000012</v>
      </c>
      <c r="C991" s="2">
        <v>2251.1800000000012</v>
      </c>
      <c r="D991" s="2">
        <v>5255</v>
      </c>
      <c r="E991" s="14">
        <v>1.8648905803996193E-2</v>
      </c>
      <c r="F991" s="14"/>
      <c r="G991" s="2">
        <v>0.42838820171265485</v>
      </c>
    </row>
    <row r="992" spans="1:7" x14ac:dyDescent="0.3">
      <c r="A992" t="s">
        <v>1991</v>
      </c>
      <c r="B992" s="2">
        <v>2248.1200000000044</v>
      </c>
      <c r="C992" s="2">
        <v>2248.1200000000044</v>
      </c>
      <c r="D992" s="2">
        <v>784</v>
      </c>
      <c r="E992" s="14">
        <v>0.19897959183673469</v>
      </c>
      <c r="F992" s="14"/>
      <c r="G992" s="2">
        <v>2.8675000000000055</v>
      </c>
    </row>
    <row r="993" spans="1:7" x14ac:dyDescent="0.3">
      <c r="A993" t="s">
        <v>2127</v>
      </c>
      <c r="B993" s="2">
        <v>2248.0199999999991</v>
      </c>
      <c r="C993" s="2">
        <v>2248.0199999999991</v>
      </c>
      <c r="D993" s="2">
        <v>548</v>
      </c>
      <c r="E993" s="14">
        <v>6.0218978102189784E-2</v>
      </c>
      <c r="F993" s="14"/>
      <c r="G993" s="2">
        <v>4.1022262773722611</v>
      </c>
    </row>
    <row r="994" spans="1:7" x14ac:dyDescent="0.3">
      <c r="A994" t="s">
        <v>1099</v>
      </c>
      <c r="B994" s="2">
        <v>2247.969999999998</v>
      </c>
      <c r="C994" s="2">
        <v>2247.969999999998</v>
      </c>
      <c r="D994" s="2">
        <v>5551</v>
      </c>
      <c r="E994" s="14"/>
      <c r="F994" s="14"/>
      <c r="G994" s="2">
        <v>0.40496667267159037</v>
      </c>
    </row>
    <row r="995" spans="1:7" x14ac:dyDescent="0.3">
      <c r="A995" t="s">
        <v>955</v>
      </c>
      <c r="B995" s="2">
        <v>2245.8199999999997</v>
      </c>
      <c r="C995" s="2">
        <v>2245.8199999999997</v>
      </c>
      <c r="D995" s="2">
        <v>542</v>
      </c>
      <c r="E995" s="14">
        <v>1.2915129151291513E-2</v>
      </c>
      <c r="F995" s="14"/>
      <c r="G995" s="2">
        <v>4.1435793357933575</v>
      </c>
    </row>
    <row r="996" spans="1:7" x14ac:dyDescent="0.3">
      <c r="A996" t="s">
        <v>1972</v>
      </c>
      <c r="B996" s="2">
        <v>2241.4100000000049</v>
      </c>
      <c r="C996" s="2">
        <v>2241.4100000000049</v>
      </c>
      <c r="D996" s="2">
        <v>463</v>
      </c>
      <c r="E996" s="14">
        <v>1.079913606911447E-2</v>
      </c>
      <c r="F996" s="14"/>
      <c r="G996" s="2">
        <v>4.8410583153347835</v>
      </c>
    </row>
    <row r="997" spans="1:7" x14ac:dyDescent="0.3">
      <c r="A997" t="s">
        <v>2102</v>
      </c>
      <c r="B997" s="2">
        <v>2237.92</v>
      </c>
      <c r="C997" s="2">
        <v>2237.92</v>
      </c>
      <c r="D997" s="2">
        <v>1312</v>
      </c>
      <c r="E997" s="14">
        <v>2.1341463414634148E-2</v>
      </c>
      <c r="F997" s="14"/>
      <c r="G997" s="2">
        <v>1.7057317073170732</v>
      </c>
    </row>
    <row r="998" spans="1:7" x14ac:dyDescent="0.3">
      <c r="A998" t="s">
        <v>2310</v>
      </c>
      <c r="B998" s="2">
        <v>2237.75000000001</v>
      </c>
      <c r="C998" s="2">
        <v>2237.75000000001</v>
      </c>
      <c r="D998" s="2">
        <v>1431</v>
      </c>
      <c r="E998" s="14">
        <v>1.7470300489168415E-2</v>
      </c>
      <c r="F998" s="14"/>
      <c r="G998" s="2">
        <v>1.5637665967854717</v>
      </c>
    </row>
    <row r="999" spans="1:7" x14ac:dyDescent="0.3">
      <c r="A999" t="s">
        <v>2466</v>
      </c>
      <c r="B999" s="2">
        <v>2237.7099999999991</v>
      </c>
      <c r="C999" s="2">
        <v>2237.7099999999991</v>
      </c>
      <c r="D999" s="2">
        <v>3443</v>
      </c>
      <c r="E999" s="14"/>
      <c r="F999" s="14"/>
      <c r="G999" s="2">
        <v>0.64993029334882346</v>
      </c>
    </row>
    <row r="1000" spans="1:7" x14ac:dyDescent="0.3">
      <c r="A1000" t="s">
        <v>397</v>
      </c>
      <c r="B1000" s="2">
        <v>2237.39</v>
      </c>
      <c r="C1000" s="2">
        <v>2237.39</v>
      </c>
      <c r="D1000" s="2">
        <v>1666</v>
      </c>
      <c r="E1000" s="14">
        <v>4.5018007202881155E-2</v>
      </c>
      <c r="F1000" s="14"/>
      <c r="G1000" s="2">
        <v>1.3429711884753901</v>
      </c>
    </row>
    <row r="1001" spans="1:7" x14ac:dyDescent="0.3">
      <c r="A1001" t="s">
        <v>2187</v>
      </c>
      <c r="B1001" s="2">
        <v>2236.75</v>
      </c>
      <c r="C1001" s="2">
        <v>2236.75</v>
      </c>
      <c r="D1001" s="2">
        <v>938</v>
      </c>
      <c r="E1001" s="14">
        <v>3.1982942430703624E-3</v>
      </c>
      <c r="F1001" s="14"/>
      <c r="G1001" s="2">
        <v>2.3845948827292109</v>
      </c>
    </row>
    <row r="1002" spans="1:7" x14ac:dyDescent="0.3">
      <c r="A1002" t="s">
        <v>1085</v>
      </c>
      <c r="B1002" s="2">
        <v>2235.6499999999996</v>
      </c>
      <c r="C1002" s="2">
        <v>2235.6499999999996</v>
      </c>
      <c r="D1002" s="2">
        <v>2412</v>
      </c>
      <c r="E1002" s="14"/>
      <c r="F1002" s="14"/>
      <c r="G1002" s="2">
        <v>0.92688640132669964</v>
      </c>
    </row>
    <row r="1003" spans="1:7" x14ac:dyDescent="0.3">
      <c r="A1003" t="s">
        <v>1888</v>
      </c>
      <c r="B1003" s="2">
        <v>2227.4300000000048</v>
      </c>
      <c r="C1003" s="2">
        <v>2227.4300000000048</v>
      </c>
      <c r="D1003" s="2">
        <v>219</v>
      </c>
      <c r="E1003" s="14">
        <v>4.5662100456621002E-2</v>
      </c>
      <c r="F1003" s="14"/>
      <c r="G1003" s="2">
        <v>10.170913242009155</v>
      </c>
    </row>
    <row r="1004" spans="1:7" x14ac:dyDescent="0.3">
      <c r="A1004" t="s">
        <v>2663</v>
      </c>
      <c r="B1004" s="2">
        <v>2220.37</v>
      </c>
      <c r="C1004" s="2">
        <v>2220.37</v>
      </c>
      <c r="D1004" s="2">
        <v>1823</v>
      </c>
      <c r="E1004" s="14"/>
      <c r="F1004" s="14"/>
      <c r="G1004" s="2">
        <v>1.2179758639605045</v>
      </c>
    </row>
    <row r="1005" spans="1:7" x14ac:dyDescent="0.3">
      <c r="A1005" t="s">
        <v>1650</v>
      </c>
      <c r="B1005" s="2">
        <v>2218.9800000000037</v>
      </c>
      <c r="C1005" s="2">
        <v>2218.9800000000037</v>
      </c>
      <c r="D1005" s="2">
        <v>2478</v>
      </c>
      <c r="E1005" s="14">
        <v>1.6142050040355124E-3</v>
      </c>
      <c r="F1005" s="14"/>
      <c r="G1005" s="2">
        <v>0.89547215496368182</v>
      </c>
    </row>
    <row r="1006" spans="1:7" x14ac:dyDescent="0.3">
      <c r="A1006" t="s">
        <v>1525</v>
      </c>
      <c r="B1006" s="2">
        <v>2218.12</v>
      </c>
      <c r="C1006" s="2">
        <v>2218.12</v>
      </c>
      <c r="D1006" s="2">
        <v>1543</v>
      </c>
      <c r="E1006" s="14"/>
      <c r="F1006" s="14"/>
      <c r="G1006" s="2">
        <v>1.4375372650680491</v>
      </c>
    </row>
    <row r="1007" spans="1:7" x14ac:dyDescent="0.3">
      <c r="A1007" t="s">
        <v>732</v>
      </c>
      <c r="B1007" s="2">
        <v>2213.09</v>
      </c>
      <c r="C1007" s="2">
        <v>2213.09</v>
      </c>
      <c r="D1007" s="2">
        <v>637</v>
      </c>
      <c r="E1007" s="14">
        <v>6.2794348508634227E-3</v>
      </c>
      <c r="F1007" s="14"/>
      <c r="G1007" s="2">
        <v>3.4742386185243332</v>
      </c>
    </row>
    <row r="1008" spans="1:7" x14ac:dyDescent="0.3">
      <c r="A1008" t="s">
        <v>2146</v>
      </c>
      <c r="B1008" s="2">
        <v>2203.5100000000002</v>
      </c>
      <c r="C1008" s="2">
        <v>2203.5100000000002</v>
      </c>
      <c r="D1008" s="2">
        <v>150</v>
      </c>
      <c r="E1008" s="14">
        <v>0.47333333333333333</v>
      </c>
      <c r="F1008" s="14"/>
      <c r="G1008" s="2">
        <v>14.690066666666668</v>
      </c>
    </row>
    <row r="1009" spans="1:7" x14ac:dyDescent="0.3">
      <c r="A1009" t="s">
        <v>943</v>
      </c>
      <c r="B1009" s="2">
        <v>2201.569999999997</v>
      </c>
      <c r="C1009" s="2">
        <v>2201.569999999997</v>
      </c>
      <c r="D1009" s="2">
        <v>519</v>
      </c>
      <c r="E1009" s="14">
        <v>5.7803468208092483E-3</v>
      </c>
      <c r="F1009" s="14"/>
      <c r="G1009" s="2">
        <v>4.2419460500963329</v>
      </c>
    </row>
    <row r="1010" spans="1:7" x14ac:dyDescent="0.3">
      <c r="A1010" t="s">
        <v>1026</v>
      </c>
      <c r="B1010" s="2">
        <v>2197.8200000000015</v>
      </c>
      <c r="C1010" s="2">
        <v>2197.8200000000015</v>
      </c>
      <c r="D1010" s="2">
        <v>3230</v>
      </c>
      <c r="E1010" s="14">
        <v>1.5479876160990713E-3</v>
      </c>
      <c r="F1010" s="14">
        <v>2.631578947368421E-3</v>
      </c>
      <c r="G1010" s="2">
        <v>0.68043962848297257</v>
      </c>
    </row>
    <row r="1011" spans="1:7" x14ac:dyDescent="0.3">
      <c r="A1011" t="s">
        <v>2553</v>
      </c>
      <c r="B1011" s="2">
        <v>2196.6099999999997</v>
      </c>
      <c r="C1011" s="2">
        <v>2196.6099999999997</v>
      </c>
      <c r="D1011" s="2">
        <v>623</v>
      </c>
      <c r="E1011" s="14">
        <v>4.815409309791332E-3</v>
      </c>
      <c r="F1011" s="14"/>
      <c r="G1011" s="2">
        <v>3.525858747993579</v>
      </c>
    </row>
    <row r="1012" spans="1:7" x14ac:dyDescent="0.3">
      <c r="A1012" t="s">
        <v>905</v>
      </c>
      <c r="B1012" s="2">
        <v>2194.5</v>
      </c>
      <c r="C1012" s="2">
        <v>2194.5</v>
      </c>
      <c r="D1012" s="2">
        <v>179</v>
      </c>
      <c r="E1012" s="14">
        <v>0.18435754189944134</v>
      </c>
      <c r="F1012" s="14"/>
      <c r="G1012" s="2">
        <v>12.259776536312849</v>
      </c>
    </row>
    <row r="1013" spans="1:7" x14ac:dyDescent="0.3">
      <c r="A1013" t="s">
        <v>2050</v>
      </c>
      <c r="B1013" s="2">
        <v>2192.8399999999983</v>
      </c>
      <c r="C1013" s="2">
        <v>2192.8399999999983</v>
      </c>
      <c r="D1013" s="2">
        <v>5121</v>
      </c>
      <c r="E1013" s="14">
        <v>3.5344659246240966E-2</v>
      </c>
      <c r="F1013" s="14"/>
      <c r="G1013" s="2">
        <v>0.42820542862722094</v>
      </c>
    </row>
    <row r="1014" spans="1:7" x14ac:dyDescent="0.3">
      <c r="A1014" t="s">
        <v>2991</v>
      </c>
      <c r="B1014" s="2">
        <v>2192.3999999999983</v>
      </c>
      <c r="C1014" s="2">
        <v>2192.3999999999983</v>
      </c>
      <c r="D1014" s="2">
        <v>2582</v>
      </c>
      <c r="E1014" s="14">
        <v>1.7041053446940357E-2</v>
      </c>
      <c r="F1014" s="14">
        <v>2.5906735751295335E-2</v>
      </c>
      <c r="G1014" s="2">
        <v>0.84910921766072744</v>
      </c>
    </row>
    <row r="1015" spans="1:7" x14ac:dyDescent="0.3">
      <c r="A1015" t="s">
        <v>3661</v>
      </c>
      <c r="B1015" s="2">
        <v>2179.6599999999962</v>
      </c>
      <c r="C1015" s="2">
        <v>2179.6599999999962</v>
      </c>
      <c r="D1015" s="2">
        <v>1065</v>
      </c>
      <c r="E1015" s="14"/>
      <c r="F1015" s="14"/>
      <c r="G1015" s="2">
        <v>2.0466291079812171</v>
      </c>
    </row>
    <row r="1016" spans="1:7" x14ac:dyDescent="0.3">
      <c r="A1016" t="s">
        <v>435</v>
      </c>
      <c r="B1016" s="2">
        <v>2171.0700000000024</v>
      </c>
      <c r="C1016" s="2">
        <v>2171.0700000000024</v>
      </c>
      <c r="D1016" s="2">
        <v>329</v>
      </c>
      <c r="E1016" s="14">
        <v>1.82370820668693E-2</v>
      </c>
      <c r="F1016" s="14"/>
      <c r="G1016" s="2">
        <v>6.5989969604863292</v>
      </c>
    </row>
    <row r="1017" spans="1:7" x14ac:dyDescent="0.3">
      <c r="A1017" t="s">
        <v>793</v>
      </c>
      <c r="B1017" s="2">
        <v>2164.4600000000009</v>
      </c>
      <c r="C1017" s="2">
        <v>2164.4600000000009</v>
      </c>
      <c r="D1017" s="2">
        <v>2162</v>
      </c>
      <c r="E1017" s="14"/>
      <c r="F1017" s="14"/>
      <c r="G1017" s="2">
        <v>1.0011378353376508</v>
      </c>
    </row>
    <row r="1018" spans="1:7" x14ac:dyDescent="0.3">
      <c r="A1018" t="s">
        <v>2589</v>
      </c>
      <c r="B1018" s="2">
        <v>2163.6400000000003</v>
      </c>
      <c r="C1018" s="2">
        <v>2163.6400000000003</v>
      </c>
      <c r="D1018" s="2">
        <v>1816</v>
      </c>
      <c r="E1018" s="14">
        <v>8.2599118942731278E-3</v>
      </c>
      <c r="F1018" s="14"/>
      <c r="G1018" s="2">
        <v>1.1914317180616742</v>
      </c>
    </row>
    <row r="1019" spans="1:7" x14ac:dyDescent="0.3">
      <c r="A1019" t="s">
        <v>1783</v>
      </c>
      <c r="B1019" s="2">
        <v>2162.7500000000005</v>
      </c>
      <c r="C1019" s="2">
        <v>2162.7500000000005</v>
      </c>
      <c r="D1019" s="2">
        <v>1645</v>
      </c>
      <c r="E1019" s="14"/>
      <c r="F1019" s="14"/>
      <c r="G1019" s="2">
        <v>1.3147416413373862</v>
      </c>
    </row>
    <row r="1020" spans="1:7" x14ac:dyDescent="0.3">
      <c r="A1020" t="s">
        <v>1006</v>
      </c>
      <c r="B1020" s="2">
        <v>2162.0000000000009</v>
      </c>
      <c r="C1020" s="2">
        <v>2162.0000000000009</v>
      </c>
      <c r="D1020" s="2">
        <v>2511</v>
      </c>
      <c r="E1020" s="14">
        <v>5.177220230983672E-3</v>
      </c>
      <c r="F1020" s="14"/>
      <c r="G1020" s="2">
        <v>0.86101154918359257</v>
      </c>
    </row>
    <row r="1021" spans="1:7" x14ac:dyDescent="0.3">
      <c r="A1021" t="s">
        <v>2599</v>
      </c>
      <c r="B1021" s="2">
        <v>2161.239999999998</v>
      </c>
      <c r="C1021" s="2">
        <v>2161.239999999998</v>
      </c>
      <c r="D1021" s="2">
        <v>2668</v>
      </c>
      <c r="E1021" s="14">
        <v>7.4962518740629685E-3</v>
      </c>
      <c r="F1021" s="14"/>
      <c r="G1021" s="2">
        <v>0.81005997001499175</v>
      </c>
    </row>
    <row r="1022" spans="1:7" x14ac:dyDescent="0.3">
      <c r="A1022" t="s">
        <v>579</v>
      </c>
      <c r="B1022" s="2">
        <v>2160.0000000000009</v>
      </c>
      <c r="C1022" s="2">
        <v>2160.0000000000009</v>
      </c>
      <c r="D1022" s="2">
        <v>724</v>
      </c>
      <c r="E1022" s="14"/>
      <c r="F1022" s="14"/>
      <c r="G1022" s="2">
        <v>2.9834254143646421</v>
      </c>
    </row>
    <row r="1023" spans="1:7" x14ac:dyDescent="0.3">
      <c r="A1023" t="s">
        <v>1184</v>
      </c>
      <c r="B1023" s="2">
        <v>2159.7000000000057</v>
      </c>
      <c r="C1023" s="2">
        <v>2159.7000000000057</v>
      </c>
      <c r="D1023" s="2">
        <v>352</v>
      </c>
      <c r="E1023" s="14">
        <v>2.840909090909091E-3</v>
      </c>
      <c r="F1023" s="14"/>
      <c r="G1023" s="2">
        <v>6.1355113636363798</v>
      </c>
    </row>
    <row r="1024" spans="1:7" x14ac:dyDescent="0.3">
      <c r="A1024" t="s">
        <v>1427</v>
      </c>
      <c r="B1024" s="2">
        <v>2153.079999999999</v>
      </c>
      <c r="C1024" s="2">
        <v>2153.079999999999</v>
      </c>
      <c r="D1024" s="2">
        <v>1321</v>
      </c>
      <c r="E1024" s="14">
        <v>6.8130204390613172E-3</v>
      </c>
      <c r="F1024" s="14"/>
      <c r="G1024" s="2">
        <v>1.6298864496593481</v>
      </c>
    </row>
    <row r="1025" spans="1:7" x14ac:dyDescent="0.3">
      <c r="A1025" t="s">
        <v>97</v>
      </c>
      <c r="B1025" s="2">
        <v>2152.3899999999985</v>
      </c>
      <c r="C1025" s="2">
        <v>2152.3899999999985</v>
      </c>
      <c r="D1025" s="2">
        <v>1430</v>
      </c>
      <c r="E1025" s="14">
        <v>0.12937062937062938</v>
      </c>
      <c r="F1025" s="14"/>
      <c r="G1025" s="2">
        <v>1.5051678321678312</v>
      </c>
    </row>
    <row r="1026" spans="1:7" x14ac:dyDescent="0.3">
      <c r="A1026" t="s">
        <v>3118</v>
      </c>
      <c r="B1026" s="2">
        <v>2149.3999999999969</v>
      </c>
      <c r="C1026" s="2">
        <v>2149.3999999999969</v>
      </c>
      <c r="D1026" s="2">
        <v>890</v>
      </c>
      <c r="E1026" s="14"/>
      <c r="F1026" s="14"/>
      <c r="G1026" s="2">
        <v>2.4150561797752776</v>
      </c>
    </row>
    <row r="1027" spans="1:7" x14ac:dyDescent="0.3">
      <c r="A1027" t="s">
        <v>1754</v>
      </c>
      <c r="B1027" s="2">
        <v>2147.7600000000002</v>
      </c>
      <c r="C1027" s="2">
        <v>2147.7600000000002</v>
      </c>
      <c r="D1027" s="2">
        <v>5228</v>
      </c>
      <c r="E1027" s="14">
        <v>9.5638867635807184E-3</v>
      </c>
      <c r="F1027" s="14"/>
      <c r="G1027" s="2">
        <v>0.41081866870696254</v>
      </c>
    </row>
    <row r="1028" spans="1:7" x14ac:dyDescent="0.3">
      <c r="A1028" t="s">
        <v>2076</v>
      </c>
      <c r="B1028" s="2">
        <v>2147.1299999999974</v>
      </c>
      <c r="C1028" s="2">
        <v>2147.1299999999974</v>
      </c>
      <c r="D1028" s="2">
        <v>4782</v>
      </c>
      <c r="E1028" s="14">
        <v>2.0911752404851526E-4</v>
      </c>
      <c r="F1028" s="14"/>
      <c r="G1028" s="2">
        <v>0.44900250941028802</v>
      </c>
    </row>
    <row r="1029" spans="1:7" x14ac:dyDescent="0.3">
      <c r="A1029" t="s">
        <v>2937</v>
      </c>
      <c r="B1029" s="2">
        <v>2147.0300000000066</v>
      </c>
      <c r="C1029" s="2">
        <v>2147.0300000000066</v>
      </c>
      <c r="D1029" s="2">
        <v>1411</v>
      </c>
      <c r="E1029" s="14">
        <v>3.1892274982282066E-2</v>
      </c>
      <c r="F1029" s="14"/>
      <c r="G1029" s="2">
        <v>1.5216371367824284</v>
      </c>
    </row>
    <row r="1030" spans="1:7" x14ac:dyDescent="0.3">
      <c r="A1030" t="s">
        <v>3238</v>
      </c>
      <c r="B1030" s="2">
        <v>2144.7299999999891</v>
      </c>
      <c r="C1030" s="2">
        <v>2144.7299999999891</v>
      </c>
      <c r="D1030" s="2">
        <v>3862</v>
      </c>
      <c r="E1030" s="14">
        <v>5.4375970999482135E-3</v>
      </c>
      <c r="F1030" s="14"/>
      <c r="G1030" s="2">
        <v>0.55534179181770826</v>
      </c>
    </row>
    <row r="1031" spans="1:7" x14ac:dyDescent="0.3">
      <c r="A1031" t="s">
        <v>2438</v>
      </c>
      <c r="B1031" s="2">
        <v>2140.3800000000006</v>
      </c>
      <c r="C1031" s="2">
        <v>2140.3800000000006</v>
      </c>
      <c r="D1031" s="2">
        <v>1508</v>
      </c>
      <c r="E1031" s="14">
        <v>2.3872679045092837E-2</v>
      </c>
      <c r="F1031" s="14"/>
      <c r="G1031" s="2">
        <v>1.419350132625995</v>
      </c>
    </row>
    <row r="1032" spans="1:7" x14ac:dyDescent="0.3">
      <c r="A1032" t="s">
        <v>2100</v>
      </c>
      <c r="B1032" s="2">
        <v>2136.9800000000014</v>
      </c>
      <c r="C1032" s="2">
        <v>2136.9800000000014</v>
      </c>
      <c r="D1032" s="2">
        <v>1206</v>
      </c>
      <c r="E1032" s="14">
        <v>5.8043117744610278E-3</v>
      </c>
      <c r="F1032" s="14"/>
      <c r="G1032" s="2">
        <v>1.7719568822553908</v>
      </c>
    </row>
    <row r="1033" spans="1:7" x14ac:dyDescent="0.3">
      <c r="A1033" t="s">
        <v>1815</v>
      </c>
      <c r="B1033" s="2">
        <v>2136.5200000000041</v>
      </c>
      <c r="C1033" s="2">
        <v>2136.5200000000041</v>
      </c>
      <c r="D1033" s="2">
        <v>202</v>
      </c>
      <c r="E1033" s="14">
        <v>2.4752475247524754E-2</v>
      </c>
      <c r="F1033" s="14"/>
      <c r="G1033" s="2">
        <v>10.576831683168336</v>
      </c>
    </row>
    <row r="1034" spans="1:7" x14ac:dyDescent="0.3">
      <c r="A1034" t="s">
        <v>2970</v>
      </c>
      <c r="B1034" s="2">
        <v>2136.3399999999974</v>
      </c>
      <c r="C1034" s="2">
        <v>2136.3399999999974</v>
      </c>
      <c r="D1034" s="2">
        <v>5556</v>
      </c>
      <c r="E1034" s="14"/>
      <c r="F1034" s="14"/>
      <c r="G1034" s="2">
        <v>0.38451043916486632</v>
      </c>
    </row>
    <row r="1035" spans="1:7" x14ac:dyDescent="0.3">
      <c r="A1035" t="s">
        <v>2267</v>
      </c>
      <c r="B1035" s="2">
        <v>2130.3000000000002</v>
      </c>
      <c r="C1035" s="2">
        <v>2130.3000000000002</v>
      </c>
      <c r="D1035" s="2">
        <v>1703</v>
      </c>
      <c r="E1035" s="14">
        <v>7.046388725778039E-3</v>
      </c>
      <c r="F1035" s="14"/>
      <c r="G1035" s="2">
        <v>1.2509101585437465</v>
      </c>
    </row>
    <row r="1036" spans="1:7" x14ac:dyDescent="0.3">
      <c r="A1036" t="s">
        <v>2357</v>
      </c>
      <c r="B1036" s="2">
        <v>2130</v>
      </c>
      <c r="C1036" s="2">
        <v>2130</v>
      </c>
      <c r="D1036" s="2">
        <v>5300</v>
      </c>
      <c r="E1036" s="14">
        <v>4.9056603773584909E-3</v>
      </c>
      <c r="F1036" s="14"/>
      <c r="G1036" s="2">
        <v>0.40188679245283021</v>
      </c>
    </row>
    <row r="1037" spans="1:7" x14ac:dyDescent="0.3">
      <c r="A1037" t="s">
        <v>2104</v>
      </c>
      <c r="B1037" s="2">
        <v>2129.2000000000007</v>
      </c>
      <c r="C1037" s="2">
        <v>2129.2000000000007</v>
      </c>
      <c r="D1037" s="2">
        <v>1264</v>
      </c>
      <c r="E1037" s="14">
        <v>1.5822784810126583E-2</v>
      </c>
      <c r="F1037" s="14"/>
      <c r="G1037" s="2">
        <v>1.6844936708860765</v>
      </c>
    </row>
    <row r="1038" spans="1:7" x14ac:dyDescent="0.3">
      <c r="A1038" t="s">
        <v>2334</v>
      </c>
      <c r="B1038" s="2">
        <v>2124.67</v>
      </c>
      <c r="C1038" s="2">
        <v>2124.67</v>
      </c>
      <c r="D1038" s="2">
        <v>1671</v>
      </c>
      <c r="E1038" s="14">
        <v>7.1813285457809697E-3</v>
      </c>
      <c r="F1038" s="14"/>
      <c r="G1038" s="2">
        <v>1.2714961101137043</v>
      </c>
    </row>
    <row r="1039" spans="1:7" x14ac:dyDescent="0.3">
      <c r="A1039" t="s">
        <v>3302</v>
      </c>
      <c r="B1039" s="2">
        <v>2124.1500000000024</v>
      </c>
      <c r="C1039" s="2">
        <v>2124.1500000000024</v>
      </c>
      <c r="D1039" s="2">
        <v>424</v>
      </c>
      <c r="E1039" s="14"/>
      <c r="F1039" s="14"/>
      <c r="G1039" s="2">
        <v>5.0097877358490619</v>
      </c>
    </row>
    <row r="1040" spans="1:7" x14ac:dyDescent="0.3">
      <c r="A1040" t="s">
        <v>2387</v>
      </c>
      <c r="B1040" s="2">
        <v>2122.8599999999997</v>
      </c>
      <c r="C1040" s="2">
        <v>2122.8599999999997</v>
      </c>
      <c r="D1040" s="2">
        <v>566</v>
      </c>
      <c r="E1040" s="14">
        <v>5.8303886925795051E-2</v>
      </c>
      <c r="F1040" s="14"/>
      <c r="G1040" s="2">
        <v>3.7506360424028262</v>
      </c>
    </row>
    <row r="1041" spans="1:7" x14ac:dyDescent="0.3">
      <c r="A1041" t="s">
        <v>1544</v>
      </c>
      <c r="B1041" s="2">
        <v>2121.9900000000016</v>
      </c>
      <c r="C1041" s="2">
        <v>2121.9900000000016</v>
      </c>
      <c r="D1041" s="2">
        <v>334</v>
      </c>
      <c r="E1041" s="14"/>
      <c r="F1041" s="14"/>
      <c r="G1041" s="2">
        <v>6.3532634730538966</v>
      </c>
    </row>
    <row r="1042" spans="1:7" x14ac:dyDescent="0.3">
      <c r="A1042" t="s">
        <v>3146</v>
      </c>
      <c r="B1042" s="2">
        <v>2120.92</v>
      </c>
      <c r="C1042" s="2">
        <v>2120.92</v>
      </c>
      <c r="D1042" s="2">
        <v>892</v>
      </c>
      <c r="E1042" s="14">
        <v>0.56614349775784756</v>
      </c>
      <c r="F1042" s="14"/>
      <c r="G1042" s="2">
        <v>2.3777130044843049</v>
      </c>
    </row>
    <row r="1043" spans="1:7" x14ac:dyDescent="0.3">
      <c r="A1043" t="s">
        <v>2091</v>
      </c>
      <c r="B1043" s="2">
        <v>2118.19</v>
      </c>
      <c r="C1043" s="2">
        <v>2118.19</v>
      </c>
      <c r="D1043" s="2">
        <v>174</v>
      </c>
      <c r="E1043" s="14">
        <v>3.4482758620689655E-2</v>
      </c>
      <c r="F1043" s="14"/>
      <c r="G1043" s="2">
        <v>12.173505747126438</v>
      </c>
    </row>
    <row r="1044" spans="1:7" x14ac:dyDescent="0.3">
      <c r="A1044" t="s">
        <v>2167</v>
      </c>
      <c r="B1044" s="2">
        <v>2118.0500000000025</v>
      </c>
      <c r="C1044" s="2">
        <v>2118.0500000000025</v>
      </c>
      <c r="D1044" s="2">
        <v>239</v>
      </c>
      <c r="E1044" s="14">
        <v>5.8577405857740586E-2</v>
      </c>
      <c r="F1044" s="14"/>
      <c r="G1044" s="2">
        <v>8.8621338912134</v>
      </c>
    </row>
    <row r="1045" spans="1:7" x14ac:dyDescent="0.3">
      <c r="A1045" t="s">
        <v>893</v>
      </c>
      <c r="B1045" s="2">
        <v>2113.39</v>
      </c>
      <c r="C1045" s="2">
        <v>2113.39</v>
      </c>
      <c r="D1045" s="2">
        <v>1493</v>
      </c>
      <c r="E1045" s="14">
        <v>6.6979236436704619E-4</v>
      </c>
      <c r="F1045" s="14"/>
      <c r="G1045" s="2">
        <v>1.4155324849296718</v>
      </c>
    </row>
    <row r="1046" spans="1:7" x14ac:dyDescent="0.3">
      <c r="A1046" t="s">
        <v>2124</v>
      </c>
      <c r="B1046" s="2">
        <v>2111.4899999999998</v>
      </c>
      <c r="C1046" s="2">
        <v>2111.4899999999998</v>
      </c>
      <c r="D1046" s="2">
        <v>349</v>
      </c>
      <c r="E1046" s="14"/>
      <c r="F1046" s="14"/>
      <c r="G1046" s="2">
        <v>6.050114613180515</v>
      </c>
    </row>
    <row r="1047" spans="1:7" x14ac:dyDescent="0.3">
      <c r="A1047" t="s">
        <v>1616</v>
      </c>
      <c r="B1047" s="2">
        <v>2111.2600000000011</v>
      </c>
      <c r="C1047" s="2">
        <v>2111.2600000000011</v>
      </c>
      <c r="D1047" s="2">
        <v>2332</v>
      </c>
      <c r="E1047" s="14">
        <v>4.6740994854202404E-2</v>
      </c>
      <c r="F1047" s="14"/>
      <c r="G1047" s="2">
        <v>0.90534305317324237</v>
      </c>
    </row>
    <row r="1048" spans="1:7" x14ac:dyDescent="0.3">
      <c r="A1048" t="s">
        <v>2040</v>
      </c>
      <c r="B1048" s="2">
        <v>2109.6099999999974</v>
      </c>
      <c r="C1048" s="2">
        <v>2109.6099999999974</v>
      </c>
      <c r="D1048" s="2">
        <v>1239</v>
      </c>
      <c r="E1048" s="14">
        <v>1.7756255044390639E-2</v>
      </c>
      <c r="F1048" s="14"/>
      <c r="G1048" s="2">
        <v>1.7026715092816767</v>
      </c>
    </row>
    <row r="1049" spans="1:7" x14ac:dyDescent="0.3">
      <c r="A1049" t="s">
        <v>2593</v>
      </c>
      <c r="B1049" s="2">
        <v>2107.42</v>
      </c>
      <c r="C1049" s="2">
        <v>2107.42</v>
      </c>
      <c r="D1049" s="2">
        <v>1727</v>
      </c>
      <c r="E1049" s="14"/>
      <c r="F1049" s="14"/>
      <c r="G1049" s="2">
        <v>1.2202779386218876</v>
      </c>
    </row>
    <row r="1050" spans="1:7" x14ac:dyDescent="0.3">
      <c r="A1050" t="s">
        <v>287</v>
      </c>
      <c r="B1050" s="2">
        <v>2106.6199999999967</v>
      </c>
      <c r="C1050" s="2">
        <v>2106.6199999999967</v>
      </c>
      <c r="D1050" s="2">
        <v>1002</v>
      </c>
      <c r="E1050" s="14">
        <v>9.9800399201596798E-4</v>
      </c>
      <c r="F1050" s="14"/>
      <c r="G1050" s="2">
        <v>2.1024151696606754</v>
      </c>
    </row>
    <row r="1051" spans="1:7" x14ac:dyDescent="0.3">
      <c r="A1051" t="s">
        <v>569</v>
      </c>
      <c r="B1051" s="2">
        <v>2106.2200000000003</v>
      </c>
      <c r="C1051" s="2">
        <v>2106.2200000000003</v>
      </c>
      <c r="D1051" s="2">
        <v>1349</v>
      </c>
      <c r="E1051" s="14">
        <v>1.630837657524092E-2</v>
      </c>
      <c r="F1051" s="14"/>
      <c r="G1051" s="2">
        <v>1.561319495922906</v>
      </c>
    </row>
    <row r="1052" spans="1:7" x14ac:dyDescent="0.3">
      <c r="A1052" t="s">
        <v>1411</v>
      </c>
      <c r="B1052" s="2">
        <v>2098.5400000000009</v>
      </c>
      <c r="C1052" s="2">
        <v>2098.5400000000009</v>
      </c>
      <c r="D1052" s="2">
        <v>464</v>
      </c>
      <c r="E1052" s="14">
        <v>3.8793103448275863E-2</v>
      </c>
      <c r="F1052" s="14">
        <v>2.0833333333333332E-2</v>
      </c>
      <c r="G1052" s="2">
        <v>4.5227155172413811</v>
      </c>
    </row>
    <row r="1053" spans="1:7" x14ac:dyDescent="0.3">
      <c r="A1053" t="s">
        <v>751</v>
      </c>
      <c r="B1053" s="2">
        <v>2095.9699999999993</v>
      </c>
      <c r="C1053" s="2">
        <v>2095.9699999999993</v>
      </c>
      <c r="D1053" s="2">
        <v>4946</v>
      </c>
      <c r="E1053" s="14">
        <v>2.4262029923170238E-3</v>
      </c>
      <c r="F1053" s="14"/>
      <c r="G1053" s="2">
        <v>0.42377072381722591</v>
      </c>
    </row>
    <row r="1054" spans="1:7" x14ac:dyDescent="0.3">
      <c r="A1054" t="s">
        <v>1784</v>
      </c>
      <c r="B1054" s="2">
        <v>2095.08</v>
      </c>
      <c r="C1054" s="2">
        <v>2095.08</v>
      </c>
      <c r="D1054" s="2">
        <v>1583</v>
      </c>
      <c r="E1054" s="14"/>
      <c r="F1054" s="14"/>
      <c r="G1054" s="2">
        <v>1.3234870499052431</v>
      </c>
    </row>
    <row r="1055" spans="1:7" x14ac:dyDescent="0.3">
      <c r="A1055" t="s">
        <v>2359</v>
      </c>
      <c r="B1055" s="2">
        <v>2095</v>
      </c>
      <c r="C1055" s="2">
        <v>2095</v>
      </c>
      <c r="D1055" s="2">
        <v>5150</v>
      </c>
      <c r="E1055" s="14">
        <v>4.8543689320388345E-3</v>
      </c>
      <c r="F1055" s="14"/>
      <c r="G1055" s="2">
        <v>0.40679611650485437</v>
      </c>
    </row>
    <row r="1056" spans="1:7" x14ac:dyDescent="0.3">
      <c r="A1056" t="s">
        <v>796</v>
      </c>
      <c r="B1056" s="2">
        <v>2089.6400000000012</v>
      </c>
      <c r="C1056" s="2">
        <v>2089.6400000000012</v>
      </c>
      <c r="D1056" s="2">
        <v>764</v>
      </c>
      <c r="E1056" s="14"/>
      <c r="F1056" s="14"/>
      <c r="G1056" s="2">
        <v>2.7351308900523574</v>
      </c>
    </row>
    <row r="1057" spans="1:7" x14ac:dyDescent="0.3">
      <c r="A1057" t="s">
        <v>2065</v>
      </c>
      <c r="B1057" s="2">
        <v>2089.0499999999965</v>
      </c>
      <c r="C1057" s="2">
        <v>2089.0499999999965</v>
      </c>
      <c r="D1057" s="2">
        <v>4787</v>
      </c>
      <c r="E1057" s="14">
        <v>5.4313766450804265E-3</v>
      </c>
      <c r="F1057" s="14"/>
      <c r="G1057" s="2">
        <v>0.43640066847712483</v>
      </c>
    </row>
    <row r="1058" spans="1:7" x14ac:dyDescent="0.3">
      <c r="A1058" t="s">
        <v>1076</v>
      </c>
      <c r="B1058" s="2">
        <v>2083.4799999999996</v>
      </c>
      <c r="C1058" s="2">
        <v>2083.4799999999996</v>
      </c>
      <c r="D1058" s="2">
        <v>6555</v>
      </c>
      <c r="E1058" s="14">
        <v>2.0137299771167048E-2</v>
      </c>
      <c r="F1058" s="14"/>
      <c r="G1058" s="2">
        <v>0.31784591914569027</v>
      </c>
    </row>
    <row r="1059" spans="1:7" x14ac:dyDescent="0.3">
      <c r="A1059" t="s">
        <v>1172</v>
      </c>
      <c r="B1059" s="2">
        <v>2081.8099999999995</v>
      </c>
      <c r="C1059" s="2">
        <v>2081.8099999999995</v>
      </c>
      <c r="D1059" s="2">
        <v>573</v>
      </c>
      <c r="E1059" s="14">
        <v>3.6649214659685861E-2</v>
      </c>
      <c r="F1059" s="14"/>
      <c r="G1059" s="2">
        <v>3.6331762652705053</v>
      </c>
    </row>
    <row r="1060" spans="1:7" x14ac:dyDescent="0.3">
      <c r="A1060" t="s">
        <v>2694</v>
      </c>
      <c r="B1060" s="2">
        <v>2081.6399999999994</v>
      </c>
      <c r="C1060" s="2">
        <v>2081.6399999999994</v>
      </c>
      <c r="D1060" s="2">
        <v>408</v>
      </c>
      <c r="E1060" s="14"/>
      <c r="F1060" s="14"/>
      <c r="G1060" s="2">
        <v>5.1020588235294104</v>
      </c>
    </row>
    <row r="1061" spans="1:7" x14ac:dyDescent="0.3">
      <c r="A1061" t="s">
        <v>2507</v>
      </c>
      <c r="B1061" s="2">
        <v>2079.8500000000045</v>
      </c>
      <c r="C1061" s="2">
        <v>2079.8500000000045</v>
      </c>
      <c r="D1061" s="2">
        <v>1065</v>
      </c>
      <c r="E1061" s="14"/>
      <c r="F1061" s="14"/>
      <c r="G1061" s="2">
        <v>1.9529107981220699</v>
      </c>
    </row>
    <row r="1062" spans="1:7" x14ac:dyDescent="0.3">
      <c r="A1062" t="s">
        <v>2517</v>
      </c>
      <c r="B1062" s="2">
        <v>2075.35</v>
      </c>
      <c r="C1062" s="2">
        <v>2075.35</v>
      </c>
      <c r="D1062" s="2">
        <v>1489</v>
      </c>
      <c r="E1062" s="14">
        <v>6.7159167226326397E-4</v>
      </c>
      <c r="F1062" s="14"/>
      <c r="G1062" s="2">
        <v>1.3937877770315648</v>
      </c>
    </row>
    <row r="1063" spans="1:7" x14ac:dyDescent="0.3">
      <c r="A1063" t="s">
        <v>1799</v>
      </c>
      <c r="B1063" s="2">
        <v>2074.5499999999943</v>
      </c>
      <c r="C1063" s="2">
        <v>2074.5499999999943</v>
      </c>
      <c r="D1063" s="2">
        <v>951</v>
      </c>
      <c r="E1063" s="14">
        <v>6.3091482649842269E-3</v>
      </c>
      <c r="F1063" s="14"/>
      <c r="G1063" s="2">
        <v>2.1814405888538322</v>
      </c>
    </row>
    <row r="1064" spans="1:7" x14ac:dyDescent="0.3">
      <c r="A1064" t="s">
        <v>2712</v>
      </c>
      <c r="B1064" s="2">
        <v>2072.4199999999992</v>
      </c>
      <c r="C1064" s="2">
        <v>2072.4199999999992</v>
      </c>
      <c r="D1064" s="2">
        <v>386</v>
      </c>
      <c r="E1064" s="14"/>
      <c r="F1064" s="14"/>
      <c r="G1064" s="2">
        <v>5.3689637305699458</v>
      </c>
    </row>
    <row r="1065" spans="1:7" x14ac:dyDescent="0.3">
      <c r="A1065" t="s">
        <v>1890</v>
      </c>
      <c r="B1065" s="2">
        <v>2070.9000000000042</v>
      </c>
      <c r="C1065" s="2">
        <v>2070.9000000000042</v>
      </c>
      <c r="D1065" s="2">
        <v>706</v>
      </c>
      <c r="E1065" s="14"/>
      <c r="F1065" s="14"/>
      <c r="G1065" s="2">
        <v>2.9332861189801758</v>
      </c>
    </row>
    <row r="1066" spans="1:7" x14ac:dyDescent="0.3">
      <c r="A1066" t="s">
        <v>2020</v>
      </c>
      <c r="B1066" s="2">
        <v>2070.1499999999955</v>
      </c>
      <c r="C1066" s="2">
        <v>2070.1499999999955</v>
      </c>
      <c r="D1066" s="2">
        <v>1192</v>
      </c>
      <c r="E1066" s="14"/>
      <c r="F1066" s="14">
        <v>7.1428571428571426E-3</v>
      </c>
      <c r="G1066" s="2">
        <v>1.7367030201342244</v>
      </c>
    </row>
    <row r="1067" spans="1:7" x14ac:dyDescent="0.3">
      <c r="A1067" t="s">
        <v>2258</v>
      </c>
      <c r="B1067" s="2">
        <v>2069.4</v>
      </c>
      <c r="C1067" s="2">
        <v>2069.4</v>
      </c>
      <c r="D1067" s="2">
        <v>551</v>
      </c>
      <c r="E1067" s="14">
        <v>1.2704174228675136E-2</v>
      </c>
      <c r="F1067" s="14"/>
      <c r="G1067" s="2">
        <v>3.7557168784029038</v>
      </c>
    </row>
    <row r="1068" spans="1:7" x14ac:dyDescent="0.3">
      <c r="A1068" t="s">
        <v>1796</v>
      </c>
      <c r="B1068" s="2">
        <v>2067.9400000000055</v>
      </c>
      <c r="C1068" s="2">
        <v>2067.9400000000055</v>
      </c>
      <c r="D1068" s="2">
        <v>862</v>
      </c>
      <c r="E1068" s="14">
        <v>9.2807424593967514E-3</v>
      </c>
      <c r="F1068" s="14"/>
      <c r="G1068" s="2">
        <v>2.3990023201856214</v>
      </c>
    </row>
    <row r="1069" spans="1:7" x14ac:dyDescent="0.3">
      <c r="A1069" t="s">
        <v>1619</v>
      </c>
      <c r="B1069" s="2">
        <v>2063.9000000000024</v>
      </c>
      <c r="C1069" s="2">
        <v>2063.9000000000024</v>
      </c>
      <c r="D1069" s="2">
        <v>2144</v>
      </c>
      <c r="E1069" s="14">
        <v>8.9552238805970144E-2</v>
      </c>
      <c r="F1069" s="14"/>
      <c r="G1069" s="2">
        <v>0.96263992537313547</v>
      </c>
    </row>
    <row r="1070" spans="1:7" x14ac:dyDescent="0.3">
      <c r="A1070" t="s">
        <v>2349</v>
      </c>
      <c r="B1070" s="2">
        <v>2062.56</v>
      </c>
      <c r="C1070" s="2">
        <v>2062.56</v>
      </c>
      <c r="D1070" s="2">
        <v>1636</v>
      </c>
      <c r="E1070" s="14">
        <v>3.667481662591687E-3</v>
      </c>
      <c r="F1070" s="14"/>
      <c r="G1070" s="2">
        <v>1.2607334963325183</v>
      </c>
    </row>
    <row r="1071" spans="1:7" x14ac:dyDescent="0.3">
      <c r="A1071" t="s">
        <v>1125</v>
      </c>
      <c r="B1071" s="2">
        <v>2058.4800000000055</v>
      </c>
      <c r="C1071" s="2">
        <v>2058.4800000000055</v>
      </c>
      <c r="D1071" s="2">
        <v>1766</v>
      </c>
      <c r="E1071" s="14">
        <v>1.3590033975084938E-2</v>
      </c>
      <c r="F1071" s="14"/>
      <c r="G1071" s="2">
        <v>1.1656172140430383</v>
      </c>
    </row>
    <row r="1072" spans="1:7" x14ac:dyDescent="0.3">
      <c r="A1072" t="s">
        <v>1191</v>
      </c>
      <c r="B1072" s="2">
        <v>2057.5300000000002</v>
      </c>
      <c r="C1072" s="2">
        <v>2057.5300000000002</v>
      </c>
      <c r="D1072" s="2">
        <v>1706</v>
      </c>
      <c r="E1072" s="14">
        <v>3.2825322391559206E-2</v>
      </c>
      <c r="F1072" s="14"/>
      <c r="G1072" s="2">
        <v>1.2060550996483002</v>
      </c>
    </row>
    <row r="1073" spans="1:7" x14ac:dyDescent="0.3">
      <c r="A1073" t="s">
        <v>1123</v>
      </c>
      <c r="B1073" s="2">
        <v>2048.7400000000043</v>
      </c>
      <c r="C1073" s="2">
        <v>2048.7400000000043</v>
      </c>
      <c r="D1073" s="2">
        <v>1359</v>
      </c>
      <c r="E1073" s="14">
        <v>1.692420897718911E-2</v>
      </c>
      <c r="F1073" s="14">
        <v>4.2735042735042739E-3</v>
      </c>
      <c r="G1073" s="2">
        <v>1.5075349521707169</v>
      </c>
    </row>
    <row r="1074" spans="1:7" x14ac:dyDescent="0.3">
      <c r="A1074" t="s">
        <v>2425</v>
      </c>
      <c r="B1074" s="2">
        <v>2047.7799999999997</v>
      </c>
      <c r="C1074" s="2">
        <v>2047.7799999999997</v>
      </c>
      <c r="D1074" s="2">
        <v>1625</v>
      </c>
      <c r="E1074" s="14">
        <v>6.1538461538461538E-3</v>
      </c>
      <c r="F1074" s="14"/>
      <c r="G1074" s="2">
        <v>1.2601723076923075</v>
      </c>
    </row>
    <row r="1075" spans="1:7" x14ac:dyDescent="0.3">
      <c r="A1075" t="s">
        <v>2662</v>
      </c>
      <c r="B1075" s="2">
        <v>2044.58</v>
      </c>
      <c r="C1075" s="2">
        <v>2044.58</v>
      </c>
      <c r="D1075" s="2">
        <v>1631</v>
      </c>
      <c r="E1075" s="14"/>
      <c r="F1075" s="14"/>
      <c r="G1075" s="2">
        <v>1.2535744941753526</v>
      </c>
    </row>
    <row r="1076" spans="1:7" x14ac:dyDescent="0.3">
      <c r="A1076" t="s">
        <v>2651</v>
      </c>
      <c r="B1076" s="2">
        <v>2044.02</v>
      </c>
      <c r="C1076" s="2">
        <v>2044.02</v>
      </c>
      <c r="D1076" s="2">
        <v>545</v>
      </c>
      <c r="E1076" s="14">
        <v>5.5045871559633031E-3</v>
      </c>
      <c r="F1076" s="14"/>
      <c r="G1076" s="2">
        <v>3.7504954128440366</v>
      </c>
    </row>
    <row r="1077" spans="1:7" x14ac:dyDescent="0.3">
      <c r="A1077" t="s">
        <v>3030</v>
      </c>
      <c r="B1077" s="2">
        <v>2039.9700000000016</v>
      </c>
      <c r="C1077" s="2">
        <v>2039.9700000000016</v>
      </c>
      <c r="D1077" s="2">
        <v>2007</v>
      </c>
      <c r="E1077" s="14">
        <v>5.9790732436472349E-3</v>
      </c>
      <c r="F1077" s="14"/>
      <c r="G1077" s="2">
        <v>1.0164275037369215</v>
      </c>
    </row>
    <row r="1078" spans="1:7" x14ac:dyDescent="0.3">
      <c r="A1078" t="s">
        <v>1923</v>
      </c>
      <c r="B1078" s="2">
        <v>2038.2800000000016</v>
      </c>
      <c r="C1078" s="2">
        <v>2038.2800000000016</v>
      </c>
      <c r="D1078" s="2">
        <v>708</v>
      </c>
      <c r="E1078" s="14">
        <v>1.8361581920903956E-2</v>
      </c>
      <c r="F1078" s="14"/>
      <c r="G1078" s="2">
        <v>2.8789265536723185</v>
      </c>
    </row>
    <row r="1079" spans="1:7" x14ac:dyDescent="0.3">
      <c r="A1079" t="s">
        <v>1858</v>
      </c>
      <c r="B1079" s="2">
        <v>2038.0900000000008</v>
      </c>
      <c r="C1079" s="2">
        <v>2038.0900000000008</v>
      </c>
      <c r="D1079" s="2">
        <v>54</v>
      </c>
      <c r="E1079" s="14"/>
      <c r="F1079" s="14"/>
      <c r="G1079" s="2">
        <v>37.74240740740742</v>
      </c>
    </row>
    <row r="1080" spans="1:7" x14ac:dyDescent="0.3">
      <c r="A1080" t="s">
        <v>2939</v>
      </c>
      <c r="B1080" s="2">
        <v>2030.1900000000048</v>
      </c>
      <c r="C1080" s="2">
        <v>2030.1900000000048</v>
      </c>
      <c r="D1080" s="2">
        <v>681</v>
      </c>
      <c r="E1080" s="14">
        <v>5.2863436123348019E-2</v>
      </c>
      <c r="F1080" s="14"/>
      <c r="G1080" s="2">
        <v>2.9811894273127826</v>
      </c>
    </row>
    <row r="1081" spans="1:7" x14ac:dyDescent="0.3">
      <c r="A1081" t="s">
        <v>1220</v>
      </c>
      <c r="B1081" s="2">
        <v>2026.6200000000003</v>
      </c>
      <c r="C1081" s="2">
        <v>2026.6200000000003</v>
      </c>
      <c r="D1081" s="2">
        <v>2093</v>
      </c>
      <c r="E1081" s="14">
        <v>5.016722408026756E-2</v>
      </c>
      <c r="F1081" s="14"/>
      <c r="G1081" s="2">
        <v>0.96828475871954145</v>
      </c>
    </row>
    <row r="1082" spans="1:7" x14ac:dyDescent="0.3">
      <c r="A1082" t="s">
        <v>234</v>
      </c>
      <c r="B1082" s="2">
        <v>2024.98</v>
      </c>
      <c r="C1082" s="2">
        <v>2024.98</v>
      </c>
      <c r="D1082" s="2">
        <v>1570</v>
      </c>
      <c r="E1082" s="14">
        <v>3.821656050955414E-3</v>
      </c>
      <c r="F1082" s="14"/>
      <c r="G1082" s="2">
        <v>1.2897961783439491</v>
      </c>
    </row>
    <row r="1083" spans="1:7" x14ac:dyDescent="0.3">
      <c r="A1083" t="s">
        <v>1458</v>
      </c>
      <c r="B1083" s="2">
        <v>2022.1900000000021</v>
      </c>
      <c r="C1083" s="2">
        <v>2022.1900000000021</v>
      </c>
      <c r="D1083" s="2">
        <v>280</v>
      </c>
      <c r="E1083" s="14">
        <v>7.1428571428571426E-3</v>
      </c>
      <c r="F1083" s="14">
        <v>0.03</v>
      </c>
      <c r="G1083" s="2">
        <v>7.2221071428571504</v>
      </c>
    </row>
    <row r="1084" spans="1:7" x14ac:dyDescent="0.3">
      <c r="A1084" t="s">
        <v>1136</v>
      </c>
      <c r="B1084" s="2">
        <v>2021.6100000000004</v>
      </c>
      <c r="C1084" s="2">
        <v>2021.6100000000004</v>
      </c>
      <c r="D1084" s="2">
        <v>653</v>
      </c>
      <c r="E1084" s="14">
        <v>0.45329249617151607</v>
      </c>
      <c r="F1084" s="14"/>
      <c r="G1084" s="2">
        <v>3.0958805513016849</v>
      </c>
    </row>
    <row r="1085" spans="1:7" x14ac:dyDescent="0.3">
      <c r="A1085" t="s">
        <v>1178</v>
      </c>
      <c r="B1085" s="2">
        <v>2020.9100000000021</v>
      </c>
      <c r="C1085" s="2">
        <v>2020.9100000000021</v>
      </c>
      <c r="D1085" s="2">
        <v>1549</v>
      </c>
      <c r="E1085" s="14"/>
      <c r="F1085" s="14"/>
      <c r="G1085" s="2">
        <v>1.3046546158812151</v>
      </c>
    </row>
    <row r="1086" spans="1:7" x14ac:dyDescent="0.3">
      <c r="A1086" t="s">
        <v>2385</v>
      </c>
      <c r="B1086" s="2">
        <v>2019.5</v>
      </c>
      <c r="C1086" s="2">
        <v>2019.5</v>
      </c>
      <c r="D1086" s="2">
        <v>1643</v>
      </c>
      <c r="E1086" s="14">
        <v>3.5301278149726112E-2</v>
      </c>
      <c r="F1086" s="14"/>
      <c r="G1086" s="2">
        <v>1.22915398660986</v>
      </c>
    </row>
    <row r="1087" spans="1:7" x14ac:dyDescent="0.3">
      <c r="A1087" t="s">
        <v>2725</v>
      </c>
      <c r="B1087" s="2">
        <v>2015.9700000000003</v>
      </c>
      <c r="C1087" s="2">
        <v>2015.9700000000003</v>
      </c>
      <c r="D1087" s="2">
        <v>269</v>
      </c>
      <c r="E1087" s="14"/>
      <c r="F1087" s="14"/>
      <c r="G1087" s="2">
        <v>7.4943122676579934</v>
      </c>
    </row>
    <row r="1088" spans="1:7" x14ac:dyDescent="0.3">
      <c r="A1088" t="s">
        <v>1146</v>
      </c>
      <c r="B1088" s="2">
        <v>2011.7300000000014</v>
      </c>
      <c r="C1088" s="2">
        <v>2011.7300000000014</v>
      </c>
      <c r="D1088" s="2">
        <v>1211</v>
      </c>
      <c r="E1088" s="14">
        <v>8.2576383154417832E-3</v>
      </c>
      <c r="F1088" s="14"/>
      <c r="G1088" s="2">
        <v>1.6612138728323711</v>
      </c>
    </row>
    <row r="1089" spans="1:7" x14ac:dyDescent="0.3">
      <c r="A1089" t="s">
        <v>2409</v>
      </c>
      <c r="B1089" s="2">
        <v>2004.9999999999986</v>
      </c>
      <c r="C1089" s="2">
        <v>2004.9999999999986</v>
      </c>
      <c r="D1089" s="2">
        <v>1180</v>
      </c>
      <c r="E1089" s="14">
        <v>2.542372881355932E-3</v>
      </c>
      <c r="F1089" s="14"/>
      <c r="G1089" s="2">
        <v>1.6991525423728802</v>
      </c>
    </row>
    <row r="1090" spans="1:7" x14ac:dyDescent="0.3">
      <c r="A1090" t="s">
        <v>2402</v>
      </c>
      <c r="B1090" s="2">
        <v>2002.1900000000007</v>
      </c>
      <c r="C1090" s="2">
        <v>2002.1900000000007</v>
      </c>
      <c r="D1090" s="2">
        <v>1628</v>
      </c>
      <c r="E1090" s="14">
        <v>7.3710073710073713E-3</v>
      </c>
      <c r="F1090" s="14">
        <v>1.0869565217391304E-2</v>
      </c>
      <c r="G1090" s="2">
        <v>1.2298464373464377</v>
      </c>
    </row>
    <row r="1091" spans="1:7" x14ac:dyDescent="0.3">
      <c r="A1091" t="s">
        <v>992</v>
      </c>
      <c r="B1091" s="2">
        <v>2001.7899999999968</v>
      </c>
      <c r="C1091" s="2">
        <v>2001.7899999999968</v>
      </c>
      <c r="D1091" s="2">
        <v>809</v>
      </c>
      <c r="E1091" s="14">
        <v>2.4721878862793572E-2</v>
      </c>
      <c r="F1091" s="14"/>
      <c r="G1091" s="2">
        <v>2.4744004944375733</v>
      </c>
    </row>
    <row r="1092" spans="1:7" x14ac:dyDescent="0.3">
      <c r="A1092" t="s">
        <v>2423</v>
      </c>
      <c r="B1092" s="2">
        <v>1998.7</v>
      </c>
      <c r="C1092" s="2">
        <v>1998.7</v>
      </c>
      <c r="D1092" s="2">
        <v>1610</v>
      </c>
      <c r="E1092" s="14">
        <v>7.4534161490683228E-3</v>
      </c>
      <c r="F1092" s="14"/>
      <c r="G1092" s="2">
        <v>1.2414285714285715</v>
      </c>
    </row>
    <row r="1093" spans="1:7" x14ac:dyDescent="0.3">
      <c r="A1093" t="s">
        <v>1950</v>
      </c>
      <c r="B1093" s="2">
        <v>1997.68</v>
      </c>
      <c r="C1093" s="2">
        <v>1997.68</v>
      </c>
      <c r="D1093" s="2">
        <v>394</v>
      </c>
      <c r="E1093" s="14">
        <v>7.6142131979695438E-2</v>
      </c>
      <c r="F1093" s="14"/>
      <c r="G1093" s="2">
        <v>5.0702538071065995</v>
      </c>
    </row>
    <row r="1094" spans="1:7" x14ac:dyDescent="0.3">
      <c r="A1094" t="s">
        <v>2150</v>
      </c>
      <c r="B1094" s="2">
        <v>1997.56</v>
      </c>
      <c r="C1094" s="2">
        <v>1997.56</v>
      </c>
      <c r="D1094" s="2">
        <v>242</v>
      </c>
      <c r="E1094" s="14">
        <v>4.1322314049586778E-3</v>
      </c>
      <c r="F1094" s="14"/>
      <c r="G1094" s="2">
        <v>8.2543801652892554</v>
      </c>
    </row>
    <row r="1095" spans="1:7" x14ac:dyDescent="0.3">
      <c r="A1095" t="s">
        <v>2452</v>
      </c>
      <c r="B1095" s="2">
        <v>1996.4400000000021</v>
      </c>
      <c r="C1095" s="2">
        <v>1996.4400000000021</v>
      </c>
      <c r="D1095" s="2">
        <v>201</v>
      </c>
      <c r="E1095" s="14">
        <v>5.9701492537313432E-2</v>
      </c>
      <c r="F1095" s="14"/>
      <c r="G1095" s="2">
        <v>9.9325373134328458</v>
      </c>
    </row>
    <row r="1096" spans="1:7" x14ac:dyDescent="0.3">
      <c r="A1096" t="s">
        <v>2502</v>
      </c>
      <c r="B1096" s="2">
        <v>1993.600000000001</v>
      </c>
      <c r="C1096" s="2">
        <v>1993.600000000001</v>
      </c>
      <c r="D1096" s="2">
        <v>453</v>
      </c>
      <c r="E1096" s="14"/>
      <c r="F1096" s="14"/>
      <c r="G1096" s="2">
        <v>4.4008830022075074</v>
      </c>
    </row>
    <row r="1097" spans="1:7" x14ac:dyDescent="0.3">
      <c r="A1097" t="s">
        <v>3379</v>
      </c>
      <c r="B1097" s="2">
        <v>1984.6399999999987</v>
      </c>
      <c r="C1097" s="2">
        <v>1984.6399999999987</v>
      </c>
      <c r="D1097" s="2">
        <v>3748</v>
      </c>
      <c r="E1097" s="14">
        <v>4.2689434364994666E-3</v>
      </c>
      <c r="F1097" s="14"/>
      <c r="G1097" s="2">
        <v>0.52951974386339351</v>
      </c>
    </row>
    <row r="1098" spans="1:7" x14ac:dyDescent="0.3">
      <c r="A1098" t="s">
        <v>1640</v>
      </c>
      <c r="B1098" s="2">
        <v>1983.6600000000024</v>
      </c>
      <c r="C1098" s="2">
        <v>1983.6600000000024</v>
      </c>
      <c r="D1098" s="2">
        <v>2121</v>
      </c>
      <c r="E1098" s="14">
        <v>6.7892503536067891E-2</v>
      </c>
      <c r="F1098" s="14"/>
      <c r="G1098" s="2">
        <v>0.93524752475247641</v>
      </c>
    </row>
    <row r="1099" spans="1:7" x14ac:dyDescent="0.3">
      <c r="A1099" t="s">
        <v>1524</v>
      </c>
      <c r="B1099" s="2">
        <v>1979.1499999999999</v>
      </c>
      <c r="C1099" s="2">
        <v>1979.1499999999999</v>
      </c>
      <c r="D1099" s="2">
        <v>1373</v>
      </c>
      <c r="E1099" s="14">
        <v>7.2833211944646763E-4</v>
      </c>
      <c r="F1099" s="14"/>
      <c r="G1099" s="2">
        <v>1.4414785142024762</v>
      </c>
    </row>
    <row r="1100" spans="1:7" x14ac:dyDescent="0.3">
      <c r="A1100" t="s">
        <v>3531</v>
      </c>
      <c r="B1100" s="2">
        <v>1972.6399999999999</v>
      </c>
      <c r="C1100" s="2">
        <v>1972.6399999999999</v>
      </c>
      <c r="D1100" s="2">
        <v>305</v>
      </c>
      <c r="E1100" s="14">
        <v>2.9508196721311476E-2</v>
      </c>
      <c r="F1100" s="14"/>
      <c r="G1100" s="2">
        <v>6.4676721311475402</v>
      </c>
    </row>
    <row r="1101" spans="1:7" x14ac:dyDescent="0.3">
      <c r="A1101" t="s">
        <v>2362</v>
      </c>
      <c r="B1101" s="2">
        <v>1969.6700000000012</v>
      </c>
      <c r="C1101" s="2">
        <v>1969.6700000000012</v>
      </c>
      <c r="D1101" s="2">
        <v>761</v>
      </c>
      <c r="E1101" s="14">
        <v>1.8396846254927726E-2</v>
      </c>
      <c r="F1101" s="14"/>
      <c r="G1101" s="2">
        <v>2.5882654402102512</v>
      </c>
    </row>
    <row r="1102" spans="1:7" x14ac:dyDescent="0.3">
      <c r="A1102" t="s">
        <v>1844</v>
      </c>
      <c r="B1102" s="2">
        <v>1969.1600000000021</v>
      </c>
      <c r="C1102" s="2">
        <v>1969.1600000000021</v>
      </c>
      <c r="D1102" s="2">
        <v>214</v>
      </c>
      <c r="E1102" s="14">
        <v>2.8037383177570093E-2</v>
      </c>
      <c r="F1102" s="14"/>
      <c r="G1102" s="2">
        <v>9.201682242990664</v>
      </c>
    </row>
    <row r="1103" spans="1:7" x14ac:dyDescent="0.3">
      <c r="A1103" t="s">
        <v>1989</v>
      </c>
      <c r="B1103" s="2">
        <v>1968.3999999999946</v>
      </c>
      <c r="C1103" s="2">
        <v>1968.3999999999946</v>
      </c>
      <c r="D1103" s="2">
        <v>815</v>
      </c>
      <c r="E1103" s="14"/>
      <c r="F1103" s="14"/>
      <c r="G1103" s="2">
        <v>2.4152147239263737</v>
      </c>
    </row>
    <row r="1104" spans="1:7" x14ac:dyDescent="0.3">
      <c r="A1104" t="s">
        <v>407</v>
      </c>
      <c r="B1104" s="2">
        <v>1965.8099999999952</v>
      </c>
      <c r="C1104" s="2">
        <v>1965.8099999999952</v>
      </c>
      <c r="D1104" s="2">
        <v>4451</v>
      </c>
      <c r="E1104" s="14"/>
      <c r="F1104" s="14"/>
      <c r="G1104" s="2">
        <v>0.44165580768366552</v>
      </c>
    </row>
    <row r="1105" spans="1:7" x14ac:dyDescent="0.3">
      <c r="A1105" t="s">
        <v>1042</v>
      </c>
      <c r="B1105" s="2">
        <v>1963.8299999999961</v>
      </c>
      <c r="C1105" s="2">
        <v>1963.8299999999961</v>
      </c>
      <c r="D1105" s="2">
        <v>4576</v>
      </c>
      <c r="E1105" s="14">
        <v>5.244755244755245E-3</v>
      </c>
      <c r="F1105" s="14"/>
      <c r="G1105" s="2">
        <v>0.42915865384615298</v>
      </c>
    </row>
    <row r="1106" spans="1:7" x14ac:dyDescent="0.3">
      <c r="A1106" t="s">
        <v>1919</v>
      </c>
      <c r="B1106" s="2">
        <v>1960.1699999999989</v>
      </c>
      <c r="C1106" s="2">
        <v>1960.1699999999989</v>
      </c>
      <c r="D1106" s="2">
        <v>1177</v>
      </c>
      <c r="E1106" s="14">
        <v>2.7187765505522515E-2</v>
      </c>
      <c r="F1106" s="14"/>
      <c r="G1106" s="2">
        <v>1.6653950722175013</v>
      </c>
    </row>
    <row r="1107" spans="1:7" x14ac:dyDescent="0.3">
      <c r="A1107" t="s">
        <v>1986</v>
      </c>
      <c r="B1107" s="2">
        <v>1958.0500000000045</v>
      </c>
      <c r="C1107" s="2">
        <v>1958.0500000000045</v>
      </c>
      <c r="D1107" s="2">
        <v>282</v>
      </c>
      <c r="E1107" s="14">
        <v>2.1276595744680851E-2</v>
      </c>
      <c r="F1107" s="14"/>
      <c r="G1107" s="2">
        <v>6.9434397163120725</v>
      </c>
    </row>
    <row r="1108" spans="1:7" x14ac:dyDescent="0.3">
      <c r="A1108" t="s">
        <v>3070</v>
      </c>
      <c r="B1108" s="2">
        <v>1957.5800000000038</v>
      </c>
      <c r="C1108" s="2">
        <v>1957.5800000000038</v>
      </c>
      <c r="D1108" s="2">
        <v>3818</v>
      </c>
      <c r="E1108" s="14">
        <v>1.8858040859088529E-2</v>
      </c>
      <c r="F1108" s="14"/>
      <c r="G1108" s="2">
        <v>0.51272393923520265</v>
      </c>
    </row>
    <row r="1109" spans="1:7" x14ac:dyDescent="0.3">
      <c r="A1109" t="s">
        <v>101</v>
      </c>
      <c r="B1109" s="2">
        <v>1957.3899999999996</v>
      </c>
      <c r="C1109" s="2">
        <v>1957.3899999999996</v>
      </c>
      <c r="D1109" s="2">
        <v>2065</v>
      </c>
      <c r="E1109" s="14">
        <v>1.2590799031476998E-2</v>
      </c>
      <c r="F1109" s="14"/>
      <c r="G1109" s="2">
        <v>0.94788861985472139</v>
      </c>
    </row>
    <row r="1110" spans="1:7" x14ac:dyDescent="0.3">
      <c r="A1110" t="s">
        <v>1957</v>
      </c>
      <c r="B1110" s="2">
        <v>1955.1000000000031</v>
      </c>
      <c r="C1110" s="2">
        <v>1955.1000000000031</v>
      </c>
      <c r="D1110" s="2">
        <v>1310</v>
      </c>
      <c r="E1110" s="14">
        <v>3.2061068702290078E-2</v>
      </c>
      <c r="F1110" s="14"/>
      <c r="G1110" s="2">
        <v>1.4924427480916054</v>
      </c>
    </row>
    <row r="1111" spans="1:7" x14ac:dyDescent="0.3">
      <c r="A1111" t="s">
        <v>1510</v>
      </c>
      <c r="B1111" s="2">
        <v>1953.2400000000032</v>
      </c>
      <c r="C1111" s="2">
        <v>1953.2400000000032</v>
      </c>
      <c r="D1111" s="2">
        <v>960</v>
      </c>
      <c r="E1111" s="14">
        <v>1.7708333333333333E-2</v>
      </c>
      <c r="F1111" s="14"/>
      <c r="G1111" s="2">
        <v>2.0346250000000032</v>
      </c>
    </row>
    <row r="1112" spans="1:7" x14ac:dyDescent="0.3">
      <c r="A1112" t="s">
        <v>2521</v>
      </c>
      <c r="B1112" s="2">
        <v>1949.7100000000028</v>
      </c>
      <c r="C1112" s="2">
        <v>1949.7100000000028</v>
      </c>
      <c r="D1112" s="2">
        <v>2440</v>
      </c>
      <c r="E1112" s="14">
        <v>6.5573770491803279E-3</v>
      </c>
      <c r="F1112" s="14"/>
      <c r="G1112" s="2">
        <v>0.79906147540983719</v>
      </c>
    </row>
    <row r="1113" spans="1:7" x14ac:dyDescent="0.3">
      <c r="A1113" t="s">
        <v>2249</v>
      </c>
      <c r="B1113" s="2">
        <v>1946.2300000000023</v>
      </c>
      <c r="C1113" s="2">
        <v>1946.2300000000023</v>
      </c>
      <c r="D1113" s="2">
        <v>2049</v>
      </c>
      <c r="E1113" s="14">
        <v>5.3684724255734506E-3</v>
      </c>
      <c r="F1113" s="14"/>
      <c r="G1113" s="2">
        <v>0.94984382625671171</v>
      </c>
    </row>
    <row r="1114" spans="1:7" x14ac:dyDescent="0.3">
      <c r="A1114" t="s">
        <v>3258</v>
      </c>
      <c r="B1114" s="2">
        <v>1938.7900000000025</v>
      </c>
      <c r="C1114" s="2">
        <v>1938.7900000000025</v>
      </c>
      <c r="D1114" s="2">
        <v>412</v>
      </c>
      <c r="E1114" s="14">
        <v>4.8543689320388349E-2</v>
      </c>
      <c r="F1114" s="14"/>
      <c r="G1114" s="2">
        <v>4.705800970873792</v>
      </c>
    </row>
    <row r="1115" spans="1:7" x14ac:dyDescent="0.3">
      <c r="A1115" t="s">
        <v>1691</v>
      </c>
      <c r="B1115" s="2">
        <v>1937.7099999999953</v>
      </c>
      <c r="C1115" s="2">
        <v>1937.7099999999953</v>
      </c>
      <c r="D1115" s="2">
        <v>806</v>
      </c>
      <c r="E1115" s="14"/>
      <c r="F1115" s="14"/>
      <c r="G1115" s="2">
        <v>2.4041066997518552</v>
      </c>
    </row>
    <row r="1116" spans="1:7" x14ac:dyDescent="0.3">
      <c r="A1116" t="s">
        <v>1456</v>
      </c>
      <c r="B1116" s="2">
        <v>1933.9499999999982</v>
      </c>
      <c r="C1116" s="2">
        <v>1933.9499999999982</v>
      </c>
      <c r="D1116" s="2">
        <v>912</v>
      </c>
      <c r="E1116" s="14">
        <v>2.1929824561403508E-3</v>
      </c>
      <c r="F1116" s="14"/>
      <c r="G1116" s="2">
        <v>2.1205592105263138</v>
      </c>
    </row>
    <row r="1117" spans="1:7" x14ac:dyDescent="0.3">
      <c r="A1117" t="s">
        <v>792</v>
      </c>
      <c r="B1117" s="2">
        <v>1933.6399999999999</v>
      </c>
      <c r="C1117" s="2">
        <v>1933.6399999999999</v>
      </c>
      <c r="D1117" s="2">
        <v>1324</v>
      </c>
      <c r="E1117" s="14">
        <v>4.0785498489425982E-2</v>
      </c>
      <c r="F1117" s="14"/>
      <c r="G1117" s="2">
        <v>1.4604531722054379</v>
      </c>
    </row>
    <row r="1118" spans="1:7" x14ac:dyDescent="0.3">
      <c r="A1118" t="s">
        <v>3588</v>
      </c>
      <c r="B1118" s="2">
        <v>1931.1699999999998</v>
      </c>
      <c r="C1118" s="2">
        <v>1931.1699999999998</v>
      </c>
      <c r="D1118" s="2">
        <v>178</v>
      </c>
      <c r="E1118" s="14"/>
      <c r="F1118" s="14"/>
      <c r="G1118" s="2">
        <v>10.849269662921348</v>
      </c>
    </row>
    <row r="1119" spans="1:7" x14ac:dyDescent="0.3">
      <c r="A1119" t="s">
        <v>2354</v>
      </c>
      <c r="B1119" s="2">
        <v>1927.26</v>
      </c>
      <c r="C1119" s="2">
        <v>1927.26</v>
      </c>
      <c r="D1119" s="2">
        <v>4703</v>
      </c>
      <c r="E1119" s="14"/>
      <c r="F1119" s="14"/>
      <c r="G1119" s="2">
        <v>0.409793748671061</v>
      </c>
    </row>
    <row r="1120" spans="1:7" x14ac:dyDescent="0.3">
      <c r="A1120" t="s">
        <v>1166</v>
      </c>
      <c r="B1120" s="2">
        <v>1926.8099999999986</v>
      </c>
      <c r="C1120" s="2">
        <v>1926.8099999999986</v>
      </c>
      <c r="D1120" s="2">
        <v>1114</v>
      </c>
      <c r="E1120" s="14">
        <v>0.29084380610412924</v>
      </c>
      <c r="F1120" s="14"/>
      <c r="G1120" s="2">
        <v>1.7296319569120275</v>
      </c>
    </row>
    <row r="1121" spans="1:7" x14ac:dyDescent="0.3">
      <c r="A1121" t="s">
        <v>534</v>
      </c>
      <c r="B1121" s="2">
        <v>1924.9399999999998</v>
      </c>
      <c r="C1121" s="2">
        <v>1924.9399999999998</v>
      </c>
      <c r="D1121" s="2">
        <v>1093</v>
      </c>
      <c r="E1121" s="14"/>
      <c r="F1121" s="14"/>
      <c r="G1121" s="2">
        <v>1.7611527904849038</v>
      </c>
    </row>
    <row r="1122" spans="1:7" x14ac:dyDescent="0.3">
      <c r="A1122" t="s">
        <v>810</v>
      </c>
      <c r="B1122" s="2">
        <v>1923.2400000000011</v>
      </c>
      <c r="C1122" s="2">
        <v>1923.2400000000011</v>
      </c>
      <c r="D1122" s="2">
        <v>368</v>
      </c>
      <c r="E1122" s="14">
        <v>4.8913043478260872E-2</v>
      </c>
      <c r="F1122" s="14"/>
      <c r="G1122" s="2">
        <v>5.2261956521739164</v>
      </c>
    </row>
    <row r="1123" spans="1:7" x14ac:dyDescent="0.3">
      <c r="A1123" t="s">
        <v>480</v>
      </c>
      <c r="B1123" s="2">
        <v>1913.6900000000012</v>
      </c>
      <c r="C1123" s="2">
        <v>1913.6900000000012</v>
      </c>
      <c r="D1123" s="2">
        <v>706</v>
      </c>
      <c r="E1123" s="14"/>
      <c r="F1123" s="14"/>
      <c r="G1123" s="2">
        <v>2.710609065155809</v>
      </c>
    </row>
    <row r="1124" spans="1:7" x14ac:dyDescent="0.3">
      <c r="A1124" t="s">
        <v>385</v>
      </c>
      <c r="B1124" s="2">
        <v>1913.6700000000003</v>
      </c>
      <c r="C1124" s="2">
        <v>1913.6700000000003</v>
      </c>
      <c r="D1124" s="2">
        <v>1338</v>
      </c>
      <c r="E1124" s="14"/>
      <c r="F1124" s="14"/>
      <c r="G1124" s="2">
        <v>1.4302466367713007</v>
      </c>
    </row>
    <row r="1125" spans="1:7" x14ac:dyDescent="0.3">
      <c r="A1125" t="s">
        <v>1346</v>
      </c>
      <c r="B1125" s="2">
        <v>1911.8199999999993</v>
      </c>
      <c r="C1125" s="2">
        <v>1911.8199999999993</v>
      </c>
      <c r="D1125" s="2">
        <v>1293</v>
      </c>
      <c r="E1125" s="14">
        <v>1.8561484918793503E-2</v>
      </c>
      <c r="F1125" s="14"/>
      <c r="G1125" s="2">
        <v>1.4785924207269909</v>
      </c>
    </row>
    <row r="1126" spans="1:7" x14ac:dyDescent="0.3">
      <c r="A1126" t="s">
        <v>1626</v>
      </c>
      <c r="B1126" s="2">
        <v>1907.2899999999993</v>
      </c>
      <c r="C1126" s="2">
        <v>1907.2899999999993</v>
      </c>
      <c r="D1126" s="2">
        <v>5074</v>
      </c>
      <c r="E1126" s="14">
        <v>1.8919984233346471E-2</v>
      </c>
      <c r="F1126" s="14"/>
      <c r="G1126" s="2">
        <v>0.37589475758770186</v>
      </c>
    </row>
    <row r="1127" spans="1:7" x14ac:dyDescent="0.3">
      <c r="A1127" t="s">
        <v>1243</v>
      </c>
      <c r="B1127" s="2">
        <v>1907.0600000000004</v>
      </c>
      <c r="C1127" s="2">
        <v>1907.0600000000004</v>
      </c>
      <c r="D1127" s="2">
        <v>320</v>
      </c>
      <c r="E1127" s="14">
        <v>6.2500000000000003E-3</v>
      </c>
      <c r="F1127" s="14"/>
      <c r="G1127" s="2">
        <v>5.9595625000000014</v>
      </c>
    </row>
    <row r="1128" spans="1:7" x14ac:dyDescent="0.3">
      <c r="A1128" t="s">
        <v>1641</v>
      </c>
      <c r="B1128" s="2">
        <v>1904.9200000000023</v>
      </c>
      <c r="C1128" s="2">
        <v>1904.9200000000023</v>
      </c>
      <c r="D1128" s="2">
        <v>2005</v>
      </c>
      <c r="E1128" s="14">
        <v>4.9875311720698251E-4</v>
      </c>
      <c r="F1128" s="14"/>
      <c r="G1128" s="2">
        <v>0.95008478802992635</v>
      </c>
    </row>
    <row r="1129" spans="1:7" x14ac:dyDescent="0.3">
      <c r="A1129" t="s">
        <v>1883</v>
      </c>
      <c r="B1129" s="2">
        <v>1902.3000000000015</v>
      </c>
      <c r="C1129" s="2">
        <v>1902.3000000000015</v>
      </c>
      <c r="D1129" s="2">
        <v>54</v>
      </c>
      <c r="E1129" s="14">
        <v>1.8518518518518517E-2</v>
      </c>
      <c r="F1129" s="14"/>
      <c r="G1129" s="2">
        <v>35.22777777777781</v>
      </c>
    </row>
    <row r="1130" spans="1:7" x14ac:dyDescent="0.3">
      <c r="A1130" t="s">
        <v>2154</v>
      </c>
      <c r="B1130" s="2">
        <v>1902.1900000000021</v>
      </c>
      <c r="C1130" s="2">
        <v>1902.1900000000021</v>
      </c>
      <c r="D1130" s="2">
        <v>783</v>
      </c>
      <c r="E1130" s="14"/>
      <c r="F1130" s="14"/>
      <c r="G1130" s="2">
        <v>2.4293614303959159</v>
      </c>
    </row>
    <row r="1131" spans="1:7" x14ac:dyDescent="0.3">
      <c r="A1131" t="s">
        <v>2188</v>
      </c>
      <c r="B1131" s="2">
        <v>1899.92</v>
      </c>
      <c r="C1131" s="2">
        <v>1899.92</v>
      </c>
      <c r="D1131" s="2">
        <v>150</v>
      </c>
      <c r="E1131" s="14">
        <v>1.3333333333333334E-2</v>
      </c>
      <c r="F1131" s="14"/>
      <c r="G1131" s="2">
        <v>12.666133333333335</v>
      </c>
    </row>
    <row r="1132" spans="1:7" x14ac:dyDescent="0.3">
      <c r="A1132" t="s">
        <v>2935</v>
      </c>
      <c r="B1132" s="2">
        <v>1897.3899999999981</v>
      </c>
      <c r="C1132" s="2">
        <v>1897.3899999999981</v>
      </c>
      <c r="D1132" s="2">
        <v>1292</v>
      </c>
      <c r="E1132" s="14">
        <v>5.3405572755417956E-2</v>
      </c>
      <c r="F1132" s="14"/>
      <c r="G1132" s="2">
        <v>1.4685681114551068</v>
      </c>
    </row>
    <row r="1133" spans="1:7" x14ac:dyDescent="0.3">
      <c r="A1133" t="s">
        <v>1556</v>
      </c>
      <c r="B1133" s="2">
        <v>1893.2400000000018</v>
      </c>
      <c r="C1133" s="2">
        <v>1893.2400000000018</v>
      </c>
      <c r="D1133" s="2">
        <v>195</v>
      </c>
      <c r="E1133" s="14">
        <v>8.2051282051282051E-2</v>
      </c>
      <c r="F1133" s="14"/>
      <c r="G1133" s="2">
        <v>9.708923076923087</v>
      </c>
    </row>
    <row r="1134" spans="1:7" x14ac:dyDescent="0.3">
      <c r="A1134" t="s">
        <v>3683</v>
      </c>
      <c r="B1134" s="2">
        <v>1891.5000000000011</v>
      </c>
      <c r="C1134" s="2">
        <v>1891.5000000000011</v>
      </c>
      <c r="D1134" s="2">
        <v>2157</v>
      </c>
      <c r="E1134" s="14">
        <v>3.2452480296708392E-3</v>
      </c>
      <c r="F1134" s="14"/>
      <c r="G1134" s="2">
        <v>0.87691237830319946</v>
      </c>
    </row>
    <row r="1135" spans="1:7" x14ac:dyDescent="0.3">
      <c r="A1135" t="s">
        <v>1260</v>
      </c>
      <c r="B1135" s="2">
        <v>1889.5900000000001</v>
      </c>
      <c r="C1135" s="2">
        <v>1889.5900000000001</v>
      </c>
      <c r="D1135" s="2">
        <v>459</v>
      </c>
      <c r="E1135" s="14">
        <v>1.7429193899782137E-2</v>
      </c>
      <c r="F1135" s="14"/>
      <c r="G1135" s="2">
        <v>4.1167538126361656</v>
      </c>
    </row>
    <row r="1136" spans="1:7" x14ac:dyDescent="0.3">
      <c r="A1136" t="s">
        <v>2652</v>
      </c>
      <c r="B1136" s="2">
        <v>1889.51</v>
      </c>
      <c r="C1136" s="2">
        <v>1889.51</v>
      </c>
      <c r="D1136" s="2">
        <v>227</v>
      </c>
      <c r="E1136" s="14">
        <v>4.4052863436123352E-3</v>
      </c>
      <c r="F1136" s="14"/>
      <c r="G1136" s="2">
        <v>8.3238325991189424</v>
      </c>
    </row>
    <row r="1137" spans="1:7" x14ac:dyDescent="0.3">
      <c r="A1137" t="s">
        <v>2541</v>
      </c>
      <c r="B1137" s="2">
        <v>1888.8999999999999</v>
      </c>
      <c r="C1137" s="2">
        <v>1888.8999999999999</v>
      </c>
      <c r="D1137" s="2">
        <v>438</v>
      </c>
      <c r="E1137" s="14"/>
      <c r="F1137" s="14"/>
      <c r="G1137" s="2">
        <v>4.3125570776255708</v>
      </c>
    </row>
    <row r="1138" spans="1:7" x14ac:dyDescent="0.3">
      <c r="A1138" t="s">
        <v>2023</v>
      </c>
      <c r="B1138" s="2">
        <v>1888.42</v>
      </c>
      <c r="C1138" s="2">
        <v>1888.42</v>
      </c>
      <c r="D1138" s="2">
        <v>4601</v>
      </c>
      <c r="E1138" s="14">
        <v>6.5203216692023475E-2</v>
      </c>
      <c r="F1138" s="14"/>
      <c r="G1138" s="2">
        <v>0.41043686155183656</v>
      </c>
    </row>
    <row r="1139" spans="1:7" x14ac:dyDescent="0.3">
      <c r="A1139" t="s">
        <v>2503</v>
      </c>
      <c r="B1139" s="2">
        <v>1886.19</v>
      </c>
      <c r="C1139" s="2">
        <v>1886.19</v>
      </c>
      <c r="D1139" s="2">
        <v>557</v>
      </c>
      <c r="E1139" s="14">
        <v>6.8222621184919216E-2</v>
      </c>
      <c r="F1139" s="14"/>
      <c r="G1139" s="2">
        <v>3.3863375224416519</v>
      </c>
    </row>
    <row r="1140" spans="1:7" x14ac:dyDescent="0.3">
      <c r="A1140" t="s">
        <v>1366</v>
      </c>
      <c r="B1140" s="2">
        <v>1885.5900000000024</v>
      </c>
      <c r="C1140" s="2">
        <v>1885.5900000000024</v>
      </c>
      <c r="D1140" s="2">
        <v>623</v>
      </c>
      <c r="E1140" s="14">
        <v>4.1733547351524881E-2</v>
      </c>
      <c r="F1140" s="14"/>
      <c r="G1140" s="2">
        <v>3.0266292134831501</v>
      </c>
    </row>
    <row r="1141" spans="1:7" x14ac:dyDescent="0.3">
      <c r="A1141" t="s">
        <v>2586</v>
      </c>
      <c r="B1141" s="2">
        <v>1884.1700000000003</v>
      </c>
      <c r="C1141" s="2">
        <v>1884.1700000000003</v>
      </c>
      <c r="D1141" s="2">
        <v>2095</v>
      </c>
      <c r="E1141" s="14">
        <v>4.7732696897374704E-3</v>
      </c>
      <c r="F1141" s="14"/>
      <c r="G1141" s="2">
        <v>0.89936515513126503</v>
      </c>
    </row>
    <row r="1142" spans="1:7" x14ac:dyDescent="0.3">
      <c r="A1142" t="s">
        <v>402</v>
      </c>
      <c r="B1142" s="2">
        <v>1881.52</v>
      </c>
      <c r="C1142" s="2">
        <v>1881.52</v>
      </c>
      <c r="D1142" s="2">
        <v>2152</v>
      </c>
      <c r="E1142" s="14">
        <v>1.8587360594795538E-3</v>
      </c>
      <c r="F1142" s="14"/>
      <c r="G1142" s="2">
        <v>0.87431226765799253</v>
      </c>
    </row>
    <row r="1143" spans="1:7" x14ac:dyDescent="0.3">
      <c r="A1143" t="s">
        <v>3150</v>
      </c>
      <c r="B1143" s="2">
        <v>1877.8899999999999</v>
      </c>
      <c r="C1143" s="2">
        <v>1877.8899999999999</v>
      </c>
      <c r="D1143" s="2">
        <v>393</v>
      </c>
      <c r="E1143" s="14">
        <v>2.2900763358778626E-2</v>
      </c>
      <c r="F1143" s="14"/>
      <c r="G1143" s="2">
        <v>4.7783460559796431</v>
      </c>
    </row>
    <row r="1144" spans="1:7" x14ac:dyDescent="0.3">
      <c r="A1144" t="s">
        <v>2229</v>
      </c>
      <c r="B1144" s="2">
        <v>1874.8600000000019</v>
      </c>
      <c r="C1144" s="2">
        <v>1874.8600000000019</v>
      </c>
      <c r="D1144" s="2">
        <v>364</v>
      </c>
      <c r="E1144" s="14">
        <v>1.9230769230769232E-2</v>
      </c>
      <c r="F1144" s="14"/>
      <c r="G1144" s="2">
        <v>5.1507142857142911</v>
      </c>
    </row>
    <row r="1145" spans="1:7" x14ac:dyDescent="0.3">
      <c r="A1145" t="s">
        <v>1580</v>
      </c>
      <c r="B1145" s="2">
        <v>1870.2800000000007</v>
      </c>
      <c r="C1145" s="2">
        <v>1870.2800000000007</v>
      </c>
      <c r="D1145" s="2">
        <v>4494</v>
      </c>
      <c r="E1145" s="14">
        <v>4.450378282153983E-4</v>
      </c>
      <c r="F1145" s="14"/>
      <c r="G1145" s="2">
        <v>0.4161726746773477</v>
      </c>
    </row>
    <row r="1146" spans="1:7" x14ac:dyDescent="0.3">
      <c r="A1146" t="s">
        <v>1993</v>
      </c>
      <c r="B1146" s="2">
        <v>1868.8200000000002</v>
      </c>
      <c r="C1146" s="2">
        <v>1868.8200000000002</v>
      </c>
      <c r="D1146" s="2">
        <v>618</v>
      </c>
      <c r="E1146" s="14">
        <v>0.11650485436893204</v>
      </c>
      <c r="F1146" s="14"/>
      <c r="G1146" s="2">
        <v>3.0239805825242723</v>
      </c>
    </row>
    <row r="1147" spans="1:7" x14ac:dyDescent="0.3">
      <c r="A1147" t="s">
        <v>3084</v>
      </c>
      <c r="B1147" s="2">
        <v>1865.63</v>
      </c>
      <c r="C1147" s="2">
        <v>1865.63</v>
      </c>
      <c r="D1147" s="2">
        <v>2703</v>
      </c>
      <c r="E1147" s="14"/>
      <c r="F1147" s="14"/>
      <c r="G1147" s="2">
        <v>0.69020717721050684</v>
      </c>
    </row>
    <row r="1148" spans="1:7" x14ac:dyDescent="0.3">
      <c r="A1148" t="s">
        <v>1246</v>
      </c>
      <c r="B1148" s="2">
        <v>1865.3300000000052</v>
      </c>
      <c r="C1148" s="2">
        <v>1865.3300000000052</v>
      </c>
      <c r="D1148" s="2">
        <v>795</v>
      </c>
      <c r="E1148" s="14">
        <v>6.6666666666666666E-2</v>
      </c>
      <c r="F1148" s="14"/>
      <c r="G1148" s="2">
        <v>2.3463270440251636</v>
      </c>
    </row>
    <row r="1149" spans="1:7" x14ac:dyDescent="0.3">
      <c r="A1149" t="s">
        <v>2183</v>
      </c>
      <c r="B1149" s="2">
        <v>1863.3900000000026</v>
      </c>
      <c r="C1149" s="2">
        <v>1863.3900000000026</v>
      </c>
      <c r="D1149" s="2">
        <v>2229</v>
      </c>
      <c r="E1149" s="14">
        <v>4.0376850605652759E-3</v>
      </c>
      <c r="F1149" s="14"/>
      <c r="G1149" s="2">
        <v>0.83597577388963773</v>
      </c>
    </row>
    <row r="1150" spans="1:7" x14ac:dyDescent="0.3">
      <c r="A1150" t="s">
        <v>1084</v>
      </c>
      <c r="B1150" s="2">
        <v>1862.7500000000032</v>
      </c>
      <c r="C1150" s="2">
        <v>1862.7500000000032</v>
      </c>
      <c r="D1150" s="2">
        <v>2321</v>
      </c>
      <c r="E1150" s="14"/>
      <c r="F1150" s="14"/>
      <c r="G1150" s="2">
        <v>0.80256355019388337</v>
      </c>
    </row>
    <row r="1151" spans="1:7" x14ac:dyDescent="0.3">
      <c r="A1151" t="s">
        <v>1652</v>
      </c>
      <c r="B1151" s="2">
        <v>1853.9800000000009</v>
      </c>
      <c r="C1151" s="2">
        <v>1853.9800000000009</v>
      </c>
      <c r="D1151" s="2">
        <v>2038</v>
      </c>
      <c r="E1151" s="14">
        <v>1.9627085377821395E-2</v>
      </c>
      <c r="F1151" s="14"/>
      <c r="G1151" s="2">
        <v>0.90970559371933313</v>
      </c>
    </row>
    <row r="1152" spans="1:7" x14ac:dyDescent="0.3">
      <c r="A1152" t="s">
        <v>3153</v>
      </c>
      <c r="B1152" s="2">
        <v>1851.12</v>
      </c>
      <c r="C1152" s="2">
        <v>1851.12</v>
      </c>
      <c r="D1152" s="2">
        <v>398</v>
      </c>
      <c r="E1152" s="14">
        <v>7.537688442211055E-3</v>
      </c>
      <c r="F1152" s="14"/>
      <c r="G1152" s="2">
        <v>4.6510552763819089</v>
      </c>
    </row>
    <row r="1153" spans="1:7" x14ac:dyDescent="0.3">
      <c r="A1153" t="s">
        <v>1918</v>
      </c>
      <c r="B1153" s="2">
        <v>1849.2299999999973</v>
      </c>
      <c r="C1153" s="2">
        <v>1849.2299999999973</v>
      </c>
      <c r="D1153" s="2">
        <v>1119</v>
      </c>
      <c r="E1153" s="14">
        <v>8.9365504915102766E-3</v>
      </c>
      <c r="F1153" s="14"/>
      <c r="G1153" s="2">
        <v>1.6525737265415525</v>
      </c>
    </row>
    <row r="1154" spans="1:7" x14ac:dyDescent="0.3">
      <c r="A1154" t="s">
        <v>111</v>
      </c>
      <c r="B1154" s="2">
        <v>1847.9200000000023</v>
      </c>
      <c r="C1154" s="2">
        <v>1847.9200000000023</v>
      </c>
      <c r="D1154" s="2">
        <v>223</v>
      </c>
      <c r="E1154" s="14">
        <v>2.2421524663677129E-2</v>
      </c>
      <c r="F1154" s="14"/>
      <c r="G1154" s="2">
        <v>8.2866367713004596</v>
      </c>
    </row>
    <row r="1155" spans="1:7" x14ac:dyDescent="0.3">
      <c r="A1155" t="s">
        <v>451</v>
      </c>
      <c r="B1155" s="2">
        <v>1844.6699999999987</v>
      </c>
      <c r="C1155" s="2">
        <v>1844.6699999999987</v>
      </c>
      <c r="D1155" s="2">
        <v>1596</v>
      </c>
      <c r="E1155" s="14">
        <v>2.6315789473684209E-2</v>
      </c>
      <c r="F1155" s="14"/>
      <c r="G1155" s="2">
        <v>1.155808270676691</v>
      </c>
    </row>
    <row r="1156" spans="1:7" x14ac:dyDescent="0.3">
      <c r="A1156" t="s">
        <v>766</v>
      </c>
      <c r="B1156" s="2">
        <v>1844.5300000000043</v>
      </c>
      <c r="C1156" s="2">
        <v>1844.5300000000043</v>
      </c>
      <c r="D1156" s="2">
        <v>363</v>
      </c>
      <c r="E1156" s="14">
        <v>3.5812672176308541E-2</v>
      </c>
      <c r="F1156" s="14"/>
      <c r="G1156" s="2">
        <v>5.081349862258965</v>
      </c>
    </row>
    <row r="1157" spans="1:7" x14ac:dyDescent="0.3">
      <c r="A1157" t="s">
        <v>775</v>
      </c>
      <c r="B1157" s="2">
        <v>1843.610000000001</v>
      </c>
      <c r="C1157" s="2">
        <v>1843.610000000001</v>
      </c>
      <c r="D1157" s="2">
        <v>551</v>
      </c>
      <c r="E1157" s="14"/>
      <c r="F1157" s="14"/>
      <c r="G1157" s="2">
        <v>3.3459346642468257</v>
      </c>
    </row>
    <row r="1158" spans="1:7" x14ac:dyDescent="0.3">
      <c r="A1158" t="s">
        <v>2525</v>
      </c>
      <c r="B1158" s="2">
        <v>1842.4199999999978</v>
      </c>
      <c r="C1158" s="2">
        <v>1842.4199999999978</v>
      </c>
      <c r="D1158" s="2">
        <v>4003</v>
      </c>
      <c r="E1158" s="14"/>
      <c r="F1158" s="14"/>
      <c r="G1158" s="2">
        <v>0.46025980514613984</v>
      </c>
    </row>
    <row r="1159" spans="1:7" x14ac:dyDescent="0.3">
      <c r="A1159" t="s">
        <v>143</v>
      </c>
      <c r="B1159" s="2">
        <v>1839.96</v>
      </c>
      <c r="C1159" s="2">
        <v>1839.96</v>
      </c>
      <c r="D1159" s="2">
        <v>4438</v>
      </c>
      <c r="E1159" s="14">
        <v>2.8165840468679586E-2</v>
      </c>
      <c r="F1159" s="14"/>
      <c r="G1159" s="2">
        <v>0.41459215863001353</v>
      </c>
    </row>
    <row r="1160" spans="1:7" x14ac:dyDescent="0.3">
      <c r="A1160" t="s">
        <v>2005</v>
      </c>
      <c r="B1160" s="2">
        <v>1837.7099999999982</v>
      </c>
      <c r="C1160" s="2">
        <v>1837.7099999999982</v>
      </c>
      <c r="D1160" s="2">
        <v>3362</v>
      </c>
      <c r="E1160" s="14">
        <v>3.8667459845330159E-3</v>
      </c>
      <c r="F1160" s="14"/>
      <c r="G1160" s="2">
        <v>0.54661213563355093</v>
      </c>
    </row>
    <row r="1161" spans="1:7" x14ac:dyDescent="0.3">
      <c r="A1161" t="s">
        <v>1702</v>
      </c>
      <c r="B1161" s="2">
        <v>1837.4700000000016</v>
      </c>
      <c r="C1161" s="2">
        <v>1837.4700000000016</v>
      </c>
      <c r="D1161" s="2">
        <v>2166</v>
      </c>
      <c r="E1161" s="14"/>
      <c r="F1161" s="14"/>
      <c r="G1161" s="2">
        <v>0.84832409972299239</v>
      </c>
    </row>
    <row r="1162" spans="1:7" x14ac:dyDescent="0.3">
      <c r="A1162" t="s">
        <v>1473</v>
      </c>
      <c r="B1162" s="2">
        <v>1833.9100000000049</v>
      </c>
      <c r="C1162" s="2">
        <v>1833.9100000000049</v>
      </c>
      <c r="D1162" s="2">
        <v>250</v>
      </c>
      <c r="E1162" s="14">
        <v>1.2E-2</v>
      </c>
      <c r="F1162" s="14">
        <v>1.6949152542372881E-2</v>
      </c>
      <c r="G1162" s="2">
        <v>7.3356400000000193</v>
      </c>
    </row>
    <row r="1163" spans="1:7" x14ac:dyDescent="0.3">
      <c r="A1163" t="s">
        <v>1762</v>
      </c>
      <c r="B1163" s="2">
        <v>1831.8599999999983</v>
      </c>
      <c r="C1163" s="2">
        <v>1831.8599999999983</v>
      </c>
      <c r="D1163" s="2">
        <v>4458</v>
      </c>
      <c r="E1163" s="14">
        <v>5.6078959174517724E-3</v>
      </c>
      <c r="F1163" s="14"/>
      <c r="G1163" s="2">
        <v>0.41091520861372777</v>
      </c>
    </row>
    <row r="1164" spans="1:7" x14ac:dyDescent="0.3">
      <c r="A1164" t="s">
        <v>2203</v>
      </c>
      <c r="B1164" s="2">
        <v>1829.6500000000003</v>
      </c>
      <c r="C1164" s="2">
        <v>1829.6500000000003</v>
      </c>
      <c r="D1164" s="2">
        <v>635</v>
      </c>
      <c r="E1164" s="14"/>
      <c r="F1164" s="14"/>
      <c r="G1164" s="2">
        <v>2.881338582677166</v>
      </c>
    </row>
    <row r="1165" spans="1:7" x14ac:dyDescent="0.3">
      <c r="A1165" t="s">
        <v>998</v>
      </c>
      <c r="B1165" s="2">
        <v>1828.96</v>
      </c>
      <c r="C1165" s="2">
        <v>1828.96</v>
      </c>
      <c r="D1165" s="2">
        <v>1389</v>
      </c>
      <c r="E1165" s="14">
        <v>1.8718502519798418E-2</v>
      </c>
      <c r="F1165" s="14"/>
      <c r="G1165" s="2">
        <v>1.3167458603311735</v>
      </c>
    </row>
    <row r="1166" spans="1:7" x14ac:dyDescent="0.3">
      <c r="A1166" t="s">
        <v>113</v>
      </c>
      <c r="B1166" s="2">
        <v>1828.67</v>
      </c>
      <c r="C1166" s="2">
        <v>1828.67</v>
      </c>
      <c r="D1166" s="2">
        <v>453</v>
      </c>
      <c r="E1166" s="14">
        <v>2.2075055187637969E-3</v>
      </c>
      <c r="F1166" s="14"/>
      <c r="G1166" s="2">
        <v>4.036799116997793</v>
      </c>
    </row>
    <row r="1167" spans="1:7" x14ac:dyDescent="0.3">
      <c r="A1167" t="s">
        <v>1498</v>
      </c>
      <c r="B1167" s="2">
        <v>1828.1600000000028</v>
      </c>
      <c r="C1167" s="2">
        <v>1828.1600000000028</v>
      </c>
      <c r="D1167" s="2">
        <v>745</v>
      </c>
      <c r="E1167" s="14">
        <v>1.3422818791946308E-3</v>
      </c>
      <c r="F1167" s="14"/>
      <c r="G1167" s="2">
        <v>2.45390604026846</v>
      </c>
    </row>
    <row r="1168" spans="1:7" x14ac:dyDescent="0.3">
      <c r="A1168" t="s">
        <v>1418</v>
      </c>
      <c r="B1168" s="2">
        <v>1827.7200000000043</v>
      </c>
      <c r="C1168" s="2">
        <v>1827.7200000000043</v>
      </c>
      <c r="D1168" s="2">
        <v>557</v>
      </c>
      <c r="E1168" s="14">
        <v>0.12028725314183124</v>
      </c>
      <c r="F1168" s="14">
        <v>2.1505376344086023E-2</v>
      </c>
      <c r="G1168" s="2">
        <v>3.281364452423706</v>
      </c>
    </row>
    <row r="1169" spans="1:7" x14ac:dyDescent="0.3">
      <c r="A1169" t="s">
        <v>781</v>
      </c>
      <c r="B1169" s="2">
        <v>1823.5700000000045</v>
      </c>
      <c r="C1169" s="2">
        <v>1823.5700000000045</v>
      </c>
      <c r="D1169" s="2">
        <v>1039</v>
      </c>
      <c r="E1169" s="14">
        <v>2.8873917228103944E-3</v>
      </c>
      <c r="F1169" s="14"/>
      <c r="G1169" s="2">
        <v>1.7551203079884548</v>
      </c>
    </row>
    <row r="1170" spans="1:7" x14ac:dyDescent="0.3">
      <c r="A1170" t="s">
        <v>429</v>
      </c>
      <c r="B1170" s="2">
        <v>1822.1000000000024</v>
      </c>
      <c r="C1170" s="2">
        <v>1822.1000000000024</v>
      </c>
      <c r="D1170" s="2">
        <v>1918</v>
      </c>
      <c r="E1170" s="14">
        <v>1.0948905109489052E-2</v>
      </c>
      <c r="F1170" s="14"/>
      <c r="G1170" s="2">
        <v>0.95000000000000129</v>
      </c>
    </row>
    <row r="1171" spans="1:7" x14ac:dyDescent="0.3">
      <c r="A1171" t="s">
        <v>1096</v>
      </c>
      <c r="B1171" s="2">
        <v>1821.8699999999972</v>
      </c>
      <c r="C1171" s="2">
        <v>1821.8699999999972</v>
      </c>
      <c r="D1171" s="2">
        <v>4224</v>
      </c>
      <c r="E1171" s="14">
        <v>3.9772727272727272E-2</v>
      </c>
      <c r="F1171" s="14"/>
      <c r="G1171" s="2">
        <v>0.43131392045454481</v>
      </c>
    </row>
    <row r="1172" spans="1:7" x14ac:dyDescent="0.3">
      <c r="A1172" t="s">
        <v>1283</v>
      </c>
      <c r="B1172" s="2">
        <v>1821.61</v>
      </c>
      <c r="C1172" s="2">
        <v>1821.61</v>
      </c>
      <c r="D1172" s="2">
        <v>441</v>
      </c>
      <c r="E1172" s="14"/>
      <c r="F1172" s="14"/>
      <c r="G1172" s="2">
        <v>4.13063492063492</v>
      </c>
    </row>
    <row r="1173" spans="1:7" x14ac:dyDescent="0.3">
      <c r="A1173" t="s">
        <v>105</v>
      </c>
      <c r="B1173" s="2">
        <v>1817.2100000000023</v>
      </c>
      <c r="C1173" s="2">
        <v>1817.2100000000023</v>
      </c>
      <c r="D1173" s="2">
        <v>643</v>
      </c>
      <c r="E1173" s="14">
        <v>3.1104199066874028E-3</v>
      </c>
      <c r="F1173" s="14"/>
      <c r="G1173" s="2">
        <v>2.8261430793157114</v>
      </c>
    </row>
    <row r="1174" spans="1:7" x14ac:dyDescent="0.3">
      <c r="A1174" t="s">
        <v>2350</v>
      </c>
      <c r="B1174" s="2">
        <v>1810.2400000000002</v>
      </c>
      <c r="C1174" s="2">
        <v>1810.2400000000002</v>
      </c>
      <c r="D1174" s="2">
        <v>1348</v>
      </c>
      <c r="E1174" s="14">
        <v>0.10682492581602374</v>
      </c>
      <c r="F1174" s="14"/>
      <c r="G1174" s="2">
        <v>1.3429080118694363</v>
      </c>
    </row>
    <row r="1175" spans="1:7" x14ac:dyDescent="0.3">
      <c r="A1175" t="s">
        <v>3334</v>
      </c>
      <c r="B1175" s="2">
        <v>1808.75</v>
      </c>
      <c r="C1175" s="2">
        <v>1808.75</v>
      </c>
      <c r="D1175" s="2">
        <v>741</v>
      </c>
      <c r="E1175" s="14"/>
      <c r="F1175" s="14"/>
      <c r="G1175" s="2">
        <v>2.440958164642375</v>
      </c>
    </row>
    <row r="1176" spans="1:7" x14ac:dyDescent="0.3">
      <c r="A1176" t="s">
        <v>888</v>
      </c>
      <c r="B1176" s="2">
        <v>1804.2900000000013</v>
      </c>
      <c r="C1176" s="2">
        <v>1804.2900000000013</v>
      </c>
      <c r="D1176" s="2">
        <v>779</v>
      </c>
      <c r="E1176" s="14">
        <v>2.0539152759948651E-2</v>
      </c>
      <c r="F1176" s="14"/>
      <c r="G1176" s="2">
        <v>2.3161617458279862</v>
      </c>
    </row>
    <row r="1177" spans="1:7" x14ac:dyDescent="0.3">
      <c r="A1177" t="s">
        <v>2266</v>
      </c>
      <c r="B1177" s="2">
        <v>1801.98</v>
      </c>
      <c r="C1177" s="2">
        <v>1801.98</v>
      </c>
      <c r="D1177" s="2">
        <v>1456</v>
      </c>
      <c r="E1177" s="14">
        <v>4.120879120879121E-3</v>
      </c>
      <c r="F1177" s="14"/>
      <c r="G1177" s="2">
        <v>1.2376236263736264</v>
      </c>
    </row>
    <row r="1178" spans="1:7" x14ac:dyDescent="0.3">
      <c r="A1178" t="s">
        <v>1258</v>
      </c>
      <c r="B1178" s="2">
        <v>1801.5599999999986</v>
      </c>
      <c r="C1178" s="2">
        <v>1801.5599999999986</v>
      </c>
      <c r="D1178" s="2">
        <v>982</v>
      </c>
      <c r="E1178" s="14">
        <v>4.3788187372708759E-2</v>
      </c>
      <c r="F1178" s="14"/>
      <c r="G1178" s="2">
        <v>1.8345824847250494</v>
      </c>
    </row>
    <row r="1179" spans="1:7" x14ac:dyDescent="0.3">
      <c r="A1179" t="s">
        <v>482</v>
      </c>
      <c r="B1179" s="2">
        <v>1796.83</v>
      </c>
      <c r="C1179" s="2">
        <v>1796.83</v>
      </c>
      <c r="D1179" s="2">
        <v>1356</v>
      </c>
      <c r="E1179" s="14">
        <v>7.3746312684365781E-3</v>
      </c>
      <c r="F1179" s="14"/>
      <c r="G1179" s="2">
        <v>1.3250958702064897</v>
      </c>
    </row>
    <row r="1180" spans="1:7" x14ac:dyDescent="0.3">
      <c r="A1180" t="s">
        <v>1261</v>
      </c>
      <c r="B1180" s="2">
        <v>1794.4800000000005</v>
      </c>
      <c r="C1180" s="2">
        <v>1794.4800000000005</v>
      </c>
      <c r="D1180" s="2">
        <v>394</v>
      </c>
      <c r="E1180" s="14">
        <v>1.015228426395939E-2</v>
      </c>
      <c r="F1180" s="14"/>
      <c r="G1180" s="2">
        <v>4.5545177664974634</v>
      </c>
    </row>
    <row r="1181" spans="1:7" x14ac:dyDescent="0.3">
      <c r="A1181" t="s">
        <v>576</v>
      </c>
      <c r="B1181" s="2">
        <v>1792.2700000000016</v>
      </c>
      <c r="C1181" s="2">
        <v>1792.2700000000016</v>
      </c>
      <c r="D1181" s="2">
        <v>1078</v>
      </c>
      <c r="E1181" s="14"/>
      <c r="F1181" s="14"/>
      <c r="G1181" s="2">
        <v>1.6625881261595561</v>
      </c>
    </row>
    <row r="1182" spans="1:7" x14ac:dyDescent="0.3">
      <c r="A1182" t="s">
        <v>3656</v>
      </c>
      <c r="B1182" s="2">
        <v>1787.8799999999999</v>
      </c>
      <c r="C1182" s="2">
        <v>1787.8799999999999</v>
      </c>
      <c r="D1182" s="2">
        <v>1153</v>
      </c>
      <c r="E1182" s="14"/>
      <c r="F1182" s="14"/>
      <c r="G1182" s="2">
        <v>1.5506331309627059</v>
      </c>
    </row>
    <row r="1183" spans="1:7" x14ac:dyDescent="0.3">
      <c r="A1183" t="s">
        <v>2454</v>
      </c>
      <c r="B1183" s="2">
        <v>1787.4100000000024</v>
      </c>
      <c r="C1183" s="2">
        <v>1787.4100000000024</v>
      </c>
      <c r="D1183" s="2">
        <v>174</v>
      </c>
      <c r="E1183" s="14"/>
      <c r="F1183" s="14"/>
      <c r="G1183" s="2">
        <v>10.27247126436783</v>
      </c>
    </row>
    <row r="1184" spans="1:7" x14ac:dyDescent="0.3">
      <c r="A1184" t="s">
        <v>2261</v>
      </c>
      <c r="B1184" s="2">
        <v>1785.0200000000023</v>
      </c>
      <c r="C1184" s="2">
        <v>1785.0200000000023</v>
      </c>
      <c r="D1184" s="2">
        <v>2064</v>
      </c>
      <c r="E1184" s="14">
        <v>8.1879844961240317E-2</v>
      </c>
      <c r="F1184" s="14"/>
      <c r="G1184" s="2">
        <v>0.86483527131783056</v>
      </c>
    </row>
    <row r="1185" spans="1:7" x14ac:dyDescent="0.3">
      <c r="A1185" t="s">
        <v>1606</v>
      </c>
      <c r="B1185" s="2">
        <v>1773.3700000000001</v>
      </c>
      <c r="C1185" s="2">
        <v>1773.3700000000001</v>
      </c>
      <c r="D1185" s="2">
        <v>1421</v>
      </c>
      <c r="E1185" s="14"/>
      <c r="F1185" s="14"/>
      <c r="G1185" s="2">
        <v>1.2479732582688248</v>
      </c>
    </row>
    <row r="1186" spans="1:7" x14ac:dyDescent="0.3">
      <c r="A1186" t="s">
        <v>3040</v>
      </c>
      <c r="B1186" s="2">
        <v>1769.2500000000007</v>
      </c>
      <c r="C1186" s="2">
        <v>1769.2500000000007</v>
      </c>
      <c r="D1186" s="2">
        <v>187</v>
      </c>
      <c r="E1186" s="14"/>
      <c r="F1186" s="14"/>
      <c r="G1186" s="2">
        <v>9.4612299465240675</v>
      </c>
    </row>
    <row r="1187" spans="1:7" x14ac:dyDescent="0.3">
      <c r="A1187" t="s">
        <v>2253</v>
      </c>
      <c r="B1187" s="2">
        <v>1768.8700000000026</v>
      </c>
      <c r="C1187" s="2">
        <v>1768.8700000000026</v>
      </c>
      <c r="D1187" s="2">
        <v>2083</v>
      </c>
      <c r="E1187" s="14">
        <v>6.2409985597695634E-3</v>
      </c>
      <c r="F1187" s="14"/>
      <c r="G1187" s="2">
        <v>0.84919347095535413</v>
      </c>
    </row>
    <row r="1188" spans="1:7" x14ac:dyDescent="0.3">
      <c r="A1188" t="s">
        <v>3337</v>
      </c>
      <c r="B1188" s="2">
        <v>1765.8000000000002</v>
      </c>
      <c r="C1188" s="2">
        <v>1765.8000000000002</v>
      </c>
      <c r="D1188" s="2">
        <v>1253</v>
      </c>
      <c r="E1188" s="14">
        <v>7.9808459696727857E-4</v>
      </c>
      <c r="F1188" s="14"/>
      <c r="G1188" s="2">
        <v>1.4092577813248206</v>
      </c>
    </row>
    <row r="1189" spans="1:7" x14ac:dyDescent="0.3">
      <c r="A1189" t="s">
        <v>2189</v>
      </c>
      <c r="B1189" s="2">
        <v>1759.7899999999984</v>
      </c>
      <c r="C1189" s="2">
        <v>1759.7899999999984</v>
      </c>
      <c r="D1189" s="2">
        <v>1047</v>
      </c>
      <c r="E1189" s="14"/>
      <c r="F1189" s="14"/>
      <c r="G1189" s="2">
        <v>1.6807927411652324</v>
      </c>
    </row>
    <row r="1190" spans="1:7" x14ac:dyDescent="0.3">
      <c r="A1190" t="s">
        <v>1182</v>
      </c>
      <c r="B1190" s="2">
        <v>1759.6200000000028</v>
      </c>
      <c r="C1190" s="2">
        <v>1759.6200000000028</v>
      </c>
      <c r="D1190" s="2">
        <v>350</v>
      </c>
      <c r="E1190" s="14">
        <v>2.8571428571428571E-3</v>
      </c>
      <c r="F1190" s="14"/>
      <c r="G1190" s="2">
        <v>5.0274857142857226</v>
      </c>
    </row>
    <row r="1191" spans="1:7" x14ac:dyDescent="0.3">
      <c r="A1191" t="s">
        <v>978</v>
      </c>
      <c r="B1191" s="2">
        <v>1758.7500000000014</v>
      </c>
      <c r="C1191" s="2">
        <v>1758.7500000000014</v>
      </c>
      <c r="D1191" s="2">
        <v>935</v>
      </c>
      <c r="E1191" s="14">
        <v>2.6737967914438502E-2</v>
      </c>
      <c r="F1191" s="14"/>
      <c r="G1191" s="2">
        <v>1.8810160427807501</v>
      </c>
    </row>
    <row r="1192" spans="1:7" x14ac:dyDescent="0.3">
      <c r="A1192" t="s">
        <v>1582</v>
      </c>
      <c r="B1192" s="2">
        <v>1757.3900000000021</v>
      </c>
      <c r="C1192" s="2">
        <v>1757.3900000000021</v>
      </c>
      <c r="D1192" s="2">
        <v>4624</v>
      </c>
      <c r="E1192" s="14">
        <v>2.833044982698962E-2</v>
      </c>
      <c r="F1192" s="14"/>
      <c r="G1192" s="2">
        <v>0.38005839100346067</v>
      </c>
    </row>
    <row r="1193" spans="1:7" x14ac:dyDescent="0.3">
      <c r="A1193" t="s">
        <v>1368</v>
      </c>
      <c r="B1193" s="2">
        <v>1756.1700000000028</v>
      </c>
      <c r="C1193" s="2">
        <v>1756.1700000000028</v>
      </c>
      <c r="D1193" s="2">
        <v>569</v>
      </c>
      <c r="E1193" s="14">
        <v>3.5149384885764497E-3</v>
      </c>
      <c r="F1193" s="14"/>
      <c r="G1193" s="2">
        <v>3.0864147627416569</v>
      </c>
    </row>
    <row r="1194" spans="1:7" x14ac:dyDescent="0.3">
      <c r="A1194" t="s">
        <v>1760</v>
      </c>
      <c r="B1194" s="2">
        <v>1753.42</v>
      </c>
      <c r="C1194" s="2">
        <v>1753.42</v>
      </c>
      <c r="D1194" s="2">
        <v>4451</v>
      </c>
      <c r="E1194" s="14">
        <v>1.1233430689732645E-2</v>
      </c>
      <c r="F1194" s="14"/>
      <c r="G1194" s="2">
        <v>0.39393844079982027</v>
      </c>
    </row>
    <row r="1195" spans="1:7" x14ac:dyDescent="0.3">
      <c r="A1195" t="s">
        <v>2505</v>
      </c>
      <c r="B1195" s="2">
        <v>1753.3600000000026</v>
      </c>
      <c r="C1195" s="2">
        <v>1753.3600000000026</v>
      </c>
      <c r="D1195" s="2">
        <v>932</v>
      </c>
      <c r="E1195" s="14"/>
      <c r="F1195" s="14"/>
      <c r="G1195" s="2">
        <v>1.8812875536480715</v>
      </c>
    </row>
    <row r="1196" spans="1:7" x14ac:dyDescent="0.3">
      <c r="A1196" t="s">
        <v>788</v>
      </c>
      <c r="B1196" s="2">
        <v>1753.2500000000041</v>
      </c>
      <c r="C1196" s="2">
        <v>1753.2500000000041</v>
      </c>
      <c r="D1196" s="2">
        <v>1065</v>
      </c>
      <c r="E1196" s="14">
        <v>9.3896713615023472E-4</v>
      </c>
      <c r="F1196" s="14"/>
      <c r="G1196" s="2">
        <v>1.6462441314554028</v>
      </c>
    </row>
    <row r="1197" spans="1:7" x14ac:dyDescent="0.3">
      <c r="A1197" t="s">
        <v>2548</v>
      </c>
      <c r="B1197" s="2">
        <v>1752.3500000000017</v>
      </c>
      <c r="C1197" s="2">
        <v>1752.3500000000017</v>
      </c>
      <c r="D1197" s="2">
        <v>1922</v>
      </c>
      <c r="E1197" s="14"/>
      <c r="F1197" s="14"/>
      <c r="G1197" s="2">
        <v>0.91173257023933496</v>
      </c>
    </row>
    <row r="1198" spans="1:7" x14ac:dyDescent="0.3">
      <c r="A1198" t="s">
        <v>2163</v>
      </c>
      <c r="B1198" s="2">
        <v>1748.6500000000003</v>
      </c>
      <c r="C1198" s="2">
        <v>1748.6500000000003</v>
      </c>
      <c r="D1198" s="2">
        <v>421</v>
      </c>
      <c r="E1198" s="14">
        <v>8.076009501187649E-2</v>
      </c>
      <c r="F1198" s="14"/>
      <c r="G1198" s="2">
        <v>4.1535629453681722</v>
      </c>
    </row>
    <row r="1199" spans="1:7" x14ac:dyDescent="0.3">
      <c r="A1199" t="s">
        <v>440</v>
      </c>
      <c r="B1199" s="2">
        <v>1747.5000000000014</v>
      </c>
      <c r="C1199" s="2">
        <v>1747.5000000000014</v>
      </c>
      <c r="D1199" s="2">
        <v>182</v>
      </c>
      <c r="E1199" s="14">
        <v>1.098901098901099E-2</v>
      </c>
      <c r="F1199" s="14"/>
      <c r="G1199" s="2">
        <v>9.6016483516483593</v>
      </c>
    </row>
    <row r="1200" spans="1:7" x14ac:dyDescent="0.3">
      <c r="A1200" t="s">
        <v>2192</v>
      </c>
      <c r="B1200" s="2">
        <v>1744.6100000000008</v>
      </c>
      <c r="C1200" s="2">
        <v>1744.6100000000008</v>
      </c>
      <c r="D1200" s="2">
        <v>2037</v>
      </c>
      <c r="E1200" s="14"/>
      <c r="F1200" s="14"/>
      <c r="G1200" s="2">
        <v>0.85646048109965678</v>
      </c>
    </row>
    <row r="1201" spans="1:7" x14ac:dyDescent="0.3">
      <c r="A1201" t="s">
        <v>1990</v>
      </c>
      <c r="B1201" s="2">
        <v>1738.0799999999983</v>
      </c>
      <c r="C1201" s="2">
        <v>1738.0799999999983</v>
      </c>
      <c r="D1201" s="2">
        <v>764</v>
      </c>
      <c r="E1201" s="14">
        <v>0.15706806282722513</v>
      </c>
      <c r="F1201" s="14"/>
      <c r="G1201" s="2">
        <v>2.2749738219895268</v>
      </c>
    </row>
    <row r="1202" spans="1:7" x14ac:dyDescent="0.3">
      <c r="A1202" t="s">
        <v>1001</v>
      </c>
      <c r="B1202" s="2">
        <v>1737.9799999999989</v>
      </c>
      <c r="C1202" s="2">
        <v>1737.9799999999989</v>
      </c>
      <c r="D1202" s="2">
        <v>1530</v>
      </c>
      <c r="E1202" s="14">
        <v>5.9477124183006533E-2</v>
      </c>
      <c r="F1202" s="14"/>
      <c r="G1202" s="2">
        <v>1.1359346405228752</v>
      </c>
    </row>
    <row r="1203" spans="1:7" x14ac:dyDescent="0.3">
      <c r="A1203" t="s">
        <v>1636</v>
      </c>
      <c r="B1203" s="2">
        <v>1737.4399999999996</v>
      </c>
      <c r="C1203" s="2">
        <v>1737.4399999999996</v>
      </c>
      <c r="D1203" s="2">
        <v>492</v>
      </c>
      <c r="E1203" s="14">
        <v>0.39634146341463417</v>
      </c>
      <c r="F1203" s="14"/>
      <c r="G1203" s="2">
        <v>3.5313821138211372</v>
      </c>
    </row>
    <row r="1204" spans="1:7" x14ac:dyDescent="0.3">
      <c r="A1204" t="s">
        <v>1912</v>
      </c>
      <c r="B1204" s="2">
        <v>1736.63</v>
      </c>
      <c r="C1204" s="2">
        <v>1736.63</v>
      </c>
      <c r="D1204" s="2">
        <v>385</v>
      </c>
      <c r="E1204" s="14">
        <v>1.2987012987012988E-2</v>
      </c>
      <c r="F1204" s="14"/>
      <c r="G1204" s="2">
        <v>4.5107272727272729</v>
      </c>
    </row>
    <row r="1205" spans="1:7" x14ac:dyDescent="0.3">
      <c r="A1205" t="s">
        <v>2519</v>
      </c>
      <c r="B1205" s="2">
        <v>1732.7900000000002</v>
      </c>
      <c r="C1205" s="2">
        <v>1732.7900000000002</v>
      </c>
      <c r="D1205" s="2">
        <v>1375</v>
      </c>
      <c r="E1205" s="14">
        <v>1.1636363636363636E-2</v>
      </c>
      <c r="F1205" s="14"/>
      <c r="G1205" s="2">
        <v>1.2602109090909093</v>
      </c>
    </row>
    <row r="1206" spans="1:7" x14ac:dyDescent="0.3">
      <c r="A1206" t="s">
        <v>3653</v>
      </c>
      <c r="B1206" s="2">
        <v>1731.9999999999998</v>
      </c>
      <c r="C1206" s="2">
        <v>1731.9999999999998</v>
      </c>
      <c r="D1206" s="2">
        <v>1113</v>
      </c>
      <c r="E1206" s="14">
        <v>1.7969451931716084E-2</v>
      </c>
      <c r="F1206" s="14"/>
      <c r="G1206" s="2">
        <v>1.5561545372866126</v>
      </c>
    </row>
    <row r="1207" spans="1:7" x14ac:dyDescent="0.3">
      <c r="A1207" t="s">
        <v>439</v>
      </c>
      <c r="B1207" s="2">
        <v>1728.840000000002</v>
      </c>
      <c r="C1207" s="2">
        <v>1728.840000000002</v>
      </c>
      <c r="D1207" s="2">
        <v>174</v>
      </c>
      <c r="E1207" s="14">
        <v>3.4482758620689655E-2</v>
      </c>
      <c r="F1207" s="14"/>
      <c r="G1207" s="2">
        <v>9.9358620689655286</v>
      </c>
    </row>
    <row r="1208" spans="1:7" x14ac:dyDescent="0.3">
      <c r="A1208" t="s">
        <v>628</v>
      </c>
      <c r="B1208" s="2">
        <v>1728.6400000000033</v>
      </c>
      <c r="C1208" s="2">
        <v>1728.6400000000033</v>
      </c>
      <c r="D1208" s="2">
        <v>944</v>
      </c>
      <c r="E1208" s="14"/>
      <c r="F1208" s="14"/>
      <c r="G1208" s="2">
        <v>1.8311864406779697</v>
      </c>
    </row>
    <row r="1209" spans="1:7" x14ac:dyDescent="0.3">
      <c r="A1209" t="s">
        <v>401</v>
      </c>
      <c r="B1209" s="2">
        <v>1726.1200000000028</v>
      </c>
      <c r="C1209" s="2">
        <v>1726.1200000000028</v>
      </c>
      <c r="D1209" s="2">
        <v>1957</v>
      </c>
      <c r="E1209" s="14">
        <v>9.7087378640776691E-3</v>
      </c>
      <c r="F1209" s="14"/>
      <c r="G1209" s="2">
        <v>0.88202350536535656</v>
      </c>
    </row>
    <row r="1210" spans="1:7" x14ac:dyDescent="0.3">
      <c r="A1210" t="s">
        <v>2219</v>
      </c>
      <c r="B1210" s="2">
        <v>1725.2600000000007</v>
      </c>
      <c r="C1210" s="2">
        <v>1725.2600000000007</v>
      </c>
      <c r="D1210" s="2">
        <v>2250</v>
      </c>
      <c r="E1210" s="14">
        <v>1.3333333333333333E-3</v>
      </c>
      <c r="F1210" s="14"/>
      <c r="G1210" s="2">
        <v>0.76678222222222248</v>
      </c>
    </row>
    <row r="1211" spans="1:7" x14ac:dyDescent="0.3">
      <c r="A1211" t="s">
        <v>3586</v>
      </c>
      <c r="B1211" s="2">
        <v>1723.6</v>
      </c>
      <c r="C1211" s="2">
        <v>1723.6</v>
      </c>
      <c r="D1211" s="2">
        <v>159</v>
      </c>
      <c r="E1211" s="14">
        <v>6.2893081761006293E-3</v>
      </c>
      <c r="F1211" s="14"/>
      <c r="G1211" s="2">
        <v>10.840251572327043</v>
      </c>
    </row>
    <row r="1212" spans="1:7" x14ac:dyDescent="0.3">
      <c r="A1212" t="s">
        <v>3587</v>
      </c>
      <c r="B1212" s="2">
        <v>1722.7399999999998</v>
      </c>
      <c r="C1212" s="2">
        <v>1722.7399999999998</v>
      </c>
      <c r="D1212" s="2">
        <v>142</v>
      </c>
      <c r="E1212" s="14"/>
      <c r="F1212" s="14">
        <v>3.8461538461538464E-2</v>
      </c>
      <c r="G1212" s="2">
        <v>12.131971830985915</v>
      </c>
    </row>
    <row r="1213" spans="1:7" x14ac:dyDescent="0.3">
      <c r="A1213" t="s">
        <v>3623</v>
      </c>
      <c r="B1213" s="2">
        <v>1719.8399999999986</v>
      </c>
      <c r="C1213" s="2">
        <v>1719.8399999999986</v>
      </c>
      <c r="D1213" s="2">
        <v>2182</v>
      </c>
      <c r="E1213" s="14"/>
      <c r="F1213" s="14"/>
      <c r="G1213" s="2">
        <v>0.78819431714023769</v>
      </c>
    </row>
    <row r="1214" spans="1:7" x14ac:dyDescent="0.3">
      <c r="A1214" t="s">
        <v>2827</v>
      </c>
      <c r="B1214" s="2">
        <v>1717.4999999999995</v>
      </c>
      <c r="C1214" s="2">
        <v>1717.4999999999995</v>
      </c>
      <c r="D1214" s="2">
        <v>358</v>
      </c>
      <c r="E1214" s="14">
        <v>0.1005586592178771</v>
      </c>
      <c r="F1214" s="14"/>
      <c r="G1214" s="2">
        <v>4.7974860335195517</v>
      </c>
    </row>
    <row r="1215" spans="1:7" x14ac:dyDescent="0.3">
      <c r="A1215" t="s">
        <v>1106</v>
      </c>
      <c r="B1215" s="2">
        <v>1715.4799999999984</v>
      </c>
      <c r="C1215" s="2">
        <v>1715.4799999999984</v>
      </c>
      <c r="D1215" s="2">
        <v>3977</v>
      </c>
      <c r="E1215" s="14"/>
      <c r="F1215" s="14"/>
      <c r="G1215" s="2">
        <v>0.43135026401810372</v>
      </c>
    </row>
    <row r="1216" spans="1:7" x14ac:dyDescent="0.3">
      <c r="A1216" t="s">
        <v>1875</v>
      </c>
      <c r="B1216" s="2">
        <v>1706.8799999999997</v>
      </c>
      <c r="C1216" s="2">
        <v>1706.8799999999997</v>
      </c>
      <c r="D1216" s="2">
        <v>4023</v>
      </c>
      <c r="E1216" s="14"/>
      <c r="F1216" s="14"/>
      <c r="G1216" s="2">
        <v>0.42428038777032057</v>
      </c>
    </row>
    <row r="1217" spans="1:7" x14ac:dyDescent="0.3">
      <c r="A1217" t="s">
        <v>1285</v>
      </c>
      <c r="B1217" s="2">
        <v>1706.7699999999991</v>
      </c>
      <c r="C1217" s="2">
        <v>1706.7699999999991</v>
      </c>
      <c r="D1217" s="2">
        <v>2339</v>
      </c>
      <c r="E1217" s="14">
        <v>8.5506626763574172E-4</v>
      </c>
      <c r="F1217" s="14"/>
      <c r="G1217" s="2">
        <v>0.72970072680632714</v>
      </c>
    </row>
    <row r="1218" spans="1:7" x14ac:dyDescent="0.3">
      <c r="A1218" t="s">
        <v>1891</v>
      </c>
      <c r="B1218" s="2">
        <v>1706.57</v>
      </c>
      <c r="C1218" s="2">
        <v>1706.57</v>
      </c>
      <c r="D1218" s="2">
        <v>155</v>
      </c>
      <c r="E1218" s="14">
        <v>4.5161290322580643E-2</v>
      </c>
      <c r="F1218" s="14"/>
      <c r="G1218" s="2">
        <v>11.010129032258064</v>
      </c>
    </row>
    <row r="1219" spans="1:7" x14ac:dyDescent="0.3">
      <c r="A1219" t="s">
        <v>2160</v>
      </c>
      <c r="B1219" s="2">
        <v>1706.5</v>
      </c>
      <c r="C1219" s="2">
        <v>1706.5</v>
      </c>
      <c r="D1219" s="2">
        <v>143</v>
      </c>
      <c r="E1219" s="14">
        <v>6.993006993006993E-3</v>
      </c>
      <c r="F1219" s="14"/>
      <c r="G1219" s="2">
        <v>11.933566433566433</v>
      </c>
    </row>
    <row r="1220" spans="1:7" x14ac:dyDescent="0.3">
      <c r="A1220" t="s">
        <v>2289</v>
      </c>
      <c r="B1220" s="2">
        <v>1700.57</v>
      </c>
      <c r="C1220" s="2">
        <v>1700.57</v>
      </c>
      <c r="D1220" s="2">
        <v>197</v>
      </c>
      <c r="E1220" s="14">
        <v>2.030456852791878E-2</v>
      </c>
      <c r="F1220" s="14"/>
      <c r="G1220" s="2">
        <v>8.6323350253807103</v>
      </c>
    </row>
    <row r="1221" spans="1:7" x14ac:dyDescent="0.3">
      <c r="A1221" t="s">
        <v>1992</v>
      </c>
      <c r="B1221" s="2">
        <v>1698.6200000000033</v>
      </c>
      <c r="C1221" s="2">
        <v>1698.6200000000033</v>
      </c>
      <c r="D1221" s="2">
        <v>586</v>
      </c>
      <c r="E1221" s="14">
        <v>5.1194539249146756E-3</v>
      </c>
      <c r="F1221" s="14"/>
      <c r="G1221" s="2">
        <v>2.898668941979528</v>
      </c>
    </row>
    <row r="1222" spans="1:7" x14ac:dyDescent="0.3">
      <c r="A1222" t="s">
        <v>1043</v>
      </c>
      <c r="B1222" s="2">
        <v>1698.5700000000008</v>
      </c>
      <c r="C1222" s="2">
        <v>1698.5700000000008</v>
      </c>
      <c r="D1222" s="2">
        <v>4143</v>
      </c>
      <c r="E1222" s="14">
        <v>3.1378228336953898E-3</v>
      </c>
      <c r="F1222" s="14"/>
      <c r="G1222" s="2">
        <v>0.40998551774076775</v>
      </c>
    </row>
    <row r="1223" spans="1:7" x14ac:dyDescent="0.3">
      <c r="A1223" t="s">
        <v>1589</v>
      </c>
      <c r="B1223" s="2">
        <v>1698.120000000001</v>
      </c>
      <c r="C1223" s="2">
        <v>1698.120000000001</v>
      </c>
      <c r="D1223" s="2">
        <v>4478</v>
      </c>
      <c r="E1223" s="14">
        <v>9.6025011165698972E-3</v>
      </c>
      <c r="F1223" s="14"/>
      <c r="G1223" s="2">
        <v>0.37921393479231824</v>
      </c>
    </row>
    <row r="1224" spans="1:7" x14ac:dyDescent="0.3">
      <c r="A1224" t="s">
        <v>2922</v>
      </c>
      <c r="B1224" s="2">
        <v>1694.69</v>
      </c>
      <c r="C1224" s="2">
        <v>1694.69</v>
      </c>
      <c r="D1224" s="2">
        <v>2541</v>
      </c>
      <c r="E1224" s="14">
        <v>1.1806375442739079E-3</v>
      </c>
      <c r="F1224" s="14"/>
      <c r="G1224" s="2">
        <v>0.66693821330184966</v>
      </c>
    </row>
    <row r="1225" spans="1:7" x14ac:dyDescent="0.3">
      <c r="A1225" t="s">
        <v>771</v>
      </c>
      <c r="B1225" s="2">
        <v>1690.2300000000023</v>
      </c>
      <c r="C1225" s="2">
        <v>1690.2300000000023</v>
      </c>
      <c r="D1225" s="2">
        <v>1975</v>
      </c>
      <c r="E1225" s="14"/>
      <c r="F1225" s="14"/>
      <c r="G1225" s="2">
        <v>0.85581265822784924</v>
      </c>
    </row>
    <row r="1226" spans="1:7" x14ac:dyDescent="0.3">
      <c r="A1226" t="s">
        <v>789</v>
      </c>
      <c r="B1226" s="2">
        <v>1688.6999999999971</v>
      </c>
      <c r="C1226" s="2">
        <v>1688.6999999999971</v>
      </c>
      <c r="D1226" s="2">
        <v>730</v>
      </c>
      <c r="E1226" s="14">
        <v>1.7808219178082191E-2</v>
      </c>
      <c r="F1226" s="14"/>
      <c r="G1226" s="2">
        <v>2.3132876712328727</v>
      </c>
    </row>
    <row r="1227" spans="1:7" x14ac:dyDescent="0.3">
      <c r="A1227" t="s">
        <v>3665</v>
      </c>
      <c r="B1227" s="2">
        <v>1687.8500000000006</v>
      </c>
      <c r="C1227" s="2">
        <v>1687.8500000000006</v>
      </c>
      <c r="D1227" s="2">
        <v>905</v>
      </c>
      <c r="E1227" s="14">
        <v>1.8784530386740331E-2</v>
      </c>
      <c r="F1227" s="14"/>
      <c r="G1227" s="2">
        <v>1.8650276243093928</v>
      </c>
    </row>
    <row r="1228" spans="1:7" x14ac:dyDescent="0.3">
      <c r="A1228" t="s">
        <v>384</v>
      </c>
      <c r="B1228" s="2">
        <v>1686.6799999999998</v>
      </c>
      <c r="C1228" s="2">
        <v>1686.6799999999998</v>
      </c>
      <c r="D1228" s="2">
        <v>1185</v>
      </c>
      <c r="E1228" s="14">
        <v>4.2194092827004218E-2</v>
      </c>
      <c r="F1228" s="14"/>
      <c r="G1228" s="2">
        <v>1.4233586497890294</v>
      </c>
    </row>
    <row r="1229" spans="1:7" x14ac:dyDescent="0.3">
      <c r="A1229" t="s">
        <v>549</v>
      </c>
      <c r="B1229" s="2">
        <v>1686.4999999999993</v>
      </c>
      <c r="C1229" s="2">
        <v>1686.4999999999993</v>
      </c>
      <c r="D1229" s="2">
        <v>1068</v>
      </c>
      <c r="E1229" s="14"/>
      <c r="F1229" s="14"/>
      <c r="G1229" s="2">
        <v>1.5791198501872652</v>
      </c>
    </row>
    <row r="1230" spans="1:7" x14ac:dyDescent="0.3">
      <c r="A1230" t="s">
        <v>1845</v>
      </c>
      <c r="B1230" s="2">
        <v>1686.2700000000009</v>
      </c>
      <c r="C1230" s="2">
        <v>1686.2700000000009</v>
      </c>
      <c r="D1230" s="2">
        <v>859</v>
      </c>
      <c r="E1230" s="14">
        <v>1.1641443538998836E-3</v>
      </c>
      <c r="F1230" s="14"/>
      <c r="G1230" s="2">
        <v>1.9630616996507577</v>
      </c>
    </row>
    <row r="1231" spans="1:7" x14ac:dyDescent="0.3">
      <c r="A1231" t="s">
        <v>3069</v>
      </c>
      <c r="B1231" s="2">
        <v>1683.65</v>
      </c>
      <c r="C1231" s="2">
        <v>1683.65</v>
      </c>
      <c r="D1231" s="2">
        <v>517</v>
      </c>
      <c r="E1231" s="14">
        <v>3.8684719535783366E-3</v>
      </c>
      <c r="F1231" s="14"/>
      <c r="G1231" s="2">
        <v>3.2565764023210835</v>
      </c>
    </row>
    <row r="1232" spans="1:7" x14ac:dyDescent="0.3">
      <c r="A1232" t="s">
        <v>954</v>
      </c>
      <c r="B1232" s="2">
        <v>1681.9200000000023</v>
      </c>
      <c r="C1232" s="2">
        <v>1681.9200000000023</v>
      </c>
      <c r="D1232" s="2">
        <v>380</v>
      </c>
      <c r="E1232" s="14">
        <v>3.6842105263157891E-2</v>
      </c>
      <c r="F1232" s="14"/>
      <c r="G1232" s="2">
        <v>4.4261052631579005</v>
      </c>
    </row>
    <row r="1233" spans="1:7" x14ac:dyDescent="0.3">
      <c r="A1233" t="s">
        <v>1724</v>
      </c>
      <c r="B1233" s="2">
        <v>1681.47</v>
      </c>
      <c r="C1233" s="2">
        <v>1681.47</v>
      </c>
      <c r="D1233" s="2">
        <v>1337</v>
      </c>
      <c r="E1233" s="14">
        <v>9.7232610321615551E-3</v>
      </c>
      <c r="F1233" s="14"/>
      <c r="G1233" s="2">
        <v>1.2576439790575917</v>
      </c>
    </row>
    <row r="1234" spans="1:7" x14ac:dyDescent="0.3">
      <c r="A1234" t="s">
        <v>2336</v>
      </c>
      <c r="B1234" s="2">
        <v>1680.4800000000016</v>
      </c>
      <c r="C1234" s="2">
        <v>1680.4800000000016</v>
      </c>
      <c r="D1234" s="2">
        <v>782</v>
      </c>
      <c r="E1234" s="14"/>
      <c r="F1234" s="14"/>
      <c r="G1234" s="2">
        <v>2.1489514066496183</v>
      </c>
    </row>
    <row r="1235" spans="1:7" x14ac:dyDescent="0.3">
      <c r="A1235" t="s">
        <v>2513</v>
      </c>
      <c r="B1235" s="2">
        <v>1677.6000000000026</v>
      </c>
      <c r="C1235" s="2">
        <v>1677.6000000000026</v>
      </c>
      <c r="D1235" s="2">
        <v>2376</v>
      </c>
      <c r="E1235" s="14">
        <v>2.5252525252525255E-3</v>
      </c>
      <c r="F1235" s="14"/>
      <c r="G1235" s="2">
        <v>0.70606060606060717</v>
      </c>
    </row>
    <row r="1236" spans="1:7" x14ac:dyDescent="0.3">
      <c r="A1236" t="s">
        <v>137</v>
      </c>
      <c r="B1236" s="2">
        <v>1677</v>
      </c>
      <c r="C1236" s="2">
        <v>1677</v>
      </c>
      <c r="D1236" s="2">
        <v>4050</v>
      </c>
      <c r="E1236" s="14">
        <v>6.1728395061728392E-3</v>
      </c>
      <c r="F1236" s="14"/>
      <c r="G1236" s="2">
        <v>0.41407407407407409</v>
      </c>
    </row>
    <row r="1237" spans="1:7" x14ac:dyDescent="0.3">
      <c r="A1237" t="s">
        <v>1464</v>
      </c>
      <c r="B1237" s="2">
        <v>1674.3599999999981</v>
      </c>
      <c r="C1237" s="2">
        <v>1674.3599999999981</v>
      </c>
      <c r="D1237" s="2">
        <v>3341</v>
      </c>
      <c r="E1237" s="14">
        <v>1.7958695001496557E-3</v>
      </c>
      <c r="F1237" s="14"/>
      <c r="G1237" s="2">
        <v>0.50115534271176232</v>
      </c>
    </row>
    <row r="1238" spans="1:7" x14ac:dyDescent="0.3">
      <c r="A1238" t="s">
        <v>1388</v>
      </c>
      <c r="B1238" s="2">
        <v>1672.790000000002</v>
      </c>
      <c r="C1238" s="2">
        <v>1672.790000000002</v>
      </c>
      <c r="D1238" s="2">
        <v>2386</v>
      </c>
      <c r="E1238" s="14"/>
      <c r="F1238" s="14"/>
      <c r="G1238" s="2">
        <v>0.70108549874266635</v>
      </c>
    </row>
    <row r="1239" spans="1:7" x14ac:dyDescent="0.3">
      <c r="A1239" t="s">
        <v>1142</v>
      </c>
      <c r="B1239" s="2">
        <v>1669.5299999999993</v>
      </c>
      <c r="C1239" s="2">
        <v>1669.5299999999993</v>
      </c>
      <c r="D1239" s="2">
        <v>1260</v>
      </c>
      <c r="E1239" s="14"/>
      <c r="F1239" s="14"/>
      <c r="G1239" s="2">
        <v>1.3250238095238089</v>
      </c>
    </row>
    <row r="1240" spans="1:7" x14ac:dyDescent="0.3">
      <c r="A1240" t="s">
        <v>2668</v>
      </c>
      <c r="B1240" s="2">
        <v>1660.04</v>
      </c>
      <c r="C1240" s="2">
        <v>1660.04</v>
      </c>
      <c r="D1240" s="2">
        <v>1207</v>
      </c>
      <c r="E1240" s="14"/>
      <c r="F1240" s="14"/>
      <c r="G1240" s="2">
        <v>1.3753438276719139</v>
      </c>
    </row>
    <row r="1241" spans="1:7" x14ac:dyDescent="0.3">
      <c r="A1241" t="s">
        <v>784</v>
      </c>
      <c r="B1241" s="2">
        <v>1660.01</v>
      </c>
      <c r="C1241" s="2">
        <v>1660.01</v>
      </c>
      <c r="D1241" s="2">
        <v>747</v>
      </c>
      <c r="E1241" s="14">
        <v>2.6773761713520749E-3</v>
      </c>
      <c r="F1241" s="14"/>
      <c r="G1241" s="2">
        <v>2.222235609103079</v>
      </c>
    </row>
    <row r="1242" spans="1:7" x14ac:dyDescent="0.3">
      <c r="A1242" t="s">
        <v>1526</v>
      </c>
      <c r="B1242" s="2">
        <v>1658.57</v>
      </c>
      <c r="C1242" s="2">
        <v>1658.57</v>
      </c>
      <c r="D1242" s="2">
        <v>1139</v>
      </c>
      <c r="E1242" s="14"/>
      <c r="F1242" s="14"/>
      <c r="G1242" s="2">
        <v>1.456163301141352</v>
      </c>
    </row>
    <row r="1243" spans="1:7" x14ac:dyDescent="0.3">
      <c r="A1243" t="s">
        <v>1280</v>
      </c>
      <c r="B1243" s="2">
        <v>1657.7000000000028</v>
      </c>
      <c r="C1243" s="2">
        <v>1657.7000000000028</v>
      </c>
      <c r="D1243" s="2">
        <v>210</v>
      </c>
      <c r="E1243" s="14">
        <v>0.10476190476190476</v>
      </c>
      <c r="F1243" s="14"/>
      <c r="G1243" s="2">
        <v>7.8938095238095372</v>
      </c>
    </row>
    <row r="1244" spans="1:7" x14ac:dyDescent="0.3">
      <c r="A1244" t="s">
        <v>3459</v>
      </c>
      <c r="B1244" s="2">
        <v>1657.4200000000021</v>
      </c>
      <c r="C1244" s="2">
        <v>1657.4200000000021</v>
      </c>
      <c r="D1244" s="2">
        <v>192</v>
      </c>
      <c r="E1244" s="14"/>
      <c r="F1244" s="14"/>
      <c r="G1244" s="2">
        <v>8.6323958333333444</v>
      </c>
    </row>
    <row r="1245" spans="1:7" x14ac:dyDescent="0.3">
      <c r="A1245" t="s">
        <v>3742</v>
      </c>
      <c r="B1245" s="2">
        <v>1653.9700000000037</v>
      </c>
      <c r="C1245" s="2">
        <v>1653.9700000000037</v>
      </c>
      <c r="D1245" s="2">
        <v>553</v>
      </c>
      <c r="E1245" s="14">
        <v>3.616636528028933E-3</v>
      </c>
      <c r="F1245" s="14"/>
      <c r="G1245" s="2">
        <v>2.9909041591320138</v>
      </c>
    </row>
    <row r="1246" spans="1:7" x14ac:dyDescent="0.3">
      <c r="A1246" t="s">
        <v>1971</v>
      </c>
      <c r="B1246" s="2">
        <v>1653.3500000000017</v>
      </c>
      <c r="C1246" s="2">
        <v>1653.3500000000017</v>
      </c>
      <c r="D1246" s="2">
        <v>348</v>
      </c>
      <c r="E1246" s="14">
        <v>1.1494252873563218E-2</v>
      </c>
      <c r="F1246" s="14"/>
      <c r="G1246" s="2">
        <v>4.7510057471264417</v>
      </c>
    </row>
    <row r="1247" spans="1:7" x14ac:dyDescent="0.3">
      <c r="A1247" t="s">
        <v>1077</v>
      </c>
      <c r="B1247" s="2">
        <v>1652.6300000000026</v>
      </c>
      <c r="C1247" s="2">
        <v>1652.6300000000026</v>
      </c>
      <c r="D1247" s="2">
        <v>5475</v>
      </c>
      <c r="E1247" s="14">
        <v>1.2785388127853881E-3</v>
      </c>
      <c r="F1247" s="14"/>
      <c r="G1247" s="2">
        <v>0.30185022831050273</v>
      </c>
    </row>
    <row r="1248" spans="1:7" x14ac:dyDescent="0.3">
      <c r="A1248" t="s">
        <v>479</v>
      </c>
      <c r="B1248" s="2">
        <v>1652.2700000000011</v>
      </c>
      <c r="C1248" s="2">
        <v>1652.2700000000011</v>
      </c>
      <c r="D1248" s="2">
        <v>901</v>
      </c>
      <c r="E1248" s="14"/>
      <c r="F1248" s="14"/>
      <c r="G1248" s="2">
        <v>1.8338179800221988</v>
      </c>
    </row>
    <row r="1249" spans="1:7" x14ac:dyDescent="0.3">
      <c r="A1249" t="s">
        <v>2404</v>
      </c>
      <c r="B1249" s="2">
        <v>1650.6700000000021</v>
      </c>
      <c r="C1249" s="2">
        <v>1650.6700000000021</v>
      </c>
      <c r="D1249" s="2">
        <v>1273</v>
      </c>
      <c r="E1249" s="14">
        <v>4.7132757266300082E-3</v>
      </c>
      <c r="F1249" s="14">
        <v>7.462686567164179E-3</v>
      </c>
      <c r="G1249" s="2">
        <v>1.2966771406127275</v>
      </c>
    </row>
    <row r="1250" spans="1:7" x14ac:dyDescent="0.3">
      <c r="A1250" t="s">
        <v>3221</v>
      </c>
      <c r="B1250" s="2">
        <v>1649.6399999999996</v>
      </c>
      <c r="C1250" s="2">
        <v>1649.6399999999996</v>
      </c>
      <c r="D1250" s="2">
        <v>365</v>
      </c>
      <c r="E1250" s="14"/>
      <c r="F1250" s="14"/>
      <c r="G1250" s="2">
        <v>4.5195616438356154</v>
      </c>
    </row>
    <row r="1251" spans="1:7" x14ac:dyDescent="0.3">
      <c r="A1251" t="s">
        <v>783</v>
      </c>
      <c r="B1251" s="2">
        <v>1649.15</v>
      </c>
      <c r="C1251" s="2">
        <v>1649.15</v>
      </c>
      <c r="D1251" s="2">
        <v>713</v>
      </c>
      <c r="E1251" s="14">
        <v>9.8176718092566617E-3</v>
      </c>
      <c r="F1251" s="14"/>
      <c r="G1251" s="2">
        <v>2.3129733520336608</v>
      </c>
    </row>
    <row r="1252" spans="1:7" x14ac:dyDescent="0.3">
      <c r="A1252" t="s">
        <v>986</v>
      </c>
      <c r="B1252" s="2">
        <v>1645.4500000000021</v>
      </c>
      <c r="C1252" s="2">
        <v>1645.4500000000021</v>
      </c>
      <c r="D1252" s="2">
        <v>1855</v>
      </c>
      <c r="E1252" s="14">
        <v>2.8032345013477088E-2</v>
      </c>
      <c r="F1252" s="14"/>
      <c r="G1252" s="2">
        <v>0.88703504043126802</v>
      </c>
    </row>
    <row r="1253" spans="1:7" x14ac:dyDescent="0.3">
      <c r="A1253" t="s">
        <v>1573</v>
      </c>
      <c r="B1253" s="2">
        <v>1643.7600000000002</v>
      </c>
      <c r="C1253" s="2">
        <v>1643.7600000000002</v>
      </c>
      <c r="D1253" s="2">
        <v>121</v>
      </c>
      <c r="E1253" s="14">
        <v>4.9586776859504134E-2</v>
      </c>
      <c r="F1253" s="14">
        <v>2.3529411764705882E-2</v>
      </c>
      <c r="G1253" s="2">
        <v>13.584793388429754</v>
      </c>
    </row>
    <row r="1254" spans="1:7" x14ac:dyDescent="0.3">
      <c r="A1254" t="s">
        <v>1223</v>
      </c>
      <c r="B1254" s="2">
        <v>1642.6000000000001</v>
      </c>
      <c r="C1254" s="2">
        <v>1642.6000000000001</v>
      </c>
      <c r="D1254" s="2">
        <v>5064</v>
      </c>
      <c r="E1254" s="14">
        <v>4.7393364928909956E-3</v>
      </c>
      <c r="F1254" s="14"/>
      <c r="G1254" s="2">
        <v>0.32436808846761456</v>
      </c>
    </row>
    <row r="1255" spans="1:7" x14ac:dyDescent="0.3">
      <c r="A1255" t="s">
        <v>2408</v>
      </c>
      <c r="B1255" s="2">
        <v>1642.4499999999978</v>
      </c>
      <c r="C1255" s="2">
        <v>1642.4499999999978</v>
      </c>
      <c r="D1255" s="2">
        <v>965</v>
      </c>
      <c r="E1255" s="14">
        <v>4.1450777202072537E-3</v>
      </c>
      <c r="F1255" s="14"/>
      <c r="G1255" s="2">
        <v>1.7020207253885988</v>
      </c>
    </row>
    <row r="1256" spans="1:7" x14ac:dyDescent="0.3">
      <c r="A1256" t="s">
        <v>3652</v>
      </c>
      <c r="B1256" s="2">
        <v>1642.0699999999997</v>
      </c>
      <c r="C1256" s="2">
        <v>1642.0699999999997</v>
      </c>
      <c r="D1256" s="2">
        <v>950</v>
      </c>
      <c r="E1256" s="14"/>
      <c r="F1256" s="14"/>
      <c r="G1256" s="2">
        <v>1.7284947368421049</v>
      </c>
    </row>
    <row r="1257" spans="1:7" x14ac:dyDescent="0.3">
      <c r="A1257" t="s">
        <v>1385</v>
      </c>
      <c r="B1257" s="2">
        <v>1640.0500000000027</v>
      </c>
      <c r="C1257" s="2">
        <v>1640.0500000000027</v>
      </c>
      <c r="D1257" s="2">
        <v>1009</v>
      </c>
      <c r="E1257" s="14">
        <v>2.3785926660059464E-2</v>
      </c>
      <c r="F1257" s="14"/>
      <c r="G1257" s="2">
        <v>1.6254212091179412</v>
      </c>
    </row>
    <row r="1258" spans="1:7" x14ac:dyDescent="0.3">
      <c r="A1258" t="s">
        <v>1425</v>
      </c>
      <c r="B1258" s="2">
        <v>1639.2900000000002</v>
      </c>
      <c r="C1258" s="2">
        <v>1639.2900000000002</v>
      </c>
      <c r="D1258" s="2">
        <v>354</v>
      </c>
      <c r="E1258" s="14"/>
      <c r="F1258" s="14">
        <v>1.7341040462427744E-2</v>
      </c>
      <c r="G1258" s="2">
        <v>4.6307627118644072</v>
      </c>
    </row>
    <row r="1259" spans="1:7" x14ac:dyDescent="0.3">
      <c r="A1259" t="s">
        <v>2511</v>
      </c>
      <c r="B1259" s="2">
        <v>1638.7</v>
      </c>
      <c r="C1259" s="2">
        <v>1638.7</v>
      </c>
      <c r="D1259" s="2">
        <v>2204</v>
      </c>
      <c r="E1259" s="14"/>
      <c r="F1259" s="14"/>
      <c r="G1259" s="2">
        <v>0.74351179673321233</v>
      </c>
    </row>
    <row r="1260" spans="1:7" x14ac:dyDescent="0.3">
      <c r="A1260" t="s">
        <v>1913</v>
      </c>
      <c r="B1260" s="2">
        <v>1636.46</v>
      </c>
      <c r="C1260" s="2">
        <v>1636.46</v>
      </c>
      <c r="D1260" s="2">
        <v>466</v>
      </c>
      <c r="E1260" s="14">
        <v>1.2875536480686695E-2</v>
      </c>
      <c r="F1260" s="14"/>
      <c r="G1260" s="2">
        <v>3.5117167381974248</v>
      </c>
    </row>
    <row r="1261" spans="1:7" x14ac:dyDescent="0.3">
      <c r="A1261" t="s">
        <v>1218</v>
      </c>
      <c r="B1261" s="2">
        <v>1635.4099999999999</v>
      </c>
      <c r="C1261" s="2">
        <v>1635.4099999999999</v>
      </c>
      <c r="D1261" s="2">
        <v>3742</v>
      </c>
      <c r="E1261" s="14">
        <v>1.8706574024585784E-3</v>
      </c>
      <c r="F1261" s="14"/>
      <c r="G1261" s="2">
        <v>0.43704168893639761</v>
      </c>
    </row>
    <row r="1262" spans="1:7" x14ac:dyDescent="0.3">
      <c r="A1262" t="s">
        <v>1854</v>
      </c>
      <c r="B1262" s="2">
        <v>1631.5800000000002</v>
      </c>
      <c r="C1262" s="2">
        <v>1631.5800000000002</v>
      </c>
      <c r="D1262" s="2">
        <v>208</v>
      </c>
      <c r="E1262" s="14"/>
      <c r="F1262" s="14"/>
      <c r="G1262" s="2">
        <v>7.8441346153846165</v>
      </c>
    </row>
    <row r="1263" spans="1:7" x14ac:dyDescent="0.3">
      <c r="A1263" t="s">
        <v>109</v>
      </c>
      <c r="B1263" s="2">
        <v>1631.1400000000026</v>
      </c>
      <c r="C1263" s="2">
        <v>1631.1400000000026</v>
      </c>
      <c r="D1263" s="2">
        <v>195</v>
      </c>
      <c r="E1263" s="14">
        <v>2.564102564102564E-2</v>
      </c>
      <c r="F1263" s="14"/>
      <c r="G1263" s="2">
        <v>8.3648205128205255</v>
      </c>
    </row>
    <row r="1264" spans="1:7" x14ac:dyDescent="0.3">
      <c r="A1264" t="s">
        <v>2537</v>
      </c>
      <c r="B1264" s="2">
        <v>1628.1699999999992</v>
      </c>
      <c r="C1264" s="2">
        <v>1628.1699999999992</v>
      </c>
      <c r="D1264" s="2">
        <v>389</v>
      </c>
      <c r="E1264" s="14"/>
      <c r="F1264" s="14"/>
      <c r="G1264" s="2">
        <v>4.1855269922879152</v>
      </c>
    </row>
    <row r="1265" spans="1:7" x14ac:dyDescent="0.3">
      <c r="A1265" t="s">
        <v>2643</v>
      </c>
      <c r="B1265" s="2">
        <v>1625.12</v>
      </c>
      <c r="C1265" s="2">
        <v>1625.12</v>
      </c>
      <c r="D1265" s="2">
        <v>1318</v>
      </c>
      <c r="E1265" s="14">
        <v>1.6691957511380879E-2</v>
      </c>
      <c r="F1265" s="14"/>
      <c r="G1265" s="2">
        <v>1.233019726858877</v>
      </c>
    </row>
    <row r="1266" spans="1:7" x14ac:dyDescent="0.3">
      <c r="A1266" t="s">
        <v>1490</v>
      </c>
      <c r="B1266" s="2">
        <v>1624.7600000000025</v>
      </c>
      <c r="C1266" s="2">
        <v>1624.7600000000025</v>
      </c>
      <c r="D1266" s="2">
        <v>537</v>
      </c>
      <c r="E1266" s="14"/>
      <c r="F1266" s="14"/>
      <c r="G1266" s="2">
        <v>3.0256238361266341</v>
      </c>
    </row>
    <row r="1267" spans="1:7" x14ac:dyDescent="0.3">
      <c r="A1267" t="s">
        <v>2042</v>
      </c>
      <c r="B1267" s="2">
        <v>1623.38</v>
      </c>
      <c r="C1267" s="2">
        <v>1623.38</v>
      </c>
      <c r="D1267" s="2">
        <v>1203</v>
      </c>
      <c r="E1267" s="14">
        <v>8.3125519534497092E-4</v>
      </c>
      <c r="F1267" s="14"/>
      <c r="G1267" s="2">
        <v>1.3494430590191189</v>
      </c>
    </row>
    <row r="1268" spans="1:7" x14ac:dyDescent="0.3">
      <c r="A1268" t="s">
        <v>1520</v>
      </c>
      <c r="B1268" s="2">
        <v>1623.0400000000011</v>
      </c>
      <c r="C1268" s="2">
        <v>1623.0400000000011</v>
      </c>
      <c r="D1268" s="2">
        <v>505</v>
      </c>
      <c r="E1268" s="14"/>
      <c r="F1268" s="14">
        <v>1.7543859649122806E-2</v>
      </c>
      <c r="G1268" s="2">
        <v>3.2139405940594079</v>
      </c>
    </row>
    <row r="1269" spans="1:7" x14ac:dyDescent="0.3">
      <c r="A1269" t="s">
        <v>882</v>
      </c>
      <c r="B1269" s="2">
        <v>1621.7600000000002</v>
      </c>
      <c r="C1269" s="2">
        <v>1621.7600000000002</v>
      </c>
      <c r="D1269" s="2">
        <v>347</v>
      </c>
      <c r="E1269" s="14"/>
      <c r="F1269" s="14"/>
      <c r="G1269" s="2">
        <v>4.6736599423631127</v>
      </c>
    </row>
    <row r="1270" spans="1:7" x14ac:dyDescent="0.3">
      <c r="A1270" t="s">
        <v>1337</v>
      </c>
      <c r="B1270" s="2">
        <v>1620.1699999999983</v>
      </c>
      <c r="C1270" s="2">
        <v>1620.1699999999983</v>
      </c>
      <c r="D1270" s="2">
        <v>941</v>
      </c>
      <c r="E1270" s="14">
        <v>1.381509032943677E-2</v>
      </c>
      <c r="F1270" s="14"/>
      <c r="G1270" s="2">
        <v>1.7217534537725805</v>
      </c>
    </row>
    <row r="1271" spans="1:7" x14ac:dyDescent="0.3">
      <c r="A1271" t="s">
        <v>2339</v>
      </c>
      <c r="B1271" s="2">
        <v>1613.8200000000004</v>
      </c>
      <c r="C1271" s="2">
        <v>1613.8200000000004</v>
      </c>
      <c r="D1271" s="2">
        <v>1309</v>
      </c>
      <c r="E1271" s="14"/>
      <c r="F1271" s="14"/>
      <c r="G1271" s="2">
        <v>1.2328647822765473</v>
      </c>
    </row>
    <row r="1272" spans="1:7" x14ac:dyDescent="0.3">
      <c r="A1272" t="s">
        <v>1721</v>
      </c>
      <c r="B1272" s="2">
        <v>1608.9</v>
      </c>
      <c r="C1272" s="2">
        <v>1608.9</v>
      </c>
      <c r="D1272" s="2">
        <v>962</v>
      </c>
      <c r="E1272" s="14">
        <v>1.0395010395010396E-3</v>
      </c>
      <c r="F1272" s="14"/>
      <c r="G1272" s="2">
        <v>1.6724532224532225</v>
      </c>
    </row>
    <row r="1273" spans="1:7" x14ac:dyDescent="0.3">
      <c r="A1273" t="s">
        <v>1347</v>
      </c>
      <c r="B1273" s="2">
        <v>1608.8600000000006</v>
      </c>
      <c r="C1273" s="2">
        <v>1608.8600000000006</v>
      </c>
      <c r="D1273" s="2">
        <v>1139</v>
      </c>
      <c r="E1273" s="14"/>
      <c r="F1273" s="14"/>
      <c r="G1273" s="2">
        <v>1.4125197541703254</v>
      </c>
    </row>
    <row r="1274" spans="1:7" x14ac:dyDescent="0.3">
      <c r="A1274" t="s">
        <v>548</v>
      </c>
      <c r="B1274" s="2">
        <v>1607.6199999999994</v>
      </c>
      <c r="C1274" s="2">
        <v>1607.6199999999994</v>
      </c>
      <c r="D1274" s="2">
        <v>1288</v>
      </c>
      <c r="E1274" s="14">
        <v>1.5527950310559005E-3</v>
      </c>
      <c r="F1274" s="14"/>
      <c r="G1274" s="2">
        <v>1.248152173913043</v>
      </c>
    </row>
    <row r="1275" spans="1:7" x14ac:dyDescent="0.3">
      <c r="A1275" t="s">
        <v>1522</v>
      </c>
      <c r="B1275" s="2">
        <v>1605.6700000000048</v>
      </c>
      <c r="C1275" s="2">
        <v>1605.6700000000048</v>
      </c>
      <c r="D1275" s="2">
        <v>324</v>
      </c>
      <c r="E1275" s="14"/>
      <c r="F1275" s="14">
        <v>1.3986013986013986E-2</v>
      </c>
      <c r="G1275" s="2">
        <v>4.9557716049382865</v>
      </c>
    </row>
    <row r="1276" spans="1:7" x14ac:dyDescent="0.3">
      <c r="A1276" t="s">
        <v>2904</v>
      </c>
      <c r="B1276" s="2">
        <v>1604.92</v>
      </c>
      <c r="C1276" s="2">
        <v>1604.92</v>
      </c>
      <c r="D1276" s="2">
        <v>3558</v>
      </c>
      <c r="E1276" s="14">
        <v>6.7453625632377737E-3</v>
      </c>
      <c r="F1276" s="14"/>
      <c r="G1276" s="2">
        <v>0.45107363687464869</v>
      </c>
    </row>
    <row r="1277" spans="1:7" x14ac:dyDescent="0.3">
      <c r="A1277" t="s">
        <v>1359</v>
      </c>
      <c r="B1277" s="2">
        <v>1602.03</v>
      </c>
      <c r="C1277" s="2">
        <v>1602.03</v>
      </c>
      <c r="D1277" s="2">
        <v>692</v>
      </c>
      <c r="E1277" s="14">
        <v>1.4450867052023121E-3</v>
      </c>
      <c r="F1277" s="14"/>
      <c r="G1277" s="2">
        <v>2.3150722543352602</v>
      </c>
    </row>
    <row r="1278" spans="1:7" x14ac:dyDescent="0.3">
      <c r="A1278" t="s">
        <v>1160</v>
      </c>
      <c r="B1278" s="2">
        <v>1599.3500000000031</v>
      </c>
      <c r="C1278" s="2">
        <v>1599.3500000000031</v>
      </c>
      <c r="D1278" s="2">
        <v>1641</v>
      </c>
      <c r="E1278" s="14">
        <v>5.4844606946983544E-3</v>
      </c>
      <c r="F1278" s="14"/>
      <c r="G1278" s="2">
        <v>0.9746191346739812</v>
      </c>
    </row>
    <row r="1279" spans="1:7" x14ac:dyDescent="0.3">
      <c r="A1279" t="s">
        <v>677</v>
      </c>
      <c r="B1279" s="2">
        <v>1595.1900000000003</v>
      </c>
      <c r="C1279" s="2">
        <v>1595.1900000000003</v>
      </c>
      <c r="D1279" s="2">
        <v>3843</v>
      </c>
      <c r="E1279" s="14">
        <v>5.7246942492844132E-3</v>
      </c>
      <c r="F1279" s="14"/>
      <c r="G1279" s="2">
        <v>0.41508977361436383</v>
      </c>
    </row>
    <row r="1280" spans="1:7" x14ac:dyDescent="0.3">
      <c r="A1280" t="s">
        <v>2492</v>
      </c>
      <c r="B1280" s="2">
        <v>1594.8700000000008</v>
      </c>
      <c r="C1280" s="2">
        <v>1594.8700000000008</v>
      </c>
      <c r="D1280" s="2">
        <v>727</v>
      </c>
      <c r="E1280" s="14">
        <v>3.1636863823933978E-2</v>
      </c>
      <c r="F1280" s="14"/>
      <c r="G1280" s="2">
        <v>2.1937689133425047</v>
      </c>
    </row>
    <row r="1281" spans="1:7" x14ac:dyDescent="0.3">
      <c r="A1281" t="s">
        <v>2009</v>
      </c>
      <c r="B1281" s="2">
        <v>1594.79</v>
      </c>
      <c r="C1281" s="2">
        <v>1594.79</v>
      </c>
      <c r="D1281" s="2">
        <v>1589</v>
      </c>
      <c r="E1281" s="14">
        <v>7.551919446192574E-3</v>
      </c>
      <c r="F1281" s="14"/>
      <c r="G1281" s="2">
        <v>1.0036438011327879</v>
      </c>
    </row>
    <row r="1282" spans="1:7" x14ac:dyDescent="0.3">
      <c r="A1282" t="s">
        <v>1228</v>
      </c>
      <c r="B1282" s="2">
        <v>1590.5500000000002</v>
      </c>
      <c r="C1282" s="2">
        <v>1590.5500000000002</v>
      </c>
      <c r="D1282" s="2">
        <v>204</v>
      </c>
      <c r="E1282" s="14">
        <v>1.4705882352941176E-2</v>
      </c>
      <c r="F1282" s="14"/>
      <c r="G1282" s="2">
        <v>7.796813725490197</v>
      </c>
    </row>
    <row r="1283" spans="1:7" x14ac:dyDescent="0.3">
      <c r="A1283" t="s">
        <v>1069</v>
      </c>
      <c r="B1283" s="2">
        <v>1583.4100000000017</v>
      </c>
      <c r="C1283" s="2">
        <v>1583.4100000000017</v>
      </c>
      <c r="D1283" s="2">
        <v>5275</v>
      </c>
      <c r="E1283" s="14"/>
      <c r="F1283" s="14"/>
      <c r="G1283" s="2">
        <v>0.30017251184834154</v>
      </c>
    </row>
    <row r="1284" spans="1:7" x14ac:dyDescent="0.3">
      <c r="A1284" t="s">
        <v>2514</v>
      </c>
      <c r="B1284" s="2">
        <v>1581.0600000000002</v>
      </c>
      <c r="C1284" s="2">
        <v>1581.0600000000002</v>
      </c>
      <c r="D1284" s="2">
        <v>1105</v>
      </c>
      <c r="E1284" s="14"/>
      <c r="F1284" s="14"/>
      <c r="G1284" s="2">
        <v>1.4308235294117648</v>
      </c>
    </row>
    <row r="1285" spans="1:7" x14ac:dyDescent="0.3">
      <c r="A1285" t="s">
        <v>2988</v>
      </c>
      <c r="B1285" s="2">
        <v>1580.9999999999957</v>
      </c>
      <c r="C1285" s="2">
        <v>1580.9999999999957</v>
      </c>
      <c r="D1285" s="2">
        <v>1700</v>
      </c>
      <c r="E1285" s="14">
        <v>5.8823529411764701E-4</v>
      </c>
      <c r="F1285" s="14">
        <v>3.4722222222222224E-2</v>
      </c>
      <c r="G1285" s="2">
        <v>0.9299999999999975</v>
      </c>
    </row>
    <row r="1286" spans="1:7" x14ac:dyDescent="0.3">
      <c r="A1286" t="s">
        <v>2377</v>
      </c>
      <c r="B1286" s="2">
        <v>1576.6300000000022</v>
      </c>
      <c r="C1286" s="2">
        <v>1576.6300000000022</v>
      </c>
      <c r="D1286" s="2">
        <v>855</v>
      </c>
      <c r="E1286" s="14">
        <v>1.0526315789473684E-2</v>
      </c>
      <c r="F1286" s="14"/>
      <c r="G1286" s="2">
        <v>1.8440116959064352</v>
      </c>
    </row>
    <row r="1287" spans="1:7" x14ac:dyDescent="0.3">
      <c r="A1287" t="s">
        <v>755</v>
      </c>
      <c r="B1287" s="2">
        <v>1572.2799999999995</v>
      </c>
      <c r="C1287" s="2">
        <v>1572.2799999999995</v>
      </c>
      <c r="D1287" s="2">
        <v>3741</v>
      </c>
      <c r="E1287" s="14"/>
      <c r="F1287" s="14"/>
      <c r="G1287" s="2">
        <v>0.42028334669874351</v>
      </c>
    </row>
    <row r="1288" spans="1:7" x14ac:dyDescent="0.3">
      <c r="A1288" t="s">
        <v>3821</v>
      </c>
      <c r="B1288" s="2">
        <v>1572.2300000000025</v>
      </c>
      <c r="C1288" s="2">
        <v>1572.2300000000025</v>
      </c>
      <c r="D1288" s="2">
        <v>976</v>
      </c>
      <c r="E1288" s="14"/>
      <c r="F1288" s="14"/>
      <c r="G1288" s="2">
        <v>1.6108913934426254</v>
      </c>
    </row>
    <row r="1289" spans="1:7" x14ac:dyDescent="0.3">
      <c r="A1289" t="s">
        <v>2421</v>
      </c>
      <c r="B1289" s="2">
        <v>1570.2399999999961</v>
      </c>
      <c r="C1289" s="2">
        <v>1570.2399999999961</v>
      </c>
      <c r="D1289" s="2">
        <v>1840</v>
      </c>
      <c r="E1289" s="14">
        <v>2.7717391304347826E-2</v>
      </c>
      <c r="F1289" s="14"/>
      <c r="G1289" s="2">
        <v>0.85339130434782395</v>
      </c>
    </row>
    <row r="1290" spans="1:7" x14ac:dyDescent="0.3">
      <c r="A1290" t="s">
        <v>1630</v>
      </c>
      <c r="B1290" s="2">
        <v>1567.8499999999965</v>
      </c>
      <c r="C1290" s="2">
        <v>1567.8499999999965</v>
      </c>
      <c r="D1290" s="2">
        <v>572</v>
      </c>
      <c r="E1290" s="14">
        <v>3.4965034965034965E-3</v>
      </c>
      <c r="F1290" s="14"/>
      <c r="G1290" s="2">
        <v>2.7409965034964974</v>
      </c>
    </row>
    <row r="1291" spans="1:7" x14ac:dyDescent="0.3">
      <c r="A1291" t="s">
        <v>1495</v>
      </c>
      <c r="B1291" s="2">
        <v>1567.1999999999994</v>
      </c>
      <c r="C1291" s="2">
        <v>1567.1999999999994</v>
      </c>
      <c r="D1291" s="2">
        <v>486</v>
      </c>
      <c r="E1291" s="14">
        <v>1.2345679012345678E-2</v>
      </c>
      <c r="F1291" s="14"/>
      <c r="G1291" s="2">
        <v>3.2246913580246899</v>
      </c>
    </row>
    <row r="1292" spans="1:7" x14ac:dyDescent="0.3">
      <c r="A1292" t="s">
        <v>1726</v>
      </c>
      <c r="B1292" s="2">
        <v>1567.14</v>
      </c>
      <c r="C1292" s="2">
        <v>1567.14</v>
      </c>
      <c r="D1292" s="2">
        <v>1172</v>
      </c>
      <c r="E1292" s="14">
        <v>9.3856655290102398E-3</v>
      </c>
      <c r="F1292" s="14">
        <v>4.2253521126760563E-2</v>
      </c>
      <c r="G1292" s="2">
        <v>1.3371501706484643</v>
      </c>
    </row>
    <row r="1293" spans="1:7" x14ac:dyDescent="0.3">
      <c r="A1293" t="s">
        <v>1151</v>
      </c>
      <c r="B1293" s="2">
        <v>1566.9900000000032</v>
      </c>
      <c r="C1293" s="2">
        <v>1566.9900000000032</v>
      </c>
      <c r="D1293" s="2">
        <v>548</v>
      </c>
      <c r="E1293" s="14"/>
      <c r="F1293" s="14"/>
      <c r="G1293" s="2">
        <v>2.8594708029197138</v>
      </c>
    </row>
    <row r="1294" spans="1:7" x14ac:dyDescent="0.3">
      <c r="A1294" t="s">
        <v>1268</v>
      </c>
      <c r="B1294" s="2">
        <v>1564.8599999999988</v>
      </c>
      <c r="C1294" s="2">
        <v>1564.8599999999988</v>
      </c>
      <c r="D1294" s="2">
        <v>1502</v>
      </c>
      <c r="E1294" s="14">
        <v>8.6551264980026625E-3</v>
      </c>
      <c r="F1294" s="14"/>
      <c r="G1294" s="2">
        <v>1.041850865512649</v>
      </c>
    </row>
    <row r="1295" spans="1:7" x14ac:dyDescent="0.3">
      <c r="A1295" t="s">
        <v>912</v>
      </c>
      <c r="B1295" s="2">
        <v>1563.5500000000029</v>
      </c>
      <c r="C1295" s="2">
        <v>1563.5500000000029</v>
      </c>
      <c r="D1295" s="2">
        <v>531</v>
      </c>
      <c r="E1295" s="14"/>
      <c r="F1295" s="14"/>
      <c r="G1295" s="2">
        <v>2.9445386064030186</v>
      </c>
    </row>
    <row r="1296" spans="1:7" x14ac:dyDescent="0.3">
      <c r="A1296" t="s">
        <v>3593</v>
      </c>
      <c r="B1296" s="2">
        <v>1560.8499999999992</v>
      </c>
      <c r="C1296" s="2">
        <v>1560.8499999999992</v>
      </c>
      <c r="D1296" s="2">
        <v>1785</v>
      </c>
      <c r="E1296" s="14">
        <v>5.602240896358543E-4</v>
      </c>
      <c r="F1296" s="14"/>
      <c r="G1296" s="2">
        <v>0.87442577030812285</v>
      </c>
    </row>
    <row r="1297" spans="1:7" x14ac:dyDescent="0.3">
      <c r="A1297" t="s">
        <v>1038</v>
      </c>
      <c r="B1297" s="2">
        <v>1554.5800000000002</v>
      </c>
      <c r="C1297" s="2">
        <v>1554.5800000000002</v>
      </c>
      <c r="D1297" s="2">
        <v>395</v>
      </c>
      <c r="E1297" s="14">
        <v>7.5949367088607592E-3</v>
      </c>
      <c r="F1297" s="14"/>
      <c r="G1297" s="2">
        <v>3.9356455696202537</v>
      </c>
    </row>
    <row r="1298" spans="1:7" x14ac:dyDescent="0.3">
      <c r="A1298" t="s">
        <v>1551</v>
      </c>
      <c r="B1298" s="2">
        <v>1548.27</v>
      </c>
      <c r="C1298" s="2">
        <v>1548.27</v>
      </c>
      <c r="D1298" s="2">
        <v>80</v>
      </c>
      <c r="E1298" s="14">
        <v>0.23749999999999999</v>
      </c>
      <c r="F1298" s="14"/>
      <c r="G1298" s="2">
        <v>19.353375</v>
      </c>
    </row>
    <row r="1299" spans="1:7" x14ac:dyDescent="0.3">
      <c r="A1299" t="s">
        <v>227</v>
      </c>
      <c r="B1299" s="2">
        <v>1546.2700000000034</v>
      </c>
      <c r="C1299" s="2">
        <v>1546.2700000000034</v>
      </c>
      <c r="D1299" s="2">
        <v>461</v>
      </c>
      <c r="E1299" s="14"/>
      <c r="F1299" s="14"/>
      <c r="G1299" s="2">
        <v>3.3541648590021764</v>
      </c>
    </row>
    <row r="1300" spans="1:7" x14ac:dyDescent="0.3">
      <c r="A1300" t="s">
        <v>1479</v>
      </c>
      <c r="B1300" s="2">
        <v>1545.0600000000011</v>
      </c>
      <c r="C1300" s="2">
        <v>1545.0600000000011</v>
      </c>
      <c r="D1300" s="2">
        <v>780</v>
      </c>
      <c r="E1300" s="14">
        <v>2.3076923076923078E-2</v>
      </c>
      <c r="F1300" s="14"/>
      <c r="G1300" s="2">
        <v>1.9808461538461553</v>
      </c>
    </row>
    <row r="1301" spans="1:7" x14ac:dyDescent="0.3">
      <c r="A1301" t="s">
        <v>814</v>
      </c>
      <c r="B1301" s="2">
        <v>1543.8500000000024</v>
      </c>
      <c r="C1301" s="2">
        <v>1543.8500000000024</v>
      </c>
      <c r="D1301" s="2">
        <v>773</v>
      </c>
      <c r="E1301" s="14">
        <v>2.8460543337645538E-2</v>
      </c>
      <c r="F1301" s="14"/>
      <c r="G1301" s="2">
        <v>1.9972186287192786</v>
      </c>
    </row>
    <row r="1302" spans="1:7" x14ac:dyDescent="0.3">
      <c r="A1302" t="s">
        <v>1023</v>
      </c>
      <c r="B1302" s="2">
        <v>1541.1100000000004</v>
      </c>
      <c r="C1302" s="2">
        <v>1541.1100000000004</v>
      </c>
      <c r="D1302" s="2">
        <v>493</v>
      </c>
      <c r="E1302" s="14"/>
      <c r="F1302" s="14"/>
      <c r="G1302" s="2">
        <v>3.1259837728194735</v>
      </c>
    </row>
    <row r="1303" spans="1:7" x14ac:dyDescent="0.3">
      <c r="A1303" t="s">
        <v>2348</v>
      </c>
      <c r="B1303" s="2">
        <v>1536.67</v>
      </c>
      <c r="C1303" s="2">
        <v>1536.67</v>
      </c>
      <c r="D1303" s="2">
        <v>1199</v>
      </c>
      <c r="E1303" s="14">
        <v>4.0033361134278564E-2</v>
      </c>
      <c r="F1303" s="14"/>
      <c r="G1303" s="2">
        <v>1.28162635529608</v>
      </c>
    </row>
    <row r="1304" spans="1:7" x14ac:dyDescent="0.3">
      <c r="A1304" t="s">
        <v>1237</v>
      </c>
      <c r="B1304" s="2">
        <v>1533.9300000000014</v>
      </c>
      <c r="C1304" s="2">
        <v>1533.9300000000014</v>
      </c>
      <c r="D1304" s="2">
        <v>511</v>
      </c>
      <c r="E1304" s="14">
        <v>3.9138943248532287E-3</v>
      </c>
      <c r="F1304" s="14"/>
      <c r="G1304" s="2">
        <v>3.0018199608610594</v>
      </c>
    </row>
    <row r="1305" spans="1:7" x14ac:dyDescent="0.3">
      <c r="A1305" t="s">
        <v>542</v>
      </c>
      <c r="B1305" s="2">
        <v>1531.14</v>
      </c>
      <c r="C1305" s="2">
        <v>1531.14</v>
      </c>
      <c r="D1305" s="2">
        <v>1119</v>
      </c>
      <c r="E1305" s="14"/>
      <c r="F1305" s="14"/>
      <c r="G1305" s="2">
        <v>1.3683109919571046</v>
      </c>
    </row>
    <row r="1306" spans="1:7" x14ac:dyDescent="0.3">
      <c r="A1306" t="s">
        <v>1887</v>
      </c>
      <c r="B1306" s="2">
        <v>1530</v>
      </c>
      <c r="C1306" s="2">
        <v>1530</v>
      </c>
      <c r="D1306" s="2">
        <v>10</v>
      </c>
      <c r="E1306" s="14"/>
      <c r="F1306" s="14"/>
      <c r="G1306" s="2">
        <v>153</v>
      </c>
    </row>
    <row r="1307" spans="1:7" x14ac:dyDescent="0.3">
      <c r="A1307" t="s">
        <v>1519</v>
      </c>
      <c r="B1307" s="2">
        <v>1527.0100000000011</v>
      </c>
      <c r="C1307" s="2">
        <v>1527.0100000000011</v>
      </c>
      <c r="D1307" s="2">
        <v>321</v>
      </c>
      <c r="E1307" s="14">
        <v>6.2305295950155761E-3</v>
      </c>
      <c r="F1307" s="14">
        <v>8.9285714285714281E-3</v>
      </c>
      <c r="G1307" s="2">
        <v>4.7570404984423709</v>
      </c>
    </row>
    <row r="1308" spans="1:7" x14ac:dyDescent="0.3">
      <c r="A1308" t="s">
        <v>405</v>
      </c>
      <c r="B1308" s="2">
        <v>1526.1600000000003</v>
      </c>
      <c r="C1308" s="2">
        <v>1526.1600000000003</v>
      </c>
      <c r="D1308" s="2">
        <v>1167</v>
      </c>
      <c r="E1308" s="14">
        <v>1.3710368466152529E-2</v>
      </c>
      <c r="F1308" s="14"/>
      <c r="G1308" s="2">
        <v>1.307763496143959</v>
      </c>
    </row>
    <row r="1309" spans="1:7" x14ac:dyDescent="0.3">
      <c r="A1309" t="s">
        <v>1725</v>
      </c>
      <c r="B1309" s="2">
        <v>1525.1600000000003</v>
      </c>
      <c r="C1309" s="2">
        <v>1525.1600000000003</v>
      </c>
      <c r="D1309" s="2">
        <v>1216</v>
      </c>
      <c r="E1309" s="14">
        <v>2.2203947368421052E-2</v>
      </c>
      <c r="F1309" s="14"/>
      <c r="G1309" s="2">
        <v>1.2542434210526319</v>
      </c>
    </row>
    <row r="1310" spans="1:7" x14ac:dyDescent="0.3">
      <c r="A1310" t="s">
        <v>1540</v>
      </c>
      <c r="B1310" s="2">
        <v>1523.5199999999998</v>
      </c>
      <c r="C1310" s="2">
        <v>1523.5199999999998</v>
      </c>
      <c r="D1310" s="2">
        <v>1049</v>
      </c>
      <c r="E1310" s="14">
        <v>3.8131553860819831E-2</v>
      </c>
      <c r="F1310" s="14"/>
      <c r="G1310" s="2">
        <v>1.4523546234509055</v>
      </c>
    </row>
    <row r="1311" spans="1:7" x14ac:dyDescent="0.3">
      <c r="A1311" t="s">
        <v>1649</v>
      </c>
      <c r="B1311" s="2">
        <v>1521.1300000000017</v>
      </c>
      <c r="C1311" s="2">
        <v>1521.1300000000017</v>
      </c>
      <c r="D1311" s="2">
        <v>1672</v>
      </c>
      <c r="E1311" s="14">
        <v>1.6746411483253589E-2</v>
      </c>
      <c r="F1311" s="14"/>
      <c r="G1311" s="2">
        <v>0.90976674641148425</v>
      </c>
    </row>
    <row r="1312" spans="1:7" x14ac:dyDescent="0.3">
      <c r="A1312" t="s">
        <v>1372</v>
      </c>
      <c r="B1312" s="2">
        <v>1520.9700000000037</v>
      </c>
      <c r="C1312" s="2">
        <v>1520.9700000000037</v>
      </c>
      <c r="D1312" s="2">
        <v>455</v>
      </c>
      <c r="E1312" s="14">
        <v>1.5384615384615385E-2</v>
      </c>
      <c r="F1312" s="14"/>
      <c r="G1312" s="2">
        <v>3.3427912087912168</v>
      </c>
    </row>
    <row r="1313" spans="1:7" x14ac:dyDescent="0.3">
      <c r="A1313" t="s">
        <v>3673</v>
      </c>
      <c r="B1313" s="2">
        <v>1520.65</v>
      </c>
      <c r="C1313" s="2">
        <v>1520.65</v>
      </c>
      <c r="D1313" s="2">
        <v>1218</v>
      </c>
      <c r="E1313" s="14"/>
      <c r="F1313" s="14"/>
      <c r="G1313" s="2">
        <v>1.2484811165845648</v>
      </c>
    </row>
    <row r="1314" spans="1:7" x14ac:dyDescent="0.3">
      <c r="A1314" t="s">
        <v>1877</v>
      </c>
      <c r="B1314" s="2">
        <v>1520.1600000000005</v>
      </c>
      <c r="C1314" s="2">
        <v>1520.1600000000005</v>
      </c>
      <c r="D1314" s="2">
        <v>3561</v>
      </c>
      <c r="E1314" s="14">
        <v>2.6958719460825609E-2</v>
      </c>
      <c r="F1314" s="14"/>
      <c r="G1314" s="2">
        <v>0.42689132266217372</v>
      </c>
    </row>
    <row r="1315" spans="1:7" x14ac:dyDescent="0.3">
      <c r="A1315" t="s">
        <v>1782</v>
      </c>
      <c r="B1315" s="2">
        <v>1518.7400000000005</v>
      </c>
      <c r="C1315" s="2">
        <v>1518.7400000000005</v>
      </c>
      <c r="D1315" s="2">
        <v>1158</v>
      </c>
      <c r="E1315" s="14">
        <v>1.2089810017271158E-2</v>
      </c>
      <c r="F1315" s="14"/>
      <c r="G1315" s="2">
        <v>1.3115198618307431</v>
      </c>
    </row>
    <row r="1316" spans="1:7" x14ac:dyDescent="0.3">
      <c r="A1316" t="s">
        <v>3534</v>
      </c>
      <c r="B1316" s="2">
        <v>1515.6800000000019</v>
      </c>
      <c r="C1316" s="2">
        <v>1515.6800000000019</v>
      </c>
      <c r="D1316" s="2">
        <v>338</v>
      </c>
      <c r="E1316" s="14">
        <v>2.9585798816568047E-3</v>
      </c>
      <c r="F1316" s="14"/>
      <c r="G1316" s="2">
        <v>4.4842603550295914</v>
      </c>
    </row>
    <row r="1317" spans="1:7" x14ac:dyDescent="0.3">
      <c r="A1317" t="s">
        <v>2049</v>
      </c>
      <c r="B1317" s="2">
        <v>1515.0200000000002</v>
      </c>
      <c r="C1317" s="2">
        <v>1515.0200000000002</v>
      </c>
      <c r="D1317" s="2">
        <v>1131</v>
      </c>
      <c r="E1317" s="14">
        <v>2.1220159151193633E-2</v>
      </c>
      <c r="F1317" s="14"/>
      <c r="G1317" s="2">
        <v>1.3395402298850576</v>
      </c>
    </row>
    <row r="1318" spans="1:7" x14ac:dyDescent="0.3">
      <c r="A1318" t="s">
        <v>230</v>
      </c>
      <c r="B1318" s="2">
        <v>1512.9199999999998</v>
      </c>
      <c r="C1318" s="2">
        <v>1512.9199999999998</v>
      </c>
      <c r="D1318" s="2">
        <v>12979</v>
      </c>
      <c r="E1318" s="14"/>
      <c r="F1318" s="14"/>
      <c r="G1318" s="2">
        <v>0.11656676169196394</v>
      </c>
    </row>
    <row r="1319" spans="1:7" x14ac:dyDescent="0.3">
      <c r="A1319" t="s">
        <v>452</v>
      </c>
      <c r="B1319" s="2">
        <v>1508.71</v>
      </c>
      <c r="C1319" s="2">
        <v>1508.71</v>
      </c>
      <c r="D1319" s="2">
        <v>1249</v>
      </c>
      <c r="E1319" s="14">
        <v>0.56124899919935944</v>
      </c>
      <c r="F1319" s="14"/>
      <c r="G1319" s="2">
        <v>1.2079343474779825</v>
      </c>
    </row>
    <row r="1320" spans="1:7" x14ac:dyDescent="0.3">
      <c r="A1320" t="s">
        <v>1576</v>
      </c>
      <c r="B1320" s="2">
        <v>1507.6399999999994</v>
      </c>
      <c r="C1320" s="2">
        <v>1507.6399999999994</v>
      </c>
      <c r="D1320" s="2">
        <v>3607</v>
      </c>
      <c r="E1320" s="14">
        <v>6.6537288605489327E-3</v>
      </c>
      <c r="F1320" s="14"/>
      <c r="G1320" s="2">
        <v>0.4179761574715829</v>
      </c>
    </row>
    <row r="1321" spans="1:7" x14ac:dyDescent="0.3">
      <c r="A1321" t="s">
        <v>1964</v>
      </c>
      <c r="B1321" s="2">
        <v>1505.2400000000025</v>
      </c>
      <c r="C1321" s="2">
        <v>1505.2400000000025</v>
      </c>
      <c r="D1321" s="2">
        <v>582</v>
      </c>
      <c r="E1321" s="14"/>
      <c r="F1321" s="14"/>
      <c r="G1321" s="2">
        <v>2.586323024054987</v>
      </c>
    </row>
    <row r="1322" spans="1:7" x14ac:dyDescent="0.3">
      <c r="A1322" t="s">
        <v>1518</v>
      </c>
      <c r="B1322" s="2">
        <v>1505.0200000000002</v>
      </c>
      <c r="C1322" s="2">
        <v>1505.0200000000002</v>
      </c>
      <c r="D1322" s="2">
        <v>419</v>
      </c>
      <c r="E1322" s="14">
        <v>2.3866348448687352E-3</v>
      </c>
      <c r="F1322" s="14"/>
      <c r="G1322" s="2">
        <v>3.5919331742243443</v>
      </c>
    </row>
    <row r="1323" spans="1:7" x14ac:dyDescent="0.3">
      <c r="A1323" t="s">
        <v>1521</v>
      </c>
      <c r="B1323" s="2">
        <v>1500.2700000000009</v>
      </c>
      <c r="C1323" s="2">
        <v>1500.2700000000009</v>
      </c>
      <c r="D1323" s="2">
        <v>273</v>
      </c>
      <c r="E1323" s="14">
        <v>0.11721611721611722</v>
      </c>
      <c r="F1323" s="14">
        <v>1.4814814814814815E-2</v>
      </c>
      <c r="G1323" s="2">
        <v>5.4954945054945084</v>
      </c>
    </row>
    <row r="1324" spans="1:7" x14ac:dyDescent="0.3">
      <c r="A1324" t="s">
        <v>1857</v>
      </c>
      <c r="B1324" s="2">
        <v>1494.6900000000012</v>
      </c>
      <c r="C1324" s="2">
        <v>1494.6900000000012</v>
      </c>
      <c r="D1324" s="2">
        <v>88</v>
      </c>
      <c r="E1324" s="14"/>
      <c r="F1324" s="14"/>
      <c r="G1324" s="2">
        <v>16.98511363636365</v>
      </c>
    </row>
    <row r="1325" spans="1:7" x14ac:dyDescent="0.3">
      <c r="A1325" t="s">
        <v>2411</v>
      </c>
      <c r="B1325" s="2">
        <v>1494.4100000000012</v>
      </c>
      <c r="C1325" s="2">
        <v>1494.4100000000012</v>
      </c>
      <c r="D1325" s="2">
        <v>1866</v>
      </c>
      <c r="E1325" s="14">
        <v>1.0718113612004287E-3</v>
      </c>
      <c r="F1325" s="14"/>
      <c r="G1325" s="2">
        <v>0.80086280814576705</v>
      </c>
    </row>
    <row r="1326" spans="1:7" x14ac:dyDescent="0.3">
      <c r="A1326" t="s">
        <v>2474</v>
      </c>
      <c r="B1326" s="2">
        <v>1491.7500000000016</v>
      </c>
      <c r="C1326" s="2">
        <v>1491.7500000000016</v>
      </c>
      <c r="D1326" s="2">
        <v>2271</v>
      </c>
      <c r="E1326" s="14"/>
      <c r="F1326" s="14"/>
      <c r="G1326" s="2">
        <v>0.65686922060766251</v>
      </c>
    </row>
    <row r="1327" spans="1:7" x14ac:dyDescent="0.3">
      <c r="A1327" t="s">
        <v>2743</v>
      </c>
      <c r="B1327" s="2">
        <v>1488.6500000000012</v>
      </c>
      <c r="C1327" s="2">
        <v>1488.6500000000012</v>
      </c>
      <c r="D1327" s="2">
        <v>652</v>
      </c>
      <c r="E1327" s="14"/>
      <c r="F1327" s="14"/>
      <c r="G1327" s="2">
        <v>2.2832055214723943</v>
      </c>
    </row>
    <row r="1328" spans="1:7" x14ac:dyDescent="0.3">
      <c r="A1328" t="s">
        <v>3371</v>
      </c>
      <c r="B1328" s="2">
        <v>1486.1800000000003</v>
      </c>
      <c r="C1328" s="2">
        <v>1486.1800000000003</v>
      </c>
      <c r="D1328" s="2">
        <v>390</v>
      </c>
      <c r="E1328" s="14"/>
      <c r="F1328" s="14"/>
      <c r="G1328" s="2">
        <v>3.8107179487179494</v>
      </c>
    </row>
    <row r="1329" spans="1:7" x14ac:dyDescent="0.3">
      <c r="A1329" t="s">
        <v>2406</v>
      </c>
      <c r="B1329" s="2">
        <v>1486.099999999999</v>
      </c>
      <c r="C1329" s="2">
        <v>1486.099999999999</v>
      </c>
      <c r="D1329" s="2">
        <v>1718</v>
      </c>
      <c r="E1329" s="14"/>
      <c r="F1329" s="14"/>
      <c r="G1329" s="2">
        <v>0.86501746216530795</v>
      </c>
    </row>
    <row r="1330" spans="1:7" x14ac:dyDescent="0.3">
      <c r="A1330" t="s">
        <v>762</v>
      </c>
      <c r="B1330" s="2">
        <v>1485.1200000000017</v>
      </c>
      <c r="C1330" s="2">
        <v>1485.1200000000017</v>
      </c>
      <c r="D1330" s="2">
        <v>204</v>
      </c>
      <c r="E1330" s="14">
        <v>6.8627450980392163E-2</v>
      </c>
      <c r="F1330" s="14"/>
      <c r="G1330" s="2">
        <v>7.2800000000000082</v>
      </c>
    </row>
    <row r="1331" spans="1:7" x14ac:dyDescent="0.3">
      <c r="A1331" t="s">
        <v>1443</v>
      </c>
      <c r="B1331" s="2">
        <v>1484.5099999999991</v>
      </c>
      <c r="C1331" s="2">
        <v>1484.5099999999991</v>
      </c>
      <c r="D1331" s="2">
        <v>2492</v>
      </c>
      <c r="E1331" s="14">
        <v>3.3707865168539325E-2</v>
      </c>
      <c r="F1331" s="14"/>
      <c r="G1331" s="2">
        <v>0.59571027287319389</v>
      </c>
    </row>
    <row r="1332" spans="1:7" x14ac:dyDescent="0.3">
      <c r="A1332" t="s">
        <v>626</v>
      </c>
      <c r="B1332" s="2">
        <v>1484.1300000000022</v>
      </c>
      <c r="C1332" s="2">
        <v>1484.1300000000022</v>
      </c>
      <c r="D1332" s="2">
        <v>864</v>
      </c>
      <c r="E1332" s="14"/>
      <c r="F1332" s="14"/>
      <c r="G1332" s="2">
        <v>1.717743055555558</v>
      </c>
    </row>
    <row r="1333" spans="1:7" x14ac:dyDescent="0.3">
      <c r="A1333" t="s">
        <v>803</v>
      </c>
      <c r="B1333" s="2">
        <v>1481.4</v>
      </c>
      <c r="C1333" s="2">
        <v>1481.4</v>
      </c>
      <c r="D1333" s="2">
        <v>978</v>
      </c>
      <c r="E1333" s="14"/>
      <c r="F1333" s="14"/>
      <c r="G1333" s="2">
        <v>1.5147239263803682</v>
      </c>
    </row>
    <row r="1334" spans="1:7" x14ac:dyDescent="0.3">
      <c r="A1334" t="s">
        <v>712</v>
      </c>
      <c r="B1334" s="2">
        <v>1476.85</v>
      </c>
      <c r="C1334" s="2">
        <v>1476.85</v>
      </c>
      <c r="D1334" s="2">
        <v>968</v>
      </c>
      <c r="E1334" s="14">
        <v>1.0330578512396695E-3</v>
      </c>
      <c r="F1334" s="14"/>
      <c r="G1334" s="2">
        <v>1.5256714876033057</v>
      </c>
    </row>
    <row r="1335" spans="1:7" x14ac:dyDescent="0.3">
      <c r="A1335" t="s">
        <v>1264</v>
      </c>
      <c r="B1335" s="2">
        <v>1475.63</v>
      </c>
      <c r="C1335" s="2">
        <v>1475.63</v>
      </c>
      <c r="D1335" s="2">
        <v>402</v>
      </c>
      <c r="E1335" s="14">
        <v>4.9751243781094526E-3</v>
      </c>
      <c r="F1335" s="14">
        <v>6.7567567567567571E-3</v>
      </c>
      <c r="G1335" s="2">
        <v>3.6707213930348264</v>
      </c>
    </row>
    <row r="1336" spans="1:7" x14ac:dyDescent="0.3">
      <c r="A1336" t="s">
        <v>2399</v>
      </c>
      <c r="B1336" s="2">
        <v>1471.95</v>
      </c>
      <c r="C1336" s="2">
        <v>1471.95</v>
      </c>
      <c r="D1336" s="2">
        <v>1154</v>
      </c>
      <c r="E1336" s="14">
        <v>4.1594454072790298E-2</v>
      </c>
      <c r="F1336" s="14"/>
      <c r="G1336" s="2">
        <v>1.27551993067591</v>
      </c>
    </row>
    <row r="1337" spans="1:7" x14ac:dyDescent="0.3">
      <c r="A1337" t="s">
        <v>2508</v>
      </c>
      <c r="B1337" s="2">
        <v>1464.38</v>
      </c>
      <c r="C1337" s="2">
        <v>1464.38</v>
      </c>
      <c r="D1337" s="2">
        <v>1859</v>
      </c>
      <c r="E1337" s="14"/>
      <c r="F1337" s="14"/>
      <c r="G1337" s="2">
        <v>0.78772458310919857</v>
      </c>
    </row>
    <row r="1338" spans="1:7" x14ac:dyDescent="0.3">
      <c r="A1338" t="s">
        <v>973</v>
      </c>
      <c r="B1338" s="2">
        <v>1460.7399999999989</v>
      </c>
      <c r="C1338" s="2">
        <v>1460.7399999999989</v>
      </c>
      <c r="D1338" s="2">
        <v>6765</v>
      </c>
      <c r="E1338" s="14">
        <v>1.5964523281596452E-2</v>
      </c>
      <c r="F1338" s="14"/>
      <c r="G1338" s="2">
        <v>0.21592609016999245</v>
      </c>
    </row>
    <row r="1339" spans="1:7" x14ac:dyDescent="0.3">
      <c r="A1339" t="s">
        <v>1763</v>
      </c>
      <c r="B1339" s="2">
        <v>1459.1999999999996</v>
      </c>
      <c r="C1339" s="2">
        <v>1459.1999999999996</v>
      </c>
      <c r="D1339" s="2">
        <v>3493</v>
      </c>
      <c r="E1339" s="14">
        <v>2.290294875465216E-3</v>
      </c>
      <c r="F1339" s="14"/>
      <c r="G1339" s="2">
        <v>0.41774978528485529</v>
      </c>
    </row>
    <row r="1340" spans="1:7" x14ac:dyDescent="0.3">
      <c r="A1340" t="s">
        <v>731</v>
      </c>
      <c r="B1340" s="2">
        <v>1459.0700000000002</v>
      </c>
      <c r="C1340" s="2">
        <v>1459.0700000000002</v>
      </c>
      <c r="D1340" s="2">
        <v>378</v>
      </c>
      <c r="E1340" s="14">
        <v>1.3227513227513227E-2</v>
      </c>
      <c r="F1340" s="14"/>
      <c r="G1340" s="2">
        <v>3.8599735449735455</v>
      </c>
    </row>
    <row r="1341" spans="1:7" x14ac:dyDescent="0.3">
      <c r="A1341" t="s">
        <v>2108</v>
      </c>
      <c r="B1341" s="2">
        <v>1457.3700000000026</v>
      </c>
      <c r="C1341" s="2">
        <v>1457.3700000000026</v>
      </c>
      <c r="D1341" s="2">
        <v>985</v>
      </c>
      <c r="E1341" s="14">
        <v>6.0913705583756344E-3</v>
      </c>
      <c r="F1341" s="14"/>
      <c r="G1341" s="2">
        <v>1.4795634517766525</v>
      </c>
    </row>
    <row r="1342" spans="1:7" x14ac:dyDescent="0.3">
      <c r="A1342" t="s">
        <v>1746</v>
      </c>
      <c r="B1342" s="2">
        <v>1456.4500000000053</v>
      </c>
      <c r="C1342" s="2">
        <v>1456.4500000000053</v>
      </c>
      <c r="D1342" s="2">
        <v>731</v>
      </c>
      <c r="E1342" s="14"/>
      <c r="F1342" s="14"/>
      <c r="G1342" s="2">
        <v>1.9924076607387213</v>
      </c>
    </row>
    <row r="1343" spans="1:7" x14ac:dyDescent="0.3">
      <c r="A1343" t="s">
        <v>1822</v>
      </c>
      <c r="B1343" s="2">
        <v>1455.8800000000017</v>
      </c>
      <c r="C1343" s="2">
        <v>1455.8800000000017</v>
      </c>
      <c r="D1343" s="2">
        <v>90</v>
      </c>
      <c r="E1343" s="14">
        <v>4.4444444444444446E-2</v>
      </c>
      <c r="F1343" s="14"/>
      <c r="G1343" s="2">
        <v>16.176444444444463</v>
      </c>
    </row>
    <row r="1344" spans="1:7" x14ac:dyDescent="0.3">
      <c r="A1344" t="s">
        <v>647</v>
      </c>
      <c r="B1344" s="2">
        <v>1454.96</v>
      </c>
      <c r="C1344" s="2">
        <v>1454.96</v>
      </c>
      <c r="D1344" s="2">
        <v>102</v>
      </c>
      <c r="E1344" s="14">
        <v>3.9215686274509803E-2</v>
      </c>
      <c r="F1344" s="14"/>
      <c r="G1344" s="2">
        <v>14.264313725490197</v>
      </c>
    </row>
    <row r="1345" spans="1:7" x14ac:dyDescent="0.3">
      <c r="A1345" t="s">
        <v>3720</v>
      </c>
      <c r="B1345" s="2">
        <v>1454.8800000000012</v>
      </c>
      <c r="C1345" s="2">
        <v>1454.8800000000012</v>
      </c>
      <c r="D1345" s="2">
        <v>678</v>
      </c>
      <c r="E1345" s="14"/>
      <c r="F1345" s="14"/>
      <c r="G1345" s="2">
        <v>2.1458407079646036</v>
      </c>
    </row>
    <row r="1346" spans="1:7" x14ac:dyDescent="0.3">
      <c r="A1346" t="s">
        <v>102</v>
      </c>
      <c r="B1346" s="2">
        <v>1453.7700000000034</v>
      </c>
      <c r="C1346" s="2">
        <v>1453.7700000000034</v>
      </c>
      <c r="D1346" s="2">
        <v>463</v>
      </c>
      <c r="E1346" s="14">
        <v>2.1598272138228943E-3</v>
      </c>
      <c r="F1346" s="14"/>
      <c r="G1346" s="2">
        <v>3.1398920086393161</v>
      </c>
    </row>
    <row r="1347" spans="1:7" x14ac:dyDescent="0.3">
      <c r="A1347" t="s">
        <v>805</v>
      </c>
      <c r="B1347" s="2">
        <v>1451.99</v>
      </c>
      <c r="C1347" s="2">
        <v>1451.99</v>
      </c>
      <c r="D1347" s="2">
        <v>897</v>
      </c>
      <c r="E1347" s="14"/>
      <c r="F1347" s="14"/>
      <c r="G1347" s="2">
        <v>1.6187179487179488</v>
      </c>
    </row>
    <row r="1348" spans="1:7" x14ac:dyDescent="0.3">
      <c r="A1348" t="s">
        <v>533</v>
      </c>
      <c r="B1348" s="2">
        <v>1451.8199999999988</v>
      </c>
      <c r="C1348" s="2">
        <v>1451.8199999999988</v>
      </c>
      <c r="D1348" s="2">
        <v>562</v>
      </c>
      <c r="E1348" s="14"/>
      <c r="F1348" s="14"/>
      <c r="G1348" s="2">
        <v>2.5833096085409233</v>
      </c>
    </row>
    <row r="1349" spans="1:7" x14ac:dyDescent="0.3">
      <c r="A1349" t="s">
        <v>638</v>
      </c>
      <c r="B1349" s="2">
        <v>1450.5100000000007</v>
      </c>
      <c r="C1349" s="2">
        <v>1450.5100000000007</v>
      </c>
      <c r="D1349" s="2">
        <v>369</v>
      </c>
      <c r="E1349" s="14">
        <v>2.4390243902439025E-2</v>
      </c>
      <c r="F1349" s="14"/>
      <c r="G1349" s="2">
        <v>3.9309214092140938</v>
      </c>
    </row>
    <row r="1350" spans="1:7" x14ac:dyDescent="0.3">
      <c r="A1350" t="s">
        <v>1714</v>
      </c>
      <c r="B1350" s="2">
        <v>1447.6499999999987</v>
      </c>
      <c r="C1350" s="2">
        <v>1447.6499999999987</v>
      </c>
      <c r="D1350" s="2">
        <v>701</v>
      </c>
      <c r="E1350" s="14">
        <v>1.7118402282453638E-2</v>
      </c>
      <c r="F1350" s="14"/>
      <c r="G1350" s="2">
        <v>2.0651212553494989</v>
      </c>
    </row>
    <row r="1351" spans="1:7" x14ac:dyDescent="0.3">
      <c r="A1351" t="s">
        <v>2923</v>
      </c>
      <c r="B1351" s="2">
        <v>1443.3300000000015</v>
      </c>
      <c r="C1351" s="2">
        <v>1443.3300000000015</v>
      </c>
      <c r="D1351" s="2">
        <v>1514</v>
      </c>
      <c r="E1351" s="14">
        <v>3.6988110964332896E-2</v>
      </c>
      <c r="F1351" s="14"/>
      <c r="G1351" s="2">
        <v>0.95332232496697589</v>
      </c>
    </row>
    <row r="1352" spans="1:7" x14ac:dyDescent="0.3">
      <c r="A1352" t="s">
        <v>1000</v>
      </c>
      <c r="B1352" s="2">
        <v>1442.26</v>
      </c>
      <c r="C1352" s="2">
        <v>1442.26</v>
      </c>
      <c r="D1352" s="2">
        <v>1280</v>
      </c>
      <c r="E1352" s="14">
        <v>1.2500000000000001E-2</v>
      </c>
      <c r="F1352" s="14"/>
      <c r="G1352" s="2">
        <v>1.126765625</v>
      </c>
    </row>
    <row r="1353" spans="1:7" x14ac:dyDescent="0.3">
      <c r="A1353" t="s">
        <v>941</v>
      </c>
      <c r="B1353" s="2">
        <v>1439.7700000000011</v>
      </c>
      <c r="C1353" s="2">
        <v>1439.7700000000011</v>
      </c>
      <c r="D1353" s="2">
        <v>335</v>
      </c>
      <c r="E1353" s="14">
        <v>2.6865671641791045E-2</v>
      </c>
      <c r="F1353" s="14"/>
      <c r="G1353" s="2">
        <v>4.2978208955223911</v>
      </c>
    </row>
    <row r="1354" spans="1:7" x14ac:dyDescent="0.3">
      <c r="A1354" t="s">
        <v>2963</v>
      </c>
      <c r="B1354" s="2">
        <v>1438.4900000000002</v>
      </c>
      <c r="C1354" s="2">
        <v>1438.4900000000002</v>
      </c>
      <c r="D1354" s="2">
        <v>391</v>
      </c>
      <c r="E1354" s="14">
        <v>0.12531969309462915</v>
      </c>
      <c r="F1354" s="14"/>
      <c r="G1354" s="2">
        <v>3.6790025575447576</v>
      </c>
    </row>
    <row r="1355" spans="1:7" x14ac:dyDescent="0.3">
      <c r="A1355" t="s">
        <v>2539</v>
      </c>
      <c r="B1355" s="2">
        <v>1435.5100000000014</v>
      </c>
      <c r="C1355" s="2">
        <v>1435.5100000000014</v>
      </c>
      <c r="D1355" s="2">
        <v>643</v>
      </c>
      <c r="E1355" s="14">
        <v>3.7325038880248837E-2</v>
      </c>
      <c r="F1355" s="14"/>
      <c r="G1355" s="2">
        <v>2.2325194401244191</v>
      </c>
    </row>
    <row r="1356" spans="1:7" x14ac:dyDescent="0.3">
      <c r="A1356" t="s">
        <v>2179</v>
      </c>
      <c r="B1356" s="2">
        <v>1435.18</v>
      </c>
      <c r="C1356" s="2">
        <v>1435.18</v>
      </c>
      <c r="D1356" s="2">
        <v>1212</v>
      </c>
      <c r="E1356" s="14">
        <v>1.3201320132013201E-2</v>
      </c>
      <c r="F1356" s="14"/>
      <c r="G1356" s="2">
        <v>1.1841419141914191</v>
      </c>
    </row>
    <row r="1357" spans="1:7" x14ac:dyDescent="0.3">
      <c r="A1357" t="s">
        <v>881</v>
      </c>
      <c r="B1357" s="2">
        <v>1430.57</v>
      </c>
      <c r="C1357" s="2">
        <v>1430.57</v>
      </c>
      <c r="D1357" s="2">
        <v>1439</v>
      </c>
      <c r="E1357" s="14">
        <v>1.3898540653231411E-2</v>
      </c>
      <c r="F1357" s="14"/>
      <c r="G1357" s="2">
        <v>0.9941417651146629</v>
      </c>
    </row>
    <row r="1358" spans="1:7" x14ac:dyDescent="0.3">
      <c r="A1358" t="s">
        <v>112</v>
      </c>
      <c r="B1358" s="2">
        <v>1429.8200000000008</v>
      </c>
      <c r="C1358" s="2">
        <v>1429.8200000000008</v>
      </c>
      <c r="D1358" s="2">
        <v>240</v>
      </c>
      <c r="E1358" s="14"/>
      <c r="F1358" s="14"/>
      <c r="G1358" s="2">
        <v>5.9575833333333366</v>
      </c>
    </row>
    <row r="1359" spans="1:7" x14ac:dyDescent="0.3">
      <c r="A1359" t="s">
        <v>3680</v>
      </c>
      <c r="B1359" s="2">
        <v>1428.1300000000024</v>
      </c>
      <c r="C1359" s="2">
        <v>1428.1300000000024</v>
      </c>
      <c r="D1359" s="2">
        <v>585</v>
      </c>
      <c r="E1359" s="14">
        <v>6.8376068376068376E-3</v>
      </c>
      <c r="F1359" s="14"/>
      <c r="G1359" s="2">
        <v>2.4412478632478671</v>
      </c>
    </row>
    <row r="1360" spans="1:7" x14ac:dyDescent="0.3">
      <c r="A1360" t="s">
        <v>1503</v>
      </c>
      <c r="B1360" s="2">
        <v>1421.8300000000002</v>
      </c>
      <c r="C1360" s="2">
        <v>1421.8300000000002</v>
      </c>
      <c r="D1360" s="2">
        <v>523</v>
      </c>
      <c r="E1360" s="14"/>
      <c r="F1360" s="14"/>
      <c r="G1360" s="2">
        <v>2.7186042065009564</v>
      </c>
    </row>
    <row r="1361" spans="1:7" x14ac:dyDescent="0.3">
      <c r="A1361" t="s">
        <v>1339</v>
      </c>
      <c r="B1361" s="2">
        <v>1420.4699999999991</v>
      </c>
      <c r="C1361" s="2">
        <v>1420.4699999999991</v>
      </c>
      <c r="D1361" s="2">
        <v>829</v>
      </c>
      <c r="E1361" s="14"/>
      <c r="F1361" s="14"/>
      <c r="G1361" s="2">
        <v>1.7134740651387204</v>
      </c>
    </row>
    <row r="1362" spans="1:7" x14ac:dyDescent="0.3">
      <c r="A1362" t="s">
        <v>686</v>
      </c>
      <c r="B1362" s="2">
        <v>1416.8599999999997</v>
      </c>
      <c r="C1362" s="2">
        <v>1416.8599999999997</v>
      </c>
      <c r="D1362" s="2">
        <v>289</v>
      </c>
      <c r="E1362" s="14">
        <v>3.4602076124567475E-3</v>
      </c>
      <c r="F1362" s="14"/>
      <c r="G1362" s="2">
        <v>4.9026297577854656</v>
      </c>
    </row>
    <row r="1363" spans="1:7" x14ac:dyDescent="0.3">
      <c r="A1363" t="s">
        <v>3259</v>
      </c>
      <c r="B1363" s="2">
        <v>1416.0500000000018</v>
      </c>
      <c r="C1363" s="2">
        <v>1416.0500000000018</v>
      </c>
      <c r="D1363" s="2">
        <v>284</v>
      </c>
      <c r="E1363" s="14">
        <v>7.3943661971830985E-2</v>
      </c>
      <c r="F1363" s="14"/>
      <c r="G1363" s="2">
        <v>4.9860915492957805</v>
      </c>
    </row>
    <row r="1364" spans="1:7" x14ac:dyDescent="0.3">
      <c r="A1364" t="s">
        <v>1242</v>
      </c>
      <c r="B1364" s="2">
        <v>1415.6299999999999</v>
      </c>
      <c r="C1364" s="2">
        <v>1415.6299999999999</v>
      </c>
      <c r="D1364" s="2">
        <v>371</v>
      </c>
      <c r="E1364" s="14">
        <v>8.0862533692722376E-3</v>
      </c>
      <c r="F1364" s="14"/>
      <c r="G1364" s="2">
        <v>3.8157142857142854</v>
      </c>
    </row>
    <row r="1365" spans="1:7" x14ac:dyDescent="0.3">
      <c r="A1365" t="s">
        <v>1577</v>
      </c>
      <c r="B1365" s="2">
        <v>1413.25</v>
      </c>
      <c r="C1365" s="2">
        <v>1413.25</v>
      </c>
      <c r="D1365" s="2">
        <v>3384</v>
      </c>
      <c r="E1365" s="14"/>
      <c r="F1365" s="14"/>
      <c r="G1365" s="2">
        <v>0.41762706855791965</v>
      </c>
    </row>
    <row r="1366" spans="1:7" x14ac:dyDescent="0.3">
      <c r="A1366" t="s">
        <v>3236</v>
      </c>
      <c r="B1366" s="2">
        <v>1412.2699999999961</v>
      </c>
      <c r="C1366" s="2">
        <v>1412.2699999999961</v>
      </c>
      <c r="D1366" s="2">
        <v>713</v>
      </c>
      <c r="E1366" s="14"/>
      <c r="F1366" s="14"/>
      <c r="G1366" s="2">
        <v>1.9807433380084096</v>
      </c>
    </row>
    <row r="1367" spans="1:7" x14ac:dyDescent="0.3">
      <c r="A1367" t="s">
        <v>1764</v>
      </c>
      <c r="B1367" s="2">
        <v>1410.6899999999998</v>
      </c>
      <c r="C1367" s="2">
        <v>1410.6899999999998</v>
      </c>
      <c r="D1367" s="2">
        <v>3475</v>
      </c>
      <c r="E1367" s="14">
        <v>3.4532374100719426E-3</v>
      </c>
      <c r="F1367" s="14"/>
      <c r="G1367" s="2">
        <v>0.40595395683453234</v>
      </c>
    </row>
    <row r="1368" spans="1:7" x14ac:dyDescent="0.3">
      <c r="A1368" t="s">
        <v>1622</v>
      </c>
      <c r="B1368" s="2">
        <v>1410.2100000000019</v>
      </c>
      <c r="C1368" s="2">
        <v>1410.2100000000019</v>
      </c>
      <c r="D1368" s="2">
        <v>1533</v>
      </c>
      <c r="E1368" s="14">
        <v>3.9138943248532287E-3</v>
      </c>
      <c r="F1368" s="14"/>
      <c r="G1368" s="2">
        <v>0.91990215264187991</v>
      </c>
    </row>
    <row r="1369" spans="1:7" x14ac:dyDescent="0.3">
      <c r="A1369" t="s">
        <v>3351</v>
      </c>
      <c r="B1369" s="2">
        <v>1407.5200000000018</v>
      </c>
      <c r="C1369" s="2">
        <v>1407.5200000000018</v>
      </c>
      <c r="D1369" s="2">
        <v>3120</v>
      </c>
      <c r="E1369" s="14">
        <v>1.0256410256410256E-2</v>
      </c>
      <c r="F1369" s="14"/>
      <c r="G1369" s="2">
        <v>0.45112820512820573</v>
      </c>
    </row>
    <row r="1370" spans="1:7" x14ac:dyDescent="0.3">
      <c r="A1370" t="s">
        <v>1360</v>
      </c>
      <c r="B1370" s="2">
        <v>1399.8700000000006</v>
      </c>
      <c r="C1370" s="2">
        <v>1399.8700000000006</v>
      </c>
      <c r="D1370" s="2">
        <v>1157</v>
      </c>
      <c r="E1370" s="14">
        <v>1.4693171996542784E-2</v>
      </c>
      <c r="F1370" s="14"/>
      <c r="G1370" s="2">
        <v>1.2099135695764913</v>
      </c>
    </row>
    <row r="1371" spans="1:7" x14ac:dyDescent="0.3">
      <c r="A1371" t="s">
        <v>1481</v>
      </c>
      <c r="B1371" s="2">
        <v>1399.1600000000003</v>
      </c>
      <c r="C1371" s="2">
        <v>1399.1600000000003</v>
      </c>
      <c r="D1371" s="2">
        <v>2135</v>
      </c>
      <c r="E1371" s="14">
        <v>9.3676814988290398E-3</v>
      </c>
      <c r="F1371" s="14"/>
      <c r="G1371" s="2">
        <v>0.65534426229508214</v>
      </c>
    </row>
    <row r="1372" spans="1:7" x14ac:dyDescent="0.3">
      <c r="A1372" t="s">
        <v>3484</v>
      </c>
      <c r="B1372" s="2">
        <v>1389.8400000000001</v>
      </c>
      <c r="C1372" s="2">
        <v>1389.8400000000001</v>
      </c>
      <c r="D1372" s="2">
        <v>165</v>
      </c>
      <c r="E1372" s="14">
        <v>6.0606060606060606E-3</v>
      </c>
      <c r="F1372" s="14"/>
      <c r="G1372" s="2">
        <v>8.4232727272727281</v>
      </c>
    </row>
    <row r="1373" spans="1:7" x14ac:dyDescent="0.3">
      <c r="A1373" t="s">
        <v>2630</v>
      </c>
      <c r="B1373" s="2">
        <v>1389.8</v>
      </c>
      <c r="C1373" s="2">
        <v>1389.8</v>
      </c>
      <c r="D1373" s="2">
        <v>220</v>
      </c>
      <c r="E1373" s="14">
        <v>5.4545454545454543E-2</v>
      </c>
      <c r="F1373" s="14"/>
      <c r="G1373" s="2">
        <v>6.3172727272727274</v>
      </c>
    </row>
    <row r="1374" spans="1:7" x14ac:dyDescent="0.3">
      <c r="A1374" t="s">
        <v>1787</v>
      </c>
      <c r="B1374" s="2">
        <v>1387.4600000000007</v>
      </c>
      <c r="C1374" s="2">
        <v>1387.4600000000007</v>
      </c>
      <c r="D1374" s="2">
        <v>746</v>
      </c>
      <c r="E1374" s="14"/>
      <c r="F1374" s="14"/>
      <c r="G1374" s="2">
        <v>1.8598659517426284</v>
      </c>
    </row>
    <row r="1375" spans="1:7" x14ac:dyDescent="0.3">
      <c r="A1375" t="s">
        <v>2000</v>
      </c>
      <c r="B1375" s="2">
        <v>1387.3899999999996</v>
      </c>
      <c r="C1375" s="2">
        <v>1387.3899999999996</v>
      </c>
      <c r="D1375" s="2">
        <v>273</v>
      </c>
      <c r="E1375" s="14">
        <v>5.128205128205128E-2</v>
      </c>
      <c r="F1375" s="14"/>
      <c r="G1375" s="2">
        <v>5.0820146520146503</v>
      </c>
    </row>
    <row r="1376" spans="1:7" x14ac:dyDescent="0.3">
      <c r="A1376" t="s">
        <v>700</v>
      </c>
      <c r="B1376" s="2">
        <v>1386.2700000000004</v>
      </c>
      <c r="C1376" s="2">
        <v>1386.2700000000004</v>
      </c>
      <c r="D1376" s="2">
        <v>341</v>
      </c>
      <c r="E1376" s="14">
        <v>1.466275659824047E-2</v>
      </c>
      <c r="F1376" s="14"/>
      <c r="G1376" s="2">
        <v>4.065307917888564</v>
      </c>
    </row>
    <row r="1377" spans="1:7" x14ac:dyDescent="0.3">
      <c r="A1377" t="s">
        <v>1116</v>
      </c>
      <c r="B1377" s="2">
        <v>1384</v>
      </c>
      <c r="C1377" s="2">
        <v>1384</v>
      </c>
      <c r="D1377" s="2">
        <v>3400</v>
      </c>
      <c r="E1377" s="14">
        <v>7.3529411764705881E-3</v>
      </c>
      <c r="F1377" s="14"/>
      <c r="G1377" s="2">
        <v>0.40705882352941175</v>
      </c>
    </row>
    <row r="1378" spans="1:7" x14ac:dyDescent="0.3">
      <c r="A1378" t="s">
        <v>1488</v>
      </c>
      <c r="B1378" s="2">
        <v>1383.7900000000018</v>
      </c>
      <c r="C1378" s="2">
        <v>1383.7900000000018</v>
      </c>
      <c r="D1378" s="2">
        <v>163</v>
      </c>
      <c r="E1378" s="14">
        <v>1.2269938650306749E-2</v>
      </c>
      <c r="F1378" s="14"/>
      <c r="G1378" s="2">
        <v>8.4895092024539984</v>
      </c>
    </row>
    <row r="1379" spans="1:7" x14ac:dyDescent="0.3">
      <c r="A1379" t="s">
        <v>667</v>
      </c>
      <c r="B1379" s="2">
        <v>1383.0800000000011</v>
      </c>
      <c r="C1379" s="2">
        <v>1383.0800000000011</v>
      </c>
      <c r="D1379" s="2">
        <v>1140</v>
      </c>
      <c r="E1379" s="14">
        <v>7.0175438596491229E-3</v>
      </c>
      <c r="F1379" s="14"/>
      <c r="G1379" s="2">
        <v>1.2132280701754394</v>
      </c>
    </row>
    <row r="1380" spans="1:7" x14ac:dyDescent="0.3">
      <c r="A1380" t="s">
        <v>2196</v>
      </c>
      <c r="B1380" s="2">
        <v>1380.42</v>
      </c>
      <c r="C1380" s="2">
        <v>1380.42</v>
      </c>
      <c r="D1380" s="2">
        <v>116</v>
      </c>
      <c r="E1380" s="14"/>
      <c r="F1380" s="14"/>
      <c r="G1380" s="2">
        <v>11.900172413793104</v>
      </c>
    </row>
    <row r="1381" spans="1:7" x14ac:dyDescent="0.3">
      <c r="A1381" t="s">
        <v>2523</v>
      </c>
      <c r="B1381" s="2">
        <v>1380.2299999999993</v>
      </c>
      <c r="C1381" s="2">
        <v>1380.2299999999993</v>
      </c>
      <c r="D1381" s="2">
        <v>3027</v>
      </c>
      <c r="E1381" s="14">
        <v>7.9286422200198214E-3</v>
      </c>
      <c r="F1381" s="14"/>
      <c r="G1381" s="2">
        <v>0.45597291047241473</v>
      </c>
    </row>
    <row r="1382" spans="1:7" x14ac:dyDescent="0.3">
      <c r="A1382" t="s">
        <v>2216</v>
      </c>
      <c r="B1382" s="2">
        <v>1380.0000000000027</v>
      </c>
      <c r="C1382" s="2">
        <v>1380.0000000000027</v>
      </c>
      <c r="D1382" s="2">
        <v>2247</v>
      </c>
      <c r="E1382" s="14">
        <v>1.602136181575434E-2</v>
      </c>
      <c r="F1382" s="14"/>
      <c r="G1382" s="2">
        <v>0.61415220293725092</v>
      </c>
    </row>
    <row r="1383" spans="1:7" x14ac:dyDescent="0.3">
      <c r="A1383" t="s">
        <v>454</v>
      </c>
      <c r="B1383" s="2">
        <v>1378.92</v>
      </c>
      <c r="C1383" s="2">
        <v>1378.92</v>
      </c>
      <c r="D1383" s="2">
        <v>989</v>
      </c>
      <c r="E1383" s="14">
        <v>6.0667340748230538E-3</v>
      </c>
      <c r="F1383" s="14"/>
      <c r="G1383" s="2">
        <v>1.3942568250758343</v>
      </c>
    </row>
    <row r="1384" spans="1:7" x14ac:dyDescent="0.3">
      <c r="A1384" t="s">
        <v>3143</v>
      </c>
      <c r="B1384" s="2">
        <v>1376.07</v>
      </c>
      <c r="C1384" s="2">
        <v>1376.07</v>
      </c>
      <c r="D1384" s="2">
        <v>327</v>
      </c>
      <c r="E1384" s="14">
        <v>1.2232415902140673E-2</v>
      </c>
      <c r="F1384" s="14"/>
      <c r="G1384" s="2">
        <v>4.2081651376146789</v>
      </c>
    </row>
    <row r="1385" spans="1:7" x14ac:dyDescent="0.3">
      <c r="A1385" t="s">
        <v>2730</v>
      </c>
      <c r="B1385" s="2">
        <v>1375.5</v>
      </c>
      <c r="C1385" s="2">
        <v>1375.5</v>
      </c>
      <c r="D1385" s="2">
        <v>3275</v>
      </c>
      <c r="E1385" s="14"/>
      <c r="F1385" s="14"/>
      <c r="G1385" s="2">
        <v>0.42</v>
      </c>
    </row>
    <row r="1386" spans="1:7" x14ac:dyDescent="0.3">
      <c r="A1386" t="s">
        <v>1727</v>
      </c>
      <c r="B1386" s="2">
        <v>1375.3199999999997</v>
      </c>
      <c r="C1386" s="2">
        <v>1375.3199999999997</v>
      </c>
      <c r="D1386" s="2">
        <v>1007</v>
      </c>
      <c r="E1386" s="14">
        <v>1.0923535253227408E-2</v>
      </c>
      <c r="F1386" s="14">
        <v>2.5510204081632654E-2</v>
      </c>
      <c r="G1386" s="2">
        <v>1.3657596822244287</v>
      </c>
    </row>
    <row r="1387" spans="1:7" x14ac:dyDescent="0.3">
      <c r="A1387" t="s">
        <v>1659</v>
      </c>
      <c r="B1387" s="2">
        <v>1374.9399999999998</v>
      </c>
      <c r="C1387" s="2">
        <v>1374.9399999999998</v>
      </c>
      <c r="D1387" s="2">
        <v>5910</v>
      </c>
      <c r="E1387" s="14">
        <v>6.0913705583756344E-3</v>
      </c>
      <c r="F1387" s="14"/>
      <c r="G1387" s="2">
        <v>0.23264636209813871</v>
      </c>
    </row>
    <row r="1388" spans="1:7" x14ac:dyDescent="0.3">
      <c r="A1388" t="s">
        <v>757</v>
      </c>
      <c r="B1388" s="2">
        <v>1374.0999999999988</v>
      </c>
      <c r="C1388" s="2">
        <v>1374.0999999999988</v>
      </c>
      <c r="D1388" s="2">
        <v>3263</v>
      </c>
      <c r="E1388" s="14">
        <v>1.1032791909285933E-2</v>
      </c>
      <c r="F1388" s="14"/>
      <c r="G1388" s="2">
        <v>0.42111553784860523</v>
      </c>
    </row>
    <row r="1389" spans="1:7" x14ac:dyDescent="0.3">
      <c r="A1389" t="s">
        <v>2043</v>
      </c>
      <c r="B1389" s="2">
        <v>1374.01</v>
      </c>
      <c r="C1389" s="2">
        <v>1374.01</v>
      </c>
      <c r="D1389" s="2">
        <v>1054</v>
      </c>
      <c r="E1389" s="14">
        <v>3.510436432637571E-2</v>
      </c>
      <c r="F1389" s="14"/>
      <c r="G1389" s="2">
        <v>1.3036148007590134</v>
      </c>
    </row>
    <row r="1390" spans="1:7" x14ac:dyDescent="0.3">
      <c r="A1390" t="s">
        <v>1129</v>
      </c>
      <c r="B1390" s="2">
        <v>1370.4000000000026</v>
      </c>
      <c r="C1390" s="2">
        <v>1370.4000000000026</v>
      </c>
      <c r="D1390" s="2">
        <v>584</v>
      </c>
      <c r="E1390" s="14">
        <v>1.0273972602739725E-2</v>
      </c>
      <c r="F1390" s="14"/>
      <c r="G1390" s="2">
        <v>2.3465753424657581</v>
      </c>
    </row>
    <row r="1391" spans="1:7" x14ac:dyDescent="0.3">
      <c r="A1391" t="s">
        <v>3832</v>
      </c>
      <c r="B1391" s="2">
        <v>1368.7500000000002</v>
      </c>
      <c r="C1391" s="2">
        <v>1368.7500000000002</v>
      </c>
      <c r="D1391" s="2">
        <v>1488</v>
      </c>
      <c r="E1391" s="14"/>
      <c r="F1391" s="14"/>
      <c r="G1391" s="2">
        <v>0.9198588709677421</v>
      </c>
    </row>
    <row r="1392" spans="1:7" x14ac:dyDescent="0.3">
      <c r="A1392" t="s">
        <v>1973</v>
      </c>
      <c r="B1392" s="2">
        <v>1368.6199999999967</v>
      </c>
      <c r="C1392" s="2">
        <v>1368.6199999999967</v>
      </c>
      <c r="D1392" s="2">
        <v>3062</v>
      </c>
      <c r="E1392" s="14">
        <v>2.9392553886348791E-2</v>
      </c>
      <c r="F1392" s="14"/>
      <c r="G1392" s="2">
        <v>0.4469693011103843</v>
      </c>
    </row>
    <row r="1393" spans="1:7" x14ac:dyDescent="0.3">
      <c r="A1393" t="s">
        <v>1358</v>
      </c>
      <c r="B1393" s="2">
        <v>1368.1799999999978</v>
      </c>
      <c r="C1393" s="2">
        <v>1368.1799999999978</v>
      </c>
      <c r="D1393" s="2">
        <v>767</v>
      </c>
      <c r="E1393" s="14"/>
      <c r="F1393" s="14"/>
      <c r="G1393" s="2">
        <v>1.7838070404172071</v>
      </c>
    </row>
    <row r="1394" spans="1:7" x14ac:dyDescent="0.3">
      <c r="A1394" t="s">
        <v>1766</v>
      </c>
      <c r="B1394" s="2">
        <v>1365.9499999999989</v>
      </c>
      <c r="C1394" s="2">
        <v>1365.9499999999989</v>
      </c>
      <c r="D1394" s="2">
        <v>3213</v>
      </c>
      <c r="E1394" s="14"/>
      <c r="F1394" s="14"/>
      <c r="G1394" s="2">
        <v>0.42513227513227481</v>
      </c>
    </row>
    <row r="1395" spans="1:7" x14ac:dyDescent="0.3">
      <c r="A1395" t="s">
        <v>3487</v>
      </c>
      <c r="B1395" s="2">
        <v>1360.1499999999983</v>
      </c>
      <c r="C1395" s="2">
        <v>1360.1499999999983</v>
      </c>
      <c r="D1395" s="2">
        <v>1329</v>
      </c>
      <c r="E1395" s="14">
        <v>7.1482317531978937E-2</v>
      </c>
      <c r="F1395" s="14"/>
      <c r="G1395" s="2">
        <v>1.0234386756960108</v>
      </c>
    </row>
    <row r="1396" spans="1:7" x14ac:dyDescent="0.3">
      <c r="A1396" t="s">
        <v>2383</v>
      </c>
      <c r="B1396" s="2">
        <v>1359.23</v>
      </c>
      <c r="C1396" s="2">
        <v>1359.23</v>
      </c>
      <c r="D1396" s="2">
        <v>1034</v>
      </c>
      <c r="E1396" s="14">
        <v>0.11702127659574468</v>
      </c>
      <c r="F1396" s="14"/>
      <c r="G1396" s="2">
        <v>1.3145357833655706</v>
      </c>
    </row>
    <row r="1397" spans="1:7" x14ac:dyDescent="0.3">
      <c r="A1397" t="s">
        <v>1638</v>
      </c>
      <c r="B1397" s="2">
        <v>1353.3600000000004</v>
      </c>
      <c r="C1397" s="2">
        <v>1353.3600000000004</v>
      </c>
      <c r="D1397" s="2">
        <v>354</v>
      </c>
      <c r="E1397" s="14">
        <v>0.16666666666666666</v>
      </c>
      <c r="F1397" s="14"/>
      <c r="G1397" s="2">
        <v>3.8230508474576279</v>
      </c>
    </row>
    <row r="1398" spans="1:7" x14ac:dyDescent="0.3">
      <c r="A1398" t="s">
        <v>489</v>
      </c>
      <c r="B1398" s="2">
        <v>1353.34</v>
      </c>
      <c r="C1398" s="2">
        <v>1353.34</v>
      </c>
      <c r="D1398" s="2">
        <v>1121</v>
      </c>
      <c r="E1398" s="14">
        <v>2.1409455842997322E-2</v>
      </c>
      <c r="F1398" s="14"/>
      <c r="G1398" s="2">
        <v>1.2072613737734166</v>
      </c>
    </row>
    <row r="1399" spans="1:7" x14ac:dyDescent="0.3">
      <c r="A1399" t="s">
        <v>2070</v>
      </c>
      <c r="B1399" s="2">
        <v>1352.7400000000023</v>
      </c>
      <c r="C1399" s="2">
        <v>1352.7400000000023</v>
      </c>
      <c r="D1399" s="2">
        <v>3132</v>
      </c>
      <c r="E1399" s="14">
        <v>1.2452107279693486E-2</v>
      </c>
      <c r="F1399" s="14"/>
      <c r="G1399" s="2">
        <v>0.43190932311622038</v>
      </c>
    </row>
    <row r="1400" spans="1:7" x14ac:dyDescent="0.3">
      <c r="A1400" t="s">
        <v>1806</v>
      </c>
      <c r="B1400" s="2">
        <v>1352.1699999999985</v>
      </c>
      <c r="C1400" s="2">
        <v>1352.1699999999985</v>
      </c>
      <c r="D1400" s="2">
        <v>1953</v>
      </c>
      <c r="E1400" s="14"/>
      <c r="F1400" s="14"/>
      <c r="G1400" s="2">
        <v>0.6923553507424467</v>
      </c>
    </row>
    <row r="1401" spans="1:7" x14ac:dyDescent="0.3">
      <c r="A1401" t="s">
        <v>799</v>
      </c>
      <c r="B1401" s="2">
        <v>1349.17</v>
      </c>
      <c r="C1401" s="2">
        <v>1349.17</v>
      </c>
      <c r="D1401" s="2">
        <v>892</v>
      </c>
      <c r="E1401" s="14"/>
      <c r="F1401" s="14"/>
      <c r="G1401" s="2">
        <v>1.5125224215246638</v>
      </c>
    </row>
    <row r="1402" spans="1:7" x14ac:dyDescent="0.3">
      <c r="A1402" t="s">
        <v>2010</v>
      </c>
      <c r="B1402" s="2">
        <v>1347.8899999999994</v>
      </c>
      <c r="C1402" s="2">
        <v>1347.8899999999994</v>
      </c>
      <c r="D1402" s="2">
        <v>911</v>
      </c>
      <c r="E1402" s="14">
        <v>1.3172338090010977E-2</v>
      </c>
      <c r="F1402" s="14"/>
      <c r="G1402" s="2">
        <v>1.4795718990120741</v>
      </c>
    </row>
    <row r="1403" spans="1:7" x14ac:dyDescent="0.3">
      <c r="A1403" t="s">
        <v>1466</v>
      </c>
      <c r="B1403" s="2">
        <v>1346.6799999999982</v>
      </c>
      <c r="C1403" s="2">
        <v>1346.6799999999982</v>
      </c>
      <c r="D1403" s="2">
        <v>2596</v>
      </c>
      <c r="E1403" s="14">
        <v>7.7041602465331282E-4</v>
      </c>
      <c r="F1403" s="14"/>
      <c r="G1403" s="2">
        <v>0.51875192604006093</v>
      </c>
    </row>
    <row r="1404" spans="1:7" x14ac:dyDescent="0.3">
      <c r="A1404" t="s">
        <v>2713</v>
      </c>
      <c r="B1404" s="2">
        <v>1345.9100000000008</v>
      </c>
      <c r="C1404" s="2">
        <v>1345.9100000000008</v>
      </c>
      <c r="D1404" s="2">
        <v>236</v>
      </c>
      <c r="E1404" s="14">
        <v>1.6949152542372881E-2</v>
      </c>
      <c r="F1404" s="14"/>
      <c r="G1404" s="2">
        <v>5.7030084745762748</v>
      </c>
    </row>
    <row r="1405" spans="1:7" x14ac:dyDescent="0.3">
      <c r="A1405" t="s">
        <v>648</v>
      </c>
      <c r="B1405" s="2">
        <v>1344.5400000000025</v>
      </c>
      <c r="C1405" s="2">
        <v>1344.5400000000025</v>
      </c>
      <c r="D1405" s="2">
        <v>231</v>
      </c>
      <c r="E1405" s="14">
        <v>6.0606060606060608E-2</v>
      </c>
      <c r="F1405" s="14"/>
      <c r="G1405" s="2">
        <v>5.8205194805194909</v>
      </c>
    </row>
    <row r="1406" spans="1:7" x14ac:dyDescent="0.3">
      <c r="A1406" t="s">
        <v>1969</v>
      </c>
      <c r="B1406" s="2">
        <v>1343.3400000000006</v>
      </c>
      <c r="C1406" s="2">
        <v>1343.3400000000006</v>
      </c>
      <c r="D1406" s="2">
        <v>458</v>
      </c>
      <c r="E1406" s="14">
        <v>1.3100436681222707E-2</v>
      </c>
      <c r="F1406" s="14"/>
      <c r="G1406" s="2">
        <v>2.9330567685589535</v>
      </c>
    </row>
    <row r="1407" spans="1:7" x14ac:dyDescent="0.3">
      <c r="A1407" t="s">
        <v>1348</v>
      </c>
      <c r="B1407" s="2">
        <v>1341.6700000000003</v>
      </c>
      <c r="C1407" s="2">
        <v>1341.6700000000003</v>
      </c>
      <c r="D1407" s="2">
        <v>907</v>
      </c>
      <c r="E1407" s="14"/>
      <c r="F1407" s="14"/>
      <c r="G1407" s="2">
        <v>1.4792392502756342</v>
      </c>
    </row>
    <row r="1408" spans="1:7" x14ac:dyDescent="0.3">
      <c r="A1408" t="s">
        <v>2566</v>
      </c>
      <c r="B1408" s="2">
        <v>1338.9500000000012</v>
      </c>
      <c r="C1408" s="2">
        <v>1338.9500000000012</v>
      </c>
      <c r="D1408" s="2">
        <v>137</v>
      </c>
      <c r="E1408" s="14">
        <v>2.9197080291970802E-2</v>
      </c>
      <c r="F1408" s="14"/>
      <c r="G1408" s="2">
        <v>9.7733576642335844</v>
      </c>
    </row>
    <row r="1409" spans="1:7" x14ac:dyDescent="0.3">
      <c r="A1409" t="s">
        <v>2629</v>
      </c>
      <c r="B1409" s="2">
        <v>1338.639999999999</v>
      </c>
      <c r="C1409" s="2">
        <v>1338.639999999999</v>
      </c>
      <c r="D1409" s="2">
        <v>328</v>
      </c>
      <c r="E1409" s="14">
        <v>1.2195121951219513E-2</v>
      </c>
      <c r="F1409" s="14"/>
      <c r="G1409" s="2">
        <v>4.0812195121951191</v>
      </c>
    </row>
    <row r="1410" spans="1:7" x14ac:dyDescent="0.3">
      <c r="A1410" t="s">
        <v>2381</v>
      </c>
      <c r="B1410" s="2">
        <v>1338.3899999999987</v>
      </c>
      <c r="C1410" s="2">
        <v>1338.3899999999987</v>
      </c>
      <c r="D1410" s="2">
        <v>787</v>
      </c>
      <c r="E1410" s="14">
        <v>6.9885641677255403E-2</v>
      </c>
      <c r="F1410" s="14"/>
      <c r="G1410" s="2">
        <v>1.7006226175349413</v>
      </c>
    </row>
    <row r="1411" spans="1:7" x14ac:dyDescent="0.3">
      <c r="A1411" t="s">
        <v>1083</v>
      </c>
      <c r="B1411" s="2">
        <v>1338.1999999999978</v>
      </c>
      <c r="C1411" s="2">
        <v>1338.1999999999978</v>
      </c>
      <c r="D1411" s="2">
        <v>2100</v>
      </c>
      <c r="E1411" s="14">
        <v>6.1904761904761907E-3</v>
      </c>
      <c r="F1411" s="14"/>
      <c r="G1411" s="2">
        <v>0.63723809523809416</v>
      </c>
    </row>
    <row r="1412" spans="1:7" x14ac:dyDescent="0.3">
      <c r="A1412" t="s">
        <v>1975</v>
      </c>
      <c r="B1412" s="2">
        <v>1336.9700000000021</v>
      </c>
      <c r="C1412" s="2">
        <v>1336.9700000000021</v>
      </c>
      <c r="D1412" s="2">
        <v>1932</v>
      </c>
      <c r="E1412" s="14">
        <v>6.2111801242236021E-3</v>
      </c>
      <c r="F1412" s="14"/>
      <c r="G1412" s="2">
        <v>0.69201345755693688</v>
      </c>
    </row>
    <row r="1413" spans="1:7" x14ac:dyDescent="0.3">
      <c r="A1413" t="s">
        <v>3071</v>
      </c>
      <c r="B1413" s="2">
        <v>1335.5799999999983</v>
      </c>
      <c r="C1413" s="2">
        <v>1335.5799999999983</v>
      </c>
      <c r="D1413" s="2">
        <v>2506</v>
      </c>
      <c r="E1413" s="14">
        <v>8.2202713487629683E-2</v>
      </c>
      <c r="F1413" s="14"/>
      <c r="G1413" s="2">
        <v>0.53295291300877823</v>
      </c>
    </row>
    <row r="1414" spans="1:7" x14ac:dyDescent="0.3">
      <c r="A1414" t="s">
        <v>707</v>
      </c>
      <c r="B1414" s="2">
        <v>1334.67</v>
      </c>
      <c r="C1414" s="2">
        <v>1334.67</v>
      </c>
      <c r="D1414" s="2">
        <v>1022</v>
      </c>
      <c r="E1414" s="14">
        <v>0.39921722113502933</v>
      </c>
      <c r="F1414" s="14"/>
      <c r="G1414" s="2">
        <v>1.3059393346379649</v>
      </c>
    </row>
    <row r="1415" spans="1:7" x14ac:dyDescent="0.3">
      <c r="A1415" t="s">
        <v>2716</v>
      </c>
      <c r="B1415" s="2">
        <v>1334.4900000000011</v>
      </c>
      <c r="C1415" s="2">
        <v>1334.4900000000011</v>
      </c>
      <c r="D1415" s="2">
        <v>332</v>
      </c>
      <c r="E1415" s="14"/>
      <c r="F1415" s="14"/>
      <c r="G1415" s="2">
        <v>4.0195481927710874</v>
      </c>
    </row>
    <row r="1416" spans="1:7" x14ac:dyDescent="0.3">
      <c r="A1416" t="s">
        <v>3145</v>
      </c>
      <c r="B1416" s="2">
        <v>1331.2399999999998</v>
      </c>
      <c r="C1416" s="2">
        <v>1331.2399999999998</v>
      </c>
      <c r="D1416" s="2">
        <v>574</v>
      </c>
      <c r="E1416" s="14">
        <v>0.7909407665505227</v>
      </c>
      <c r="F1416" s="14"/>
      <c r="G1416" s="2">
        <v>2.3192334494773514</v>
      </c>
    </row>
    <row r="1417" spans="1:7" x14ac:dyDescent="0.3">
      <c r="A1417" t="s">
        <v>1701</v>
      </c>
      <c r="B1417" s="2">
        <v>1329.4000000000015</v>
      </c>
      <c r="C1417" s="2">
        <v>1329.4000000000015</v>
      </c>
      <c r="D1417" s="2">
        <v>858</v>
      </c>
      <c r="E1417" s="14">
        <v>3.4965034965034965E-3</v>
      </c>
      <c r="F1417" s="14">
        <v>6.7567567567567571E-3</v>
      </c>
      <c r="G1417" s="2">
        <v>1.5494172494172511</v>
      </c>
    </row>
    <row r="1418" spans="1:7" x14ac:dyDescent="0.3">
      <c r="A1418" t="s">
        <v>2358</v>
      </c>
      <c r="B1418" s="2">
        <v>1327.5</v>
      </c>
      <c r="C1418" s="2">
        <v>1327.5</v>
      </c>
      <c r="D1418" s="2">
        <v>3275</v>
      </c>
      <c r="E1418" s="14">
        <v>7.6335877862595417E-3</v>
      </c>
      <c r="F1418" s="14"/>
      <c r="G1418" s="2">
        <v>0.40534351145038167</v>
      </c>
    </row>
    <row r="1419" spans="1:7" x14ac:dyDescent="0.3">
      <c r="A1419" t="s">
        <v>1794</v>
      </c>
      <c r="B1419" s="2">
        <v>1327.3100000000022</v>
      </c>
      <c r="C1419" s="2">
        <v>1327.3100000000022</v>
      </c>
      <c r="D1419" s="2">
        <v>641</v>
      </c>
      <c r="E1419" s="14">
        <v>3.1201248049921998E-3</v>
      </c>
      <c r="F1419" s="14"/>
      <c r="G1419" s="2">
        <v>2.070686427457102</v>
      </c>
    </row>
    <row r="1420" spans="1:7" x14ac:dyDescent="0.3">
      <c r="A1420" t="s">
        <v>577</v>
      </c>
      <c r="B1420" s="2">
        <v>1326.8800000000008</v>
      </c>
      <c r="C1420" s="2">
        <v>1326.8800000000008</v>
      </c>
      <c r="D1420" s="2">
        <v>284</v>
      </c>
      <c r="E1420" s="14">
        <v>7.0422535211267607E-3</v>
      </c>
      <c r="F1420" s="14"/>
      <c r="G1420" s="2">
        <v>4.672112676056341</v>
      </c>
    </row>
    <row r="1421" spans="1:7" x14ac:dyDescent="0.3">
      <c r="A1421" t="s">
        <v>3795</v>
      </c>
      <c r="B1421" s="2">
        <v>1323.37</v>
      </c>
      <c r="C1421" s="2">
        <v>1323.37</v>
      </c>
      <c r="D1421" s="2">
        <v>996</v>
      </c>
      <c r="E1421" s="14"/>
      <c r="F1421" s="14"/>
      <c r="G1421" s="2">
        <v>1.3286847389558232</v>
      </c>
    </row>
    <row r="1422" spans="1:7" x14ac:dyDescent="0.3">
      <c r="A1422" t="s">
        <v>432</v>
      </c>
      <c r="B1422" s="2">
        <v>1323.0899999999988</v>
      </c>
      <c r="C1422" s="2">
        <v>1323.0899999999988</v>
      </c>
      <c r="D1422" s="2">
        <v>511</v>
      </c>
      <c r="E1422" s="14">
        <v>2.3483365949119372E-2</v>
      </c>
      <c r="F1422" s="14"/>
      <c r="G1422" s="2">
        <v>2.5892172211350268</v>
      </c>
    </row>
    <row r="1423" spans="1:7" x14ac:dyDescent="0.3">
      <c r="A1423" t="s">
        <v>1353</v>
      </c>
      <c r="B1423" s="2">
        <v>1321.9700000000003</v>
      </c>
      <c r="C1423" s="2">
        <v>1321.9700000000003</v>
      </c>
      <c r="D1423" s="2">
        <v>1327</v>
      </c>
      <c r="E1423" s="14">
        <v>3.9186134137151468E-2</v>
      </c>
      <c r="F1423" s="14"/>
      <c r="G1423" s="2">
        <v>0.9962094951017334</v>
      </c>
    </row>
    <row r="1424" spans="1:7" x14ac:dyDescent="0.3">
      <c r="A1424" t="s">
        <v>1444</v>
      </c>
      <c r="B1424" s="2">
        <v>1317.0800000000002</v>
      </c>
      <c r="C1424" s="2">
        <v>1317.0800000000002</v>
      </c>
      <c r="D1424" s="2">
        <v>1128</v>
      </c>
      <c r="E1424" s="14">
        <v>2.1276595744680851E-2</v>
      </c>
      <c r="F1424" s="14"/>
      <c r="G1424" s="2">
        <v>1.1676241134751775</v>
      </c>
    </row>
    <row r="1425" spans="1:7" x14ac:dyDescent="0.3">
      <c r="A1425" t="s">
        <v>2555</v>
      </c>
      <c r="B1425" s="2">
        <v>1316.43</v>
      </c>
      <c r="C1425" s="2">
        <v>1316.43</v>
      </c>
      <c r="D1425" s="2">
        <v>253</v>
      </c>
      <c r="E1425" s="14">
        <v>3.952569169960474E-3</v>
      </c>
      <c r="F1425" s="14"/>
      <c r="G1425" s="2">
        <v>5.2032806324110679</v>
      </c>
    </row>
    <row r="1426" spans="1:7" x14ac:dyDescent="0.3">
      <c r="A1426" t="s">
        <v>2343</v>
      </c>
      <c r="B1426" s="2">
        <v>1315.7300000000016</v>
      </c>
      <c r="C1426" s="2">
        <v>1315.7300000000016</v>
      </c>
      <c r="D1426" s="2">
        <v>1479</v>
      </c>
      <c r="E1426" s="14">
        <v>3.9215686274509803E-2</v>
      </c>
      <c r="F1426" s="14"/>
      <c r="G1426" s="2">
        <v>0.88960784313725594</v>
      </c>
    </row>
    <row r="1427" spans="1:7" x14ac:dyDescent="0.3">
      <c r="A1427" t="s">
        <v>1978</v>
      </c>
      <c r="B1427" s="2">
        <v>1314.8900000000019</v>
      </c>
      <c r="C1427" s="2">
        <v>1314.8900000000019</v>
      </c>
      <c r="D1427" s="2">
        <v>1900</v>
      </c>
      <c r="E1427" s="14">
        <v>0.80368421052631578</v>
      </c>
      <c r="F1427" s="14"/>
      <c r="G1427" s="2">
        <v>0.69204736842105363</v>
      </c>
    </row>
    <row r="1428" spans="1:7" x14ac:dyDescent="0.3">
      <c r="A1428" t="s">
        <v>2520</v>
      </c>
      <c r="B1428" s="2">
        <v>1313.3900000000017</v>
      </c>
      <c r="C1428" s="2">
        <v>1313.3900000000017</v>
      </c>
      <c r="D1428" s="2">
        <v>1608</v>
      </c>
      <c r="E1428" s="14"/>
      <c r="F1428" s="14"/>
      <c r="G1428" s="2">
        <v>0.81678482587064782</v>
      </c>
    </row>
    <row r="1429" spans="1:7" x14ac:dyDescent="0.3">
      <c r="A1429" t="s">
        <v>1970</v>
      </c>
      <c r="B1429" s="2">
        <v>1312.6900000000016</v>
      </c>
      <c r="C1429" s="2">
        <v>1312.6900000000016</v>
      </c>
      <c r="D1429" s="2">
        <v>281</v>
      </c>
      <c r="E1429" s="14">
        <v>2.1352313167259787E-2</v>
      </c>
      <c r="F1429" s="14"/>
      <c r="G1429" s="2">
        <v>4.6714946619217139</v>
      </c>
    </row>
    <row r="1430" spans="1:7" x14ac:dyDescent="0.3">
      <c r="A1430" t="s">
        <v>865</v>
      </c>
      <c r="B1430" s="2">
        <v>1311.6900000000005</v>
      </c>
      <c r="C1430" s="2">
        <v>1311.6900000000005</v>
      </c>
      <c r="D1430" s="2">
        <v>34</v>
      </c>
      <c r="E1430" s="14">
        <v>2.9411764705882353E-2</v>
      </c>
      <c r="F1430" s="14"/>
      <c r="G1430" s="2">
        <v>38.579117647058837</v>
      </c>
    </row>
    <row r="1431" spans="1:7" x14ac:dyDescent="0.3">
      <c r="A1431" t="s">
        <v>3496</v>
      </c>
      <c r="B1431" s="2">
        <v>1311.3700000000003</v>
      </c>
      <c r="C1431" s="2">
        <v>1311.3700000000003</v>
      </c>
      <c r="D1431" s="2">
        <v>938</v>
      </c>
      <c r="E1431" s="14">
        <v>2.5586353944562899E-2</v>
      </c>
      <c r="F1431" s="14"/>
      <c r="G1431" s="2">
        <v>1.3980490405117274</v>
      </c>
    </row>
    <row r="1432" spans="1:7" x14ac:dyDescent="0.3">
      <c r="A1432" t="s">
        <v>3954</v>
      </c>
      <c r="B1432" s="2">
        <v>1311.3600000000001</v>
      </c>
      <c r="C1432" s="2">
        <v>1311.3600000000001</v>
      </c>
      <c r="D1432" s="2">
        <v>1008</v>
      </c>
      <c r="E1432" s="14"/>
      <c r="F1432" s="14"/>
      <c r="G1432" s="2">
        <v>1.3009523809523811</v>
      </c>
    </row>
    <row r="1433" spans="1:7" x14ac:dyDescent="0.3">
      <c r="A1433" t="s">
        <v>525</v>
      </c>
      <c r="B1433" s="2">
        <v>1310.7500000000002</v>
      </c>
      <c r="C1433" s="2">
        <v>1310.7500000000002</v>
      </c>
      <c r="D1433" s="2">
        <v>1930</v>
      </c>
      <c r="E1433" s="14">
        <v>6.2176165803108805E-3</v>
      </c>
      <c r="F1433" s="14"/>
      <c r="G1433" s="2">
        <v>0.67914507772020738</v>
      </c>
    </row>
    <row r="1434" spans="1:7" x14ac:dyDescent="0.3">
      <c r="A1434" t="s">
        <v>537</v>
      </c>
      <c r="B1434" s="2">
        <v>1308.5600000000004</v>
      </c>
      <c r="C1434" s="2">
        <v>1308.5600000000004</v>
      </c>
      <c r="D1434" s="2">
        <v>693</v>
      </c>
      <c r="E1434" s="14"/>
      <c r="F1434" s="14"/>
      <c r="G1434" s="2">
        <v>1.8882539682539687</v>
      </c>
    </row>
    <row r="1435" spans="1:7" x14ac:dyDescent="0.3">
      <c r="A1435" t="s">
        <v>1974</v>
      </c>
      <c r="B1435" s="2">
        <v>1308.3600000000017</v>
      </c>
      <c r="C1435" s="2">
        <v>1308.3600000000017</v>
      </c>
      <c r="D1435" s="2">
        <v>1896</v>
      </c>
      <c r="E1435" s="14">
        <v>6.3291139240506328E-3</v>
      </c>
      <c r="F1435" s="14"/>
      <c r="G1435" s="2">
        <v>0.69006329113924136</v>
      </c>
    </row>
    <row r="1436" spans="1:7" x14ac:dyDescent="0.3">
      <c r="A1436" t="s">
        <v>812</v>
      </c>
      <c r="B1436" s="2">
        <v>1307.7600000000018</v>
      </c>
      <c r="C1436" s="2">
        <v>1307.7600000000018</v>
      </c>
      <c r="D1436" s="2">
        <v>212</v>
      </c>
      <c r="E1436" s="14">
        <v>2.358490566037736E-2</v>
      </c>
      <c r="F1436" s="14"/>
      <c r="G1436" s="2">
        <v>6.1686792452830277</v>
      </c>
    </row>
    <row r="1437" spans="1:7" x14ac:dyDescent="0.3">
      <c r="A1437" t="s">
        <v>1097</v>
      </c>
      <c r="B1437" s="2">
        <v>1304.1399999999994</v>
      </c>
      <c r="C1437" s="2">
        <v>1304.1399999999994</v>
      </c>
      <c r="D1437" s="2">
        <v>3042</v>
      </c>
      <c r="E1437" s="14">
        <v>3.9447731755424065E-3</v>
      </c>
      <c r="F1437" s="14"/>
      <c r="G1437" s="2">
        <v>0.42871137409598931</v>
      </c>
    </row>
    <row r="1438" spans="1:7" x14ac:dyDescent="0.3">
      <c r="A1438" t="s">
        <v>447</v>
      </c>
      <c r="B1438" s="2">
        <v>1301.5500000000009</v>
      </c>
      <c r="C1438" s="2">
        <v>1301.5500000000009</v>
      </c>
      <c r="D1438" s="2">
        <v>301</v>
      </c>
      <c r="E1438" s="14"/>
      <c r="F1438" s="14"/>
      <c r="G1438" s="2">
        <v>4.3240863787375448</v>
      </c>
    </row>
    <row r="1439" spans="1:7" x14ac:dyDescent="0.3">
      <c r="A1439" t="s">
        <v>815</v>
      </c>
      <c r="B1439" s="2">
        <v>1299.8300000000008</v>
      </c>
      <c r="C1439" s="2">
        <v>1299.8300000000008</v>
      </c>
      <c r="D1439" s="2">
        <v>63</v>
      </c>
      <c r="E1439" s="14"/>
      <c r="F1439" s="14"/>
      <c r="G1439" s="2">
        <v>20.632222222222236</v>
      </c>
    </row>
    <row r="1440" spans="1:7" x14ac:dyDescent="0.3">
      <c r="A1440" t="s">
        <v>1139</v>
      </c>
      <c r="B1440" s="2">
        <v>1298.6400000000001</v>
      </c>
      <c r="C1440" s="2">
        <v>1298.6400000000001</v>
      </c>
      <c r="D1440" s="2">
        <v>324</v>
      </c>
      <c r="E1440" s="14">
        <v>3.7037037037037035E-2</v>
      </c>
      <c r="F1440" s="14"/>
      <c r="G1440" s="2">
        <v>4.0081481481481482</v>
      </c>
    </row>
    <row r="1441" spans="1:7" x14ac:dyDescent="0.3">
      <c r="A1441" t="s">
        <v>942</v>
      </c>
      <c r="B1441" s="2">
        <v>1296.6100000000022</v>
      </c>
      <c r="C1441" s="2">
        <v>1296.6100000000022</v>
      </c>
      <c r="D1441" s="2">
        <v>304</v>
      </c>
      <c r="E1441" s="14"/>
      <c r="F1441" s="14"/>
      <c r="G1441" s="2">
        <v>4.2651644736842176</v>
      </c>
    </row>
    <row r="1442" spans="1:7" x14ac:dyDescent="0.3">
      <c r="A1442" t="s">
        <v>1364</v>
      </c>
      <c r="B1442" s="2">
        <v>1296.2300000000016</v>
      </c>
      <c r="C1442" s="2">
        <v>1296.2300000000016</v>
      </c>
      <c r="D1442" s="2">
        <v>668</v>
      </c>
      <c r="E1442" s="14"/>
      <c r="F1442" s="14"/>
      <c r="G1442" s="2">
        <v>1.9404640718562898</v>
      </c>
    </row>
    <row r="1443" spans="1:7" x14ac:dyDescent="0.3">
      <c r="A1443" t="s">
        <v>994</v>
      </c>
      <c r="B1443" s="2">
        <v>1296.1300000000006</v>
      </c>
      <c r="C1443" s="2">
        <v>1296.1300000000006</v>
      </c>
      <c r="D1443" s="2">
        <v>750</v>
      </c>
      <c r="E1443" s="14"/>
      <c r="F1443" s="14"/>
      <c r="G1443" s="2">
        <v>1.728173333333334</v>
      </c>
    </row>
    <row r="1444" spans="1:7" x14ac:dyDescent="0.3">
      <c r="A1444" t="s">
        <v>3814</v>
      </c>
      <c r="B1444" s="2">
        <v>1295.170000000001</v>
      </c>
      <c r="C1444" s="2">
        <v>1295.170000000001</v>
      </c>
      <c r="D1444" s="2">
        <v>2643</v>
      </c>
      <c r="E1444" s="14">
        <v>9.0805902383654935E-3</v>
      </c>
      <c r="F1444" s="14"/>
      <c r="G1444" s="2">
        <v>0.49003783579266025</v>
      </c>
    </row>
    <row r="1445" spans="1:7" x14ac:dyDescent="0.3">
      <c r="A1445" t="s">
        <v>699</v>
      </c>
      <c r="B1445" s="2">
        <v>1291.5999999999997</v>
      </c>
      <c r="C1445" s="2">
        <v>1291.5999999999997</v>
      </c>
      <c r="D1445" s="2">
        <v>1603</v>
      </c>
      <c r="E1445" s="14">
        <v>2.495321272613849E-3</v>
      </c>
      <c r="F1445" s="14"/>
      <c r="G1445" s="2">
        <v>0.8057392389270116</v>
      </c>
    </row>
    <row r="1446" spans="1:7" x14ac:dyDescent="0.3">
      <c r="A1446" t="s">
        <v>2936</v>
      </c>
      <c r="B1446" s="2">
        <v>1289.3900000000012</v>
      </c>
      <c r="C1446" s="2">
        <v>1289.3900000000012</v>
      </c>
      <c r="D1446" s="2">
        <v>803</v>
      </c>
      <c r="E1446" s="14">
        <v>2.1170610211706103E-2</v>
      </c>
      <c r="F1446" s="14"/>
      <c r="G1446" s="2">
        <v>1.6057160647571622</v>
      </c>
    </row>
    <row r="1447" spans="1:7" x14ac:dyDescent="0.3">
      <c r="A1447" t="s">
        <v>800</v>
      </c>
      <c r="B1447" s="2">
        <v>1288.3400000000001</v>
      </c>
      <c r="C1447" s="2">
        <v>1288.3400000000001</v>
      </c>
      <c r="D1447" s="2">
        <v>822</v>
      </c>
      <c r="E1447" s="14"/>
      <c r="F1447" s="14"/>
      <c r="G1447" s="2">
        <v>1.5673236009732361</v>
      </c>
    </row>
    <row r="1448" spans="1:7" x14ac:dyDescent="0.3">
      <c r="A1448" t="s">
        <v>687</v>
      </c>
      <c r="B1448" s="2">
        <v>1286.7100000000003</v>
      </c>
      <c r="C1448" s="2">
        <v>1286.7100000000003</v>
      </c>
      <c r="D1448" s="2">
        <v>287</v>
      </c>
      <c r="E1448" s="14">
        <v>6.9686411149825784E-3</v>
      </c>
      <c r="F1448" s="14"/>
      <c r="G1448" s="2">
        <v>4.4833101045296173</v>
      </c>
    </row>
    <row r="1449" spans="1:7" x14ac:dyDescent="0.3">
      <c r="A1449" t="s">
        <v>1423</v>
      </c>
      <c r="B1449" s="2">
        <v>1285.2399999999998</v>
      </c>
      <c r="C1449" s="2">
        <v>1285.2399999999998</v>
      </c>
      <c r="D1449" s="2">
        <v>281</v>
      </c>
      <c r="E1449" s="14">
        <v>3.5587188612099642E-3</v>
      </c>
      <c r="F1449" s="14">
        <v>1.9736842105263157E-2</v>
      </c>
      <c r="G1449" s="2">
        <v>4.5738078291814936</v>
      </c>
    </row>
    <row r="1450" spans="1:7" x14ac:dyDescent="0.3">
      <c r="A1450" t="s">
        <v>1507</v>
      </c>
      <c r="B1450" s="2">
        <v>1280.1300000000006</v>
      </c>
      <c r="C1450" s="2">
        <v>1280.1300000000006</v>
      </c>
      <c r="D1450" s="2">
        <v>216</v>
      </c>
      <c r="E1450" s="14">
        <v>0.10648148148148148</v>
      </c>
      <c r="F1450" s="14"/>
      <c r="G1450" s="2">
        <v>5.9265277777777801</v>
      </c>
    </row>
    <row r="1451" spans="1:7" x14ac:dyDescent="0.3">
      <c r="A1451" t="s">
        <v>1736</v>
      </c>
      <c r="B1451" s="2">
        <v>1278.3799999999999</v>
      </c>
      <c r="C1451" s="2">
        <v>1278.3799999999999</v>
      </c>
      <c r="D1451" s="2">
        <v>995</v>
      </c>
      <c r="E1451" s="14">
        <v>2.4120603015075376E-2</v>
      </c>
      <c r="F1451" s="14">
        <v>4.1916167664670656E-2</v>
      </c>
      <c r="G1451" s="2">
        <v>1.2848040201005024</v>
      </c>
    </row>
    <row r="1452" spans="1:7" x14ac:dyDescent="0.3">
      <c r="A1452" t="s">
        <v>3024</v>
      </c>
      <c r="B1452" s="2">
        <v>1277.4700000000005</v>
      </c>
      <c r="C1452" s="2">
        <v>1277.4700000000005</v>
      </c>
      <c r="D1452" s="2">
        <v>748</v>
      </c>
      <c r="E1452" s="14"/>
      <c r="F1452" s="14"/>
      <c r="G1452" s="2">
        <v>1.7078475935828883</v>
      </c>
    </row>
    <row r="1453" spans="1:7" x14ac:dyDescent="0.3">
      <c r="A1453" t="s">
        <v>2144</v>
      </c>
      <c r="B1453" s="2">
        <v>1276.43</v>
      </c>
      <c r="C1453" s="2">
        <v>1276.43</v>
      </c>
      <c r="D1453" s="2">
        <v>970</v>
      </c>
      <c r="E1453" s="14">
        <v>3.092783505154639E-3</v>
      </c>
      <c r="F1453" s="14"/>
      <c r="G1453" s="2">
        <v>1.3159072164948453</v>
      </c>
    </row>
    <row r="1454" spans="1:7" x14ac:dyDescent="0.3">
      <c r="A1454" t="s">
        <v>1027</v>
      </c>
      <c r="B1454" s="2">
        <v>1274.6400000000046</v>
      </c>
      <c r="C1454" s="2">
        <v>1274.6400000000046</v>
      </c>
      <c r="D1454" s="2">
        <v>1824</v>
      </c>
      <c r="E1454" s="14">
        <v>4.9342105263157892E-3</v>
      </c>
      <c r="F1454" s="14">
        <v>3.1250000000000002E-3</v>
      </c>
      <c r="G1454" s="2">
        <v>0.69881578947368672</v>
      </c>
    </row>
    <row r="1455" spans="1:7" x14ac:dyDescent="0.3">
      <c r="A1455" t="s">
        <v>553</v>
      </c>
      <c r="B1455" s="2">
        <v>1271.52</v>
      </c>
      <c r="C1455" s="2">
        <v>1271.52</v>
      </c>
      <c r="D1455" s="2">
        <v>884</v>
      </c>
      <c r="E1455" s="14"/>
      <c r="F1455" s="14"/>
      <c r="G1455" s="2">
        <v>1.4383710407239818</v>
      </c>
    </row>
    <row r="1456" spans="1:7" x14ac:dyDescent="0.3">
      <c r="A1456" t="s">
        <v>1976</v>
      </c>
      <c r="B1456" s="2">
        <v>1270.8000000000013</v>
      </c>
      <c r="C1456" s="2">
        <v>1270.8000000000013</v>
      </c>
      <c r="D1456" s="2">
        <v>1862</v>
      </c>
      <c r="E1456" s="14">
        <v>6.44468313641246E-3</v>
      </c>
      <c r="F1456" s="14"/>
      <c r="G1456" s="2">
        <v>0.68249194414608017</v>
      </c>
    </row>
    <row r="1457" spans="1:7" x14ac:dyDescent="0.3">
      <c r="A1457" t="s">
        <v>1022</v>
      </c>
      <c r="B1457" s="2">
        <v>1268.1899999999998</v>
      </c>
      <c r="C1457" s="2">
        <v>1268.1899999999998</v>
      </c>
      <c r="D1457" s="2">
        <v>405</v>
      </c>
      <c r="E1457" s="14"/>
      <c r="F1457" s="14"/>
      <c r="G1457" s="2">
        <v>3.1313333333333331</v>
      </c>
    </row>
    <row r="1458" spans="1:7" x14ac:dyDescent="0.3">
      <c r="A1458" t="s">
        <v>963</v>
      </c>
      <c r="B1458" s="2">
        <v>1267.22</v>
      </c>
      <c r="C1458" s="2">
        <v>1267.22</v>
      </c>
      <c r="D1458" s="2">
        <v>302</v>
      </c>
      <c r="E1458" s="14">
        <v>9.9337748344370855E-2</v>
      </c>
      <c r="F1458" s="14"/>
      <c r="G1458" s="2">
        <v>4.1960927152317877</v>
      </c>
    </row>
    <row r="1459" spans="1:7" x14ac:dyDescent="0.3">
      <c r="A1459" t="s">
        <v>3718</v>
      </c>
      <c r="B1459" s="2">
        <v>1266.9100000000008</v>
      </c>
      <c r="C1459" s="2">
        <v>1266.9100000000008</v>
      </c>
      <c r="D1459" s="2">
        <v>698</v>
      </c>
      <c r="E1459" s="14"/>
      <c r="F1459" s="14"/>
      <c r="G1459" s="2">
        <v>1.8150573065902589</v>
      </c>
    </row>
    <row r="1460" spans="1:7" x14ac:dyDescent="0.3">
      <c r="A1460" t="s">
        <v>1028</v>
      </c>
      <c r="B1460" s="2">
        <v>1264.9699999999987</v>
      </c>
      <c r="C1460" s="2">
        <v>1264.9699999999987</v>
      </c>
      <c r="D1460" s="2">
        <v>1966</v>
      </c>
      <c r="E1460" s="14">
        <v>4.5778229908443541E-3</v>
      </c>
      <c r="F1460" s="14"/>
      <c r="G1460" s="2">
        <v>0.64342319430315298</v>
      </c>
    </row>
    <row r="1461" spans="1:7" x14ac:dyDescent="0.3">
      <c r="A1461" t="s">
        <v>463</v>
      </c>
      <c r="B1461" s="2">
        <v>1264.189999999998</v>
      </c>
      <c r="C1461" s="2">
        <v>1264.189999999998</v>
      </c>
      <c r="D1461" s="2">
        <v>2385</v>
      </c>
      <c r="E1461" s="14">
        <v>1.509433962264151E-2</v>
      </c>
      <c r="F1461" s="14"/>
      <c r="G1461" s="2">
        <v>0.53005870020964274</v>
      </c>
    </row>
    <row r="1462" spans="1:7" x14ac:dyDescent="0.3">
      <c r="A1462" t="s">
        <v>1617</v>
      </c>
      <c r="B1462" s="2">
        <v>1255.7200000000007</v>
      </c>
      <c r="C1462" s="2">
        <v>1255.7200000000007</v>
      </c>
      <c r="D1462" s="2">
        <v>1393</v>
      </c>
      <c r="E1462" s="14"/>
      <c r="F1462" s="14"/>
      <c r="G1462" s="2">
        <v>0.90145010768126399</v>
      </c>
    </row>
    <row r="1463" spans="1:7" x14ac:dyDescent="0.3">
      <c r="A1463" t="s">
        <v>1484</v>
      </c>
      <c r="B1463" s="2">
        <v>1252.9200000000019</v>
      </c>
      <c r="C1463" s="2">
        <v>1252.9200000000019</v>
      </c>
      <c r="D1463" s="2">
        <v>1836</v>
      </c>
      <c r="E1463" s="14">
        <v>3.7037037037037035E-2</v>
      </c>
      <c r="F1463" s="14"/>
      <c r="G1463" s="2">
        <v>0.68241830065359577</v>
      </c>
    </row>
    <row r="1464" spans="1:7" x14ac:dyDescent="0.3">
      <c r="A1464" t="s">
        <v>2044</v>
      </c>
      <c r="B1464" s="2">
        <v>1252.6100000000001</v>
      </c>
      <c r="C1464" s="2">
        <v>1252.6100000000001</v>
      </c>
      <c r="D1464" s="2">
        <v>950</v>
      </c>
      <c r="E1464" s="14">
        <v>1.0526315789473684E-3</v>
      </c>
      <c r="F1464" s="14"/>
      <c r="G1464" s="2">
        <v>1.3185368421052632</v>
      </c>
    </row>
    <row r="1465" spans="1:7" x14ac:dyDescent="0.3">
      <c r="A1465" t="s">
        <v>3682</v>
      </c>
      <c r="B1465" s="2">
        <v>1250.6100000000001</v>
      </c>
      <c r="C1465" s="2">
        <v>1250.6100000000001</v>
      </c>
      <c r="D1465" s="2">
        <v>403</v>
      </c>
      <c r="E1465" s="14">
        <v>1.9851116625310174E-2</v>
      </c>
      <c r="F1465" s="14"/>
      <c r="G1465" s="2">
        <v>3.1032506203473949</v>
      </c>
    </row>
    <row r="1466" spans="1:7" x14ac:dyDescent="0.3">
      <c r="A1466" t="s">
        <v>2152</v>
      </c>
      <c r="B1466" s="2">
        <v>1249.1100000000015</v>
      </c>
      <c r="C1466" s="2">
        <v>1249.1100000000015</v>
      </c>
      <c r="D1466" s="2">
        <v>297</v>
      </c>
      <c r="E1466" s="14"/>
      <c r="F1466" s="14"/>
      <c r="G1466" s="2">
        <v>4.2057575757575805</v>
      </c>
    </row>
    <row r="1467" spans="1:7" x14ac:dyDescent="0.3">
      <c r="A1467" t="s">
        <v>2674</v>
      </c>
      <c r="B1467" s="2">
        <v>1245.7700000000016</v>
      </c>
      <c r="C1467" s="2">
        <v>1245.7700000000016</v>
      </c>
      <c r="D1467" s="2">
        <v>568</v>
      </c>
      <c r="E1467" s="14">
        <v>8.8028169014084511E-3</v>
      </c>
      <c r="F1467" s="14"/>
      <c r="G1467" s="2">
        <v>2.1932570422535238</v>
      </c>
    </row>
    <row r="1468" spans="1:7" x14ac:dyDescent="0.3">
      <c r="A1468" t="s">
        <v>1860</v>
      </c>
      <c r="B1468" s="2">
        <v>1244.3600000000024</v>
      </c>
      <c r="C1468" s="2">
        <v>1244.3600000000024</v>
      </c>
      <c r="D1468" s="2">
        <v>716</v>
      </c>
      <c r="E1468" s="14">
        <v>0.22905027932960895</v>
      </c>
      <c r="F1468" s="14"/>
      <c r="G1468" s="2">
        <v>1.7379329608938581</v>
      </c>
    </row>
    <row r="1469" spans="1:7" x14ac:dyDescent="0.3">
      <c r="A1469" t="s">
        <v>2368</v>
      </c>
      <c r="B1469" s="2">
        <v>1241.3299999999992</v>
      </c>
      <c r="C1469" s="2">
        <v>1241.3299999999992</v>
      </c>
      <c r="D1469" s="2">
        <v>303</v>
      </c>
      <c r="E1469" s="14">
        <v>9.9009900990099011E-3</v>
      </c>
      <c r="F1469" s="14"/>
      <c r="G1469" s="2">
        <v>4.0967986798679847</v>
      </c>
    </row>
    <row r="1470" spans="1:7" x14ac:dyDescent="0.3">
      <c r="A1470" t="s">
        <v>1980</v>
      </c>
      <c r="B1470" s="2">
        <v>1239.6000000000031</v>
      </c>
      <c r="C1470" s="2">
        <v>1239.6000000000031</v>
      </c>
      <c r="D1470" s="2">
        <v>1353</v>
      </c>
      <c r="E1470" s="14">
        <v>0.17294900221729489</v>
      </c>
      <c r="F1470" s="14"/>
      <c r="G1470" s="2">
        <v>0.91618625277162091</v>
      </c>
    </row>
    <row r="1471" spans="1:7" x14ac:dyDescent="0.3">
      <c r="A1471" t="s">
        <v>3026</v>
      </c>
      <c r="B1471" s="2">
        <v>1239.1199999999994</v>
      </c>
      <c r="C1471" s="2">
        <v>1239.1199999999994</v>
      </c>
      <c r="D1471" s="2">
        <v>2722</v>
      </c>
      <c r="E1471" s="14">
        <v>1.3225569434239529E-2</v>
      </c>
      <c r="F1471" s="14"/>
      <c r="G1471" s="2">
        <v>0.45522409992652441</v>
      </c>
    </row>
    <row r="1472" spans="1:7" x14ac:dyDescent="0.3">
      <c r="A1472" t="s">
        <v>524</v>
      </c>
      <c r="B1472" s="2">
        <v>1237.4999999999998</v>
      </c>
      <c r="C1472" s="2">
        <v>1237.4999999999998</v>
      </c>
      <c r="D1472" s="2">
        <v>498</v>
      </c>
      <c r="E1472" s="14"/>
      <c r="F1472" s="14"/>
      <c r="G1472" s="2">
        <v>2.4849397590361439</v>
      </c>
    </row>
    <row r="1473" spans="1:7" x14ac:dyDescent="0.3">
      <c r="A1473" t="s">
        <v>1416</v>
      </c>
      <c r="B1473" s="2">
        <v>1232.0900000000017</v>
      </c>
      <c r="C1473" s="2">
        <v>1232.0900000000017</v>
      </c>
      <c r="D1473" s="2">
        <v>381</v>
      </c>
      <c r="E1473" s="14">
        <v>8.6614173228346455E-2</v>
      </c>
      <c r="F1473" s="14">
        <v>2.7777777777777776E-2</v>
      </c>
      <c r="G1473" s="2">
        <v>3.2338320209973799</v>
      </c>
    </row>
    <row r="1474" spans="1:7" x14ac:dyDescent="0.3">
      <c r="A1474" t="s">
        <v>3743</v>
      </c>
      <c r="B1474" s="2">
        <v>1230.780000000002</v>
      </c>
      <c r="C1474" s="2">
        <v>1230.780000000002</v>
      </c>
      <c r="D1474" s="2">
        <v>538</v>
      </c>
      <c r="E1474" s="14"/>
      <c r="F1474" s="14"/>
      <c r="G1474" s="2">
        <v>2.2876951672862491</v>
      </c>
    </row>
    <row r="1475" spans="1:7" x14ac:dyDescent="0.3">
      <c r="A1475" t="s">
        <v>1653</v>
      </c>
      <c r="B1475" s="2">
        <v>1226.0300000000016</v>
      </c>
      <c r="C1475" s="2">
        <v>1226.0300000000016</v>
      </c>
      <c r="D1475" s="2">
        <v>1376</v>
      </c>
      <c r="E1475" s="14">
        <v>9.4476744186046506E-3</v>
      </c>
      <c r="F1475" s="14"/>
      <c r="G1475" s="2">
        <v>0.89101017441860575</v>
      </c>
    </row>
    <row r="1476" spans="1:7" x14ac:dyDescent="0.3">
      <c r="A1476" t="s">
        <v>1391</v>
      </c>
      <c r="B1476" s="2">
        <v>1222.4000000000012</v>
      </c>
      <c r="C1476" s="2">
        <v>1222.4000000000012</v>
      </c>
      <c r="D1476" s="2">
        <v>4662</v>
      </c>
      <c r="E1476" s="14">
        <v>4.5045045045045045E-3</v>
      </c>
      <c r="F1476" s="14"/>
      <c r="G1476" s="2">
        <v>0.26220506220506246</v>
      </c>
    </row>
    <row r="1477" spans="1:7" x14ac:dyDescent="0.3">
      <c r="A1477" t="s">
        <v>1140</v>
      </c>
      <c r="B1477" s="2">
        <v>1221.5200000000007</v>
      </c>
      <c r="C1477" s="2">
        <v>1221.5200000000007</v>
      </c>
      <c r="D1477" s="2">
        <v>1391</v>
      </c>
      <c r="E1477" s="14">
        <v>8.6268871315600282E-3</v>
      </c>
      <c r="F1477" s="14"/>
      <c r="G1477" s="2">
        <v>0.87815959741193439</v>
      </c>
    </row>
    <row r="1478" spans="1:7" x14ac:dyDescent="0.3">
      <c r="A1478" t="s">
        <v>1369</v>
      </c>
      <c r="B1478" s="2">
        <v>1221.43</v>
      </c>
      <c r="C1478" s="2">
        <v>1221.43</v>
      </c>
      <c r="D1478" s="2">
        <v>918</v>
      </c>
      <c r="E1478" s="14"/>
      <c r="F1478" s="14"/>
      <c r="G1478" s="2">
        <v>1.3305337690631809</v>
      </c>
    </row>
    <row r="1479" spans="1:7" x14ac:dyDescent="0.3">
      <c r="A1479" t="s">
        <v>2242</v>
      </c>
      <c r="B1479" s="2">
        <v>1221.3600000000019</v>
      </c>
      <c r="C1479" s="2">
        <v>1221.3600000000019</v>
      </c>
      <c r="D1479" s="2">
        <v>872</v>
      </c>
      <c r="E1479" s="14">
        <v>1.3761467889908258E-2</v>
      </c>
      <c r="F1479" s="14"/>
      <c r="G1479" s="2">
        <v>1.4006422018348645</v>
      </c>
    </row>
    <row r="1480" spans="1:7" x14ac:dyDescent="0.3">
      <c r="A1480" t="s">
        <v>2767</v>
      </c>
      <c r="B1480" s="2">
        <v>1218.4800000000007</v>
      </c>
      <c r="C1480" s="2">
        <v>1218.4800000000007</v>
      </c>
      <c r="D1480" s="2">
        <v>428</v>
      </c>
      <c r="E1480" s="14"/>
      <c r="F1480" s="14"/>
      <c r="G1480" s="2">
        <v>2.8469158878504688</v>
      </c>
    </row>
    <row r="1481" spans="1:7" x14ac:dyDescent="0.3">
      <c r="A1481" t="s">
        <v>3242</v>
      </c>
      <c r="B1481" s="2">
        <v>1217.7299999999996</v>
      </c>
      <c r="C1481" s="2">
        <v>1217.7299999999996</v>
      </c>
      <c r="D1481" s="2">
        <v>508</v>
      </c>
      <c r="E1481" s="14"/>
      <c r="F1481" s="14"/>
      <c r="G1481" s="2">
        <v>2.3971062992125978</v>
      </c>
    </row>
    <row r="1482" spans="1:7" x14ac:dyDescent="0.3">
      <c r="A1482" t="s">
        <v>3086</v>
      </c>
      <c r="B1482" s="2">
        <v>1217.700000000001</v>
      </c>
      <c r="C1482" s="2">
        <v>1217.700000000001</v>
      </c>
      <c r="D1482" s="2">
        <v>234</v>
      </c>
      <c r="E1482" s="14">
        <v>2.1367521367521368E-2</v>
      </c>
      <c r="F1482" s="14"/>
      <c r="G1482" s="2">
        <v>5.2038461538461576</v>
      </c>
    </row>
    <row r="1483" spans="1:7" x14ac:dyDescent="0.3">
      <c r="A1483" t="s">
        <v>2620</v>
      </c>
      <c r="B1483" s="2">
        <v>1217.0400000000009</v>
      </c>
      <c r="C1483" s="2">
        <v>1217.0400000000009</v>
      </c>
      <c r="D1483" s="2">
        <v>60</v>
      </c>
      <c r="E1483" s="14">
        <v>0.3</v>
      </c>
      <c r="F1483" s="14"/>
      <c r="G1483" s="2">
        <v>20.284000000000013</v>
      </c>
    </row>
    <row r="1484" spans="1:7" x14ac:dyDescent="0.3">
      <c r="A1484" t="s">
        <v>1977</v>
      </c>
      <c r="B1484" s="2">
        <v>1216.6600000000017</v>
      </c>
      <c r="C1484" s="2">
        <v>1216.6600000000017</v>
      </c>
      <c r="D1484" s="2">
        <v>1745</v>
      </c>
      <c r="E1484" s="14">
        <v>6.8767908309455587E-3</v>
      </c>
      <c r="F1484" s="14"/>
      <c r="G1484" s="2">
        <v>0.69722636103151958</v>
      </c>
    </row>
    <row r="1485" spans="1:7" x14ac:dyDescent="0.3">
      <c r="A1485" t="s">
        <v>1662</v>
      </c>
      <c r="B1485" s="2">
        <v>1214.1100000000004</v>
      </c>
      <c r="C1485" s="2">
        <v>1214.1100000000004</v>
      </c>
      <c r="D1485" s="2">
        <v>1528</v>
      </c>
      <c r="E1485" s="14">
        <v>6.5445026178010471E-3</v>
      </c>
      <c r="F1485" s="14"/>
      <c r="G1485" s="2">
        <v>0.7945746073298432</v>
      </c>
    </row>
    <row r="1486" spans="1:7" x14ac:dyDescent="0.3">
      <c r="A1486" t="s">
        <v>3138</v>
      </c>
      <c r="B1486" s="2">
        <v>1213.2899999999991</v>
      </c>
      <c r="C1486" s="2">
        <v>1213.2899999999991</v>
      </c>
      <c r="D1486" s="2">
        <v>541</v>
      </c>
      <c r="E1486" s="14"/>
      <c r="F1486" s="14"/>
      <c r="G1486" s="2">
        <v>2.2426802218114585</v>
      </c>
    </row>
    <row r="1487" spans="1:7" x14ac:dyDescent="0.3">
      <c r="A1487" t="s">
        <v>1637</v>
      </c>
      <c r="B1487" s="2">
        <v>1212.8200000000006</v>
      </c>
      <c r="C1487" s="2">
        <v>1212.8200000000006</v>
      </c>
      <c r="D1487" s="2">
        <v>379</v>
      </c>
      <c r="E1487" s="14"/>
      <c r="F1487" s="14"/>
      <c r="G1487" s="2">
        <v>3.2000527704485506</v>
      </c>
    </row>
    <row r="1488" spans="1:7" x14ac:dyDescent="0.3">
      <c r="A1488" t="s">
        <v>3237</v>
      </c>
      <c r="B1488" s="2">
        <v>1212.3499999999935</v>
      </c>
      <c r="C1488" s="2">
        <v>1212.3499999999935</v>
      </c>
      <c r="D1488" s="2">
        <v>2048</v>
      </c>
      <c r="E1488" s="14">
        <v>5.859375E-3</v>
      </c>
      <c r="F1488" s="14"/>
      <c r="G1488" s="2">
        <v>0.59196777343749685</v>
      </c>
    </row>
    <row r="1489" spans="1:7" x14ac:dyDescent="0.3">
      <c r="A1489" t="s">
        <v>1620</v>
      </c>
      <c r="B1489" s="2">
        <v>1210.3700000000015</v>
      </c>
      <c r="C1489" s="2">
        <v>1210.3700000000015</v>
      </c>
      <c r="D1489" s="2">
        <v>633</v>
      </c>
      <c r="E1489" s="14">
        <v>9.4786729857819912E-3</v>
      </c>
      <c r="F1489" s="14"/>
      <c r="G1489" s="2">
        <v>1.9121169036334937</v>
      </c>
    </row>
    <row r="1490" spans="1:7" x14ac:dyDescent="0.3">
      <c r="A1490" t="s">
        <v>1137</v>
      </c>
      <c r="B1490" s="2">
        <v>1207.55</v>
      </c>
      <c r="C1490" s="2">
        <v>1207.55</v>
      </c>
      <c r="D1490" s="2">
        <v>444</v>
      </c>
      <c r="E1490" s="14">
        <v>0.64414414414414412</v>
      </c>
      <c r="F1490" s="14"/>
      <c r="G1490" s="2">
        <v>2.719707207207207</v>
      </c>
    </row>
    <row r="1491" spans="1:7" x14ac:dyDescent="0.3">
      <c r="A1491" t="s">
        <v>3160</v>
      </c>
      <c r="B1491" s="2">
        <v>1202.2700000000004</v>
      </c>
      <c r="C1491" s="2">
        <v>1202.2700000000004</v>
      </c>
      <c r="D1491" s="2">
        <v>1188</v>
      </c>
      <c r="E1491" s="14">
        <v>2.0202020202020204E-2</v>
      </c>
      <c r="F1491" s="14"/>
      <c r="G1491" s="2">
        <v>1.0120117845117849</v>
      </c>
    </row>
    <row r="1492" spans="1:7" x14ac:dyDescent="0.3">
      <c r="A1492" t="s">
        <v>2246</v>
      </c>
      <c r="B1492" s="2">
        <v>1201.2700000000004</v>
      </c>
      <c r="C1492" s="2">
        <v>1201.2700000000004</v>
      </c>
      <c r="D1492" s="2">
        <v>119</v>
      </c>
      <c r="E1492" s="14">
        <v>1.680672268907563E-2</v>
      </c>
      <c r="F1492" s="14"/>
      <c r="G1492" s="2">
        <v>10.094705882352946</v>
      </c>
    </row>
    <row r="1493" spans="1:7" x14ac:dyDescent="0.3">
      <c r="A1493" t="s">
        <v>1082</v>
      </c>
      <c r="B1493" s="2">
        <v>1197.7300000000002</v>
      </c>
      <c r="C1493" s="2">
        <v>1197.7300000000002</v>
      </c>
      <c r="D1493" s="2">
        <v>4067</v>
      </c>
      <c r="E1493" s="14"/>
      <c r="F1493" s="14"/>
      <c r="G1493" s="2">
        <v>0.29449963117777239</v>
      </c>
    </row>
    <row r="1494" spans="1:7" x14ac:dyDescent="0.3">
      <c r="A1494" t="s">
        <v>1761</v>
      </c>
      <c r="B1494" s="2">
        <v>1192.3400000000001</v>
      </c>
      <c r="C1494" s="2">
        <v>1192.3400000000001</v>
      </c>
      <c r="D1494" s="2">
        <v>2877</v>
      </c>
      <c r="E1494" s="14">
        <v>1.737921445950643E-2</v>
      </c>
      <c r="F1494" s="14"/>
      <c r="G1494" s="2">
        <v>0.41443865137295799</v>
      </c>
    </row>
    <row r="1495" spans="1:7" x14ac:dyDescent="0.3">
      <c r="A1495" t="s">
        <v>1807</v>
      </c>
      <c r="B1495" s="2">
        <v>1190.5100000000041</v>
      </c>
      <c r="C1495" s="2">
        <v>1190.5100000000041</v>
      </c>
      <c r="D1495" s="2">
        <v>1690</v>
      </c>
      <c r="E1495" s="14"/>
      <c r="F1495" s="14"/>
      <c r="G1495" s="2">
        <v>0.70444378698225096</v>
      </c>
    </row>
    <row r="1496" spans="1:7" x14ac:dyDescent="0.3">
      <c r="A1496" t="s">
        <v>1499</v>
      </c>
      <c r="B1496" s="2">
        <v>1188.7400000000009</v>
      </c>
      <c r="C1496" s="2">
        <v>1188.7400000000009</v>
      </c>
      <c r="D1496" s="2">
        <v>443</v>
      </c>
      <c r="E1496" s="14">
        <v>2.257336343115124E-3</v>
      </c>
      <c r="F1496" s="14"/>
      <c r="G1496" s="2">
        <v>2.6833860045146749</v>
      </c>
    </row>
    <row r="1497" spans="1:7" x14ac:dyDescent="0.3">
      <c r="A1497" t="s">
        <v>453</v>
      </c>
      <c r="B1497" s="2">
        <v>1186.23</v>
      </c>
      <c r="C1497" s="2">
        <v>1186.23</v>
      </c>
      <c r="D1497" s="2">
        <v>1107</v>
      </c>
      <c r="E1497" s="14"/>
      <c r="F1497" s="14"/>
      <c r="G1497" s="2">
        <v>1.0715718157181573</v>
      </c>
    </row>
    <row r="1498" spans="1:7" x14ac:dyDescent="0.3">
      <c r="A1498" t="s">
        <v>588</v>
      </c>
      <c r="B1498" s="2">
        <v>1185.3100000000011</v>
      </c>
      <c r="C1498" s="2">
        <v>1185.3100000000011</v>
      </c>
      <c r="D1498" s="2">
        <v>330</v>
      </c>
      <c r="E1498" s="14">
        <v>1.5151515151515152E-2</v>
      </c>
      <c r="F1498" s="14"/>
      <c r="G1498" s="2">
        <v>3.5918484848484882</v>
      </c>
    </row>
    <row r="1499" spans="1:7" x14ac:dyDescent="0.3">
      <c r="A1499" t="s">
        <v>2598</v>
      </c>
      <c r="B1499" s="2">
        <v>1185</v>
      </c>
      <c r="C1499" s="2">
        <v>1185</v>
      </c>
      <c r="D1499" s="2">
        <v>78</v>
      </c>
      <c r="E1499" s="14">
        <v>1.282051282051282E-2</v>
      </c>
      <c r="F1499" s="14"/>
      <c r="G1499" s="2">
        <v>15.192307692307692</v>
      </c>
    </row>
    <row r="1500" spans="1:7" x14ac:dyDescent="0.3">
      <c r="A1500" t="s">
        <v>768</v>
      </c>
      <c r="B1500" s="2">
        <v>1183.46</v>
      </c>
      <c r="C1500" s="2">
        <v>1183.46</v>
      </c>
      <c r="D1500" s="2">
        <v>278</v>
      </c>
      <c r="E1500" s="14">
        <v>0.19784172661870503</v>
      </c>
      <c r="F1500" s="14"/>
      <c r="G1500" s="2">
        <v>4.2570503597122302</v>
      </c>
    </row>
    <row r="1501" spans="1:7" x14ac:dyDescent="0.3">
      <c r="A1501" t="s">
        <v>3046</v>
      </c>
      <c r="B1501" s="2">
        <v>1182.9899999999998</v>
      </c>
      <c r="C1501" s="2">
        <v>1182.9899999999998</v>
      </c>
      <c r="D1501" s="2">
        <v>285</v>
      </c>
      <c r="E1501" s="14"/>
      <c r="F1501" s="14"/>
      <c r="G1501" s="2">
        <v>4.1508421052631572</v>
      </c>
    </row>
    <row r="1502" spans="1:7" x14ac:dyDescent="0.3">
      <c r="A1502" t="s">
        <v>3253</v>
      </c>
      <c r="B1502" s="2">
        <v>1181.9900000000009</v>
      </c>
      <c r="C1502" s="2">
        <v>1181.9900000000009</v>
      </c>
      <c r="D1502" s="2">
        <v>1145</v>
      </c>
      <c r="E1502" s="14">
        <v>0.10480349344978165</v>
      </c>
      <c r="F1502" s="14"/>
      <c r="G1502" s="2">
        <v>1.032305676855896</v>
      </c>
    </row>
    <row r="1503" spans="1:7" x14ac:dyDescent="0.3">
      <c r="A1503" t="s">
        <v>2902</v>
      </c>
      <c r="B1503" s="2">
        <v>1181.7900000000002</v>
      </c>
      <c r="C1503" s="2">
        <v>1181.7900000000002</v>
      </c>
      <c r="D1503" s="2">
        <v>641</v>
      </c>
      <c r="E1503" s="14">
        <v>0.27925117004680189</v>
      </c>
      <c r="F1503" s="14"/>
      <c r="G1503" s="2">
        <v>1.8436661466458661</v>
      </c>
    </row>
    <row r="1504" spans="1:7" x14ac:dyDescent="0.3">
      <c r="A1504" t="s">
        <v>2718</v>
      </c>
      <c r="B1504" s="2">
        <v>1180.3500000000001</v>
      </c>
      <c r="C1504" s="2">
        <v>1180.3500000000001</v>
      </c>
      <c r="D1504" s="2">
        <v>239</v>
      </c>
      <c r="E1504" s="14"/>
      <c r="F1504" s="14"/>
      <c r="G1504" s="2">
        <v>4.9387029288702937</v>
      </c>
    </row>
    <row r="1505" spans="1:7" x14ac:dyDescent="0.3">
      <c r="A1505" t="s">
        <v>1147</v>
      </c>
      <c r="B1505" s="2">
        <v>1176.5000000000014</v>
      </c>
      <c r="C1505" s="2">
        <v>1176.5000000000014</v>
      </c>
      <c r="D1505" s="2">
        <v>644</v>
      </c>
      <c r="E1505" s="14">
        <v>1.5527950310559006E-2</v>
      </c>
      <c r="F1505" s="14"/>
      <c r="G1505" s="2">
        <v>1.8268633540372692</v>
      </c>
    </row>
    <row r="1506" spans="1:7" x14ac:dyDescent="0.3">
      <c r="A1506" t="s">
        <v>1979</v>
      </c>
      <c r="B1506" s="2">
        <v>1176.3200000000013</v>
      </c>
      <c r="C1506" s="2">
        <v>1176.3200000000013</v>
      </c>
      <c r="D1506" s="2">
        <v>1709</v>
      </c>
      <c r="E1506" s="14">
        <v>7.0216500877706258E-3</v>
      </c>
      <c r="F1506" s="14"/>
      <c r="G1506" s="2">
        <v>0.68830895260386271</v>
      </c>
    </row>
    <row r="1507" spans="1:7" x14ac:dyDescent="0.3">
      <c r="A1507" t="s">
        <v>3663</v>
      </c>
      <c r="B1507" s="2">
        <v>1174.6300000000001</v>
      </c>
      <c r="C1507" s="2">
        <v>1174.6300000000001</v>
      </c>
      <c r="D1507" s="2">
        <v>806</v>
      </c>
      <c r="E1507" s="14"/>
      <c r="F1507" s="14"/>
      <c r="G1507" s="2">
        <v>1.4573573200992558</v>
      </c>
    </row>
    <row r="1508" spans="1:7" x14ac:dyDescent="0.3">
      <c r="A1508" t="s">
        <v>910</v>
      </c>
      <c r="B1508" s="2">
        <v>1173.5300000000013</v>
      </c>
      <c r="C1508" s="2">
        <v>1173.5300000000013</v>
      </c>
      <c r="D1508" s="2">
        <v>195</v>
      </c>
      <c r="E1508" s="14"/>
      <c r="F1508" s="14"/>
      <c r="G1508" s="2">
        <v>6.0181025641025707</v>
      </c>
    </row>
    <row r="1509" spans="1:7" x14ac:dyDescent="0.3">
      <c r="A1509" t="s">
        <v>448</v>
      </c>
      <c r="B1509" s="2">
        <v>1172.4800000000005</v>
      </c>
      <c r="C1509" s="2">
        <v>1172.4800000000005</v>
      </c>
      <c r="D1509" s="2">
        <v>564</v>
      </c>
      <c r="E1509" s="14"/>
      <c r="F1509" s="14"/>
      <c r="G1509" s="2">
        <v>2.0788652482269514</v>
      </c>
    </row>
    <row r="1510" spans="1:7" x14ac:dyDescent="0.3">
      <c r="A1510" t="s">
        <v>2097</v>
      </c>
      <c r="B1510" s="2">
        <v>1171.920000000001</v>
      </c>
      <c r="C1510" s="2">
        <v>1171.920000000001</v>
      </c>
      <c r="D1510" s="2">
        <v>543</v>
      </c>
      <c r="E1510" s="14">
        <v>2.5782688766114181E-2</v>
      </c>
      <c r="F1510" s="14"/>
      <c r="G1510" s="2">
        <v>2.1582320441988969</v>
      </c>
    </row>
    <row r="1511" spans="1:7" x14ac:dyDescent="0.3">
      <c r="A1511" t="s">
        <v>2570</v>
      </c>
      <c r="B1511" s="2">
        <v>1168.0800000000006</v>
      </c>
      <c r="C1511" s="2">
        <v>1168.0800000000006</v>
      </c>
      <c r="D1511" s="2">
        <v>558</v>
      </c>
      <c r="E1511" s="14"/>
      <c r="F1511" s="14"/>
      <c r="G1511" s="2">
        <v>2.0933333333333346</v>
      </c>
    </row>
    <row r="1512" spans="1:7" x14ac:dyDescent="0.3">
      <c r="A1512" t="s">
        <v>1809</v>
      </c>
      <c r="B1512" s="2">
        <v>1167.74</v>
      </c>
      <c r="C1512" s="2">
        <v>1167.74</v>
      </c>
      <c r="D1512" s="2">
        <v>1096</v>
      </c>
      <c r="E1512" s="14">
        <v>9.1240875912408756E-4</v>
      </c>
      <c r="F1512" s="14"/>
      <c r="G1512" s="2">
        <v>1.0654562043795621</v>
      </c>
    </row>
    <row r="1513" spans="1:7" x14ac:dyDescent="0.3">
      <c r="A1513" t="s">
        <v>404</v>
      </c>
      <c r="B1513" s="2">
        <v>1166.9400000000026</v>
      </c>
      <c r="C1513" s="2">
        <v>1166.9400000000026</v>
      </c>
      <c r="D1513" s="2">
        <v>3788</v>
      </c>
      <c r="E1513" s="14">
        <v>6.3357972544878568E-3</v>
      </c>
      <c r="F1513" s="14"/>
      <c r="G1513" s="2">
        <v>0.3080623020063365</v>
      </c>
    </row>
    <row r="1514" spans="1:7" x14ac:dyDescent="0.3">
      <c r="A1514" t="s">
        <v>3297</v>
      </c>
      <c r="B1514" s="2">
        <v>1165.9100000000005</v>
      </c>
      <c r="C1514" s="2">
        <v>1165.9100000000005</v>
      </c>
      <c r="D1514" s="2">
        <v>504</v>
      </c>
      <c r="E1514" s="14"/>
      <c r="F1514" s="14"/>
      <c r="G1514" s="2">
        <v>2.313313492063493</v>
      </c>
    </row>
    <row r="1515" spans="1:7" x14ac:dyDescent="0.3">
      <c r="A1515" t="s">
        <v>1025</v>
      </c>
      <c r="B1515" s="2">
        <v>1165.5099999999993</v>
      </c>
      <c r="C1515" s="2">
        <v>1165.5099999999993</v>
      </c>
      <c r="D1515" s="2">
        <v>1862</v>
      </c>
      <c r="E1515" s="14">
        <v>2.309344790547798E-2</v>
      </c>
      <c r="F1515" s="14">
        <v>7.1942446043165471E-3</v>
      </c>
      <c r="G1515" s="2">
        <v>0.62594522019334009</v>
      </c>
    </row>
    <row r="1516" spans="1:7" x14ac:dyDescent="0.3">
      <c r="A1516" t="s">
        <v>2678</v>
      </c>
      <c r="B1516" s="2">
        <v>1164.98</v>
      </c>
      <c r="C1516" s="2">
        <v>1164.98</v>
      </c>
      <c r="D1516" s="2">
        <v>579</v>
      </c>
      <c r="E1516" s="14"/>
      <c r="F1516" s="14"/>
      <c r="G1516" s="2">
        <v>2.012055267702936</v>
      </c>
    </row>
    <row r="1517" spans="1:7" x14ac:dyDescent="0.3">
      <c r="A1517" t="s">
        <v>2671</v>
      </c>
      <c r="B1517" s="2">
        <v>1164.2899999999986</v>
      </c>
      <c r="C1517" s="2">
        <v>1164.2899999999986</v>
      </c>
      <c r="D1517" s="2">
        <v>2629</v>
      </c>
      <c r="E1517" s="14">
        <v>7.6074553062000763E-4</v>
      </c>
      <c r="F1517" s="14"/>
      <c r="G1517" s="2">
        <v>0.44286420692278378</v>
      </c>
    </row>
    <row r="1518" spans="1:7" x14ac:dyDescent="0.3">
      <c r="A1518" t="s">
        <v>2403</v>
      </c>
      <c r="B1518" s="2">
        <v>1163.1300000000001</v>
      </c>
      <c r="C1518" s="2">
        <v>1163.1300000000001</v>
      </c>
      <c r="D1518" s="2">
        <v>786</v>
      </c>
      <c r="E1518" s="14"/>
      <c r="F1518" s="14"/>
      <c r="G1518" s="2">
        <v>1.4798091603053436</v>
      </c>
    </row>
    <row r="1519" spans="1:7" x14ac:dyDescent="0.3">
      <c r="A1519" t="s">
        <v>2583</v>
      </c>
      <c r="B1519" s="2">
        <v>1162.1000000000017</v>
      </c>
      <c r="C1519" s="2">
        <v>1162.1000000000017</v>
      </c>
      <c r="D1519" s="2">
        <v>1438</v>
      </c>
      <c r="E1519" s="14">
        <v>1.1126564673157162E-2</v>
      </c>
      <c r="F1519" s="14"/>
      <c r="G1519" s="2">
        <v>0.80813630041724738</v>
      </c>
    </row>
    <row r="1520" spans="1:7" x14ac:dyDescent="0.3">
      <c r="A1520" t="s">
        <v>1387</v>
      </c>
      <c r="B1520" s="2">
        <v>1160.7099999999991</v>
      </c>
      <c r="C1520" s="2">
        <v>1160.7099999999991</v>
      </c>
      <c r="D1520" s="2">
        <v>707</v>
      </c>
      <c r="E1520" s="14"/>
      <c r="F1520" s="14"/>
      <c r="G1520" s="2">
        <v>1.6417397454031104</v>
      </c>
    </row>
    <row r="1521" spans="1:7" x14ac:dyDescent="0.3">
      <c r="A1521" t="s">
        <v>2670</v>
      </c>
      <c r="B1521" s="2">
        <v>1156.51</v>
      </c>
      <c r="C1521" s="2">
        <v>1156.51</v>
      </c>
      <c r="D1521" s="2">
        <v>2884</v>
      </c>
      <c r="E1521" s="14"/>
      <c r="F1521" s="14"/>
      <c r="G1521" s="2">
        <v>0.40100901525658805</v>
      </c>
    </row>
    <row r="1522" spans="1:7" x14ac:dyDescent="0.3">
      <c r="A1522" t="s">
        <v>2749</v>
      </c>
      <c r="B1522" s="2">
        <v>1154.4299999999998</v>
      </c>
      <c r="C1522" s="2">
        <v>1154.4299999999998</v>
      </c>
      <c r="D1522" s="2">
        <v>879</v>
      </c>
      <c r="E1522" s="14">
        <v>4.5506257110352671E-3</v>
      </c>
      <c r="F1522" s="14"/>
      <c r="G1522" s="2">
        <v>1.3133447098976108</v>
      </c>
    </row>
    <row r="1523" spans="1:7" x14ac:dyDescent="0.3">
      <c r="A1523" t="s">
        <v>928</v>
      </c>
      <c r="B1523" s="2">
        <v>1154.17</v>
      </c>
      <c r="C1523" s="2">
        <v>1154.17</v>
      </c>
      <c r="D1523" s="2">
        <v>1170</v>
      </c>
      <c r="E1523" s="14"/>
      <c r="F1523" s="14"/>
      <c r="G1523" s="2">
        <v>0.98647008547008552</v>
      </c>
    </row>
    <row r="1524" spans="1:7" x14ac:dyDescent="0.3">
      <c r="A1524" t="s">
        <v>1487</v>
      </c>
      <c r="B1524" s="2">
        <v>1153.8500000000004</v>
      </c>
      <c r="C1524" s="2">
        <v>1153.8500000000004</v>
      </c>
      <c r="D1524" s="2">
        <v>285</v>
      </c>
      <c r="E1524" s="14">
        <v>3.8596491228070177E-2</v>
      </c>
      <c r="F1524" s="14"/>
      <c r="G1524" s="2">
        <v>4.0485964912280714</v>
      </c>
    </row>
    <row r="1525" spans="1:7" x14ac:dyDescent="0.3">
      <c r="A1525" t="s">
        <v>929</v>
      </c>
      <c r="B1525" s="2">
        <v>1151.1500000000003</v>
      </c>
      <c r="C1525" s="2">
        <v>1151.1500000000003</v>
      </c>
      <c r="D1525" s="2">
        <v>1094</v>
      </c>
      <c r="E1525" s="14">
        <v>9.1407678244972577E-4</v>
      </c>
      <c r="F1525" s="14"/>
      <c r="G1525" s="2">
        <v>1.0522394881170021</v>
      </c>
    </row>
    <row r="1526" spans="1:7" x14ac:dyDescent="0.3">
      <c r="A1526" t="s">
        <v>1646</v>
      </c>
      <c r="B1526" s="2">
        <v>1150.9799999999998</v>
      </c>
      <c r="C1526" s="2">
        <v>1150.9799999999998</v>
      </c>
      <c r="D1526" s="2">
        <v>2730</v>
      </c>
      <c r="E1526" s="14">
        <v>1.2454212454212455E-2</v>
      </c>
      <c r="F1526" s="14"/>
      <c r="G1526" s="2">
        <v>0.42160439560439555</v>
      </c>
    </row>
    <row r="1527" spans="1:7" x14ac:dyDescent="0.3">
      <c r="A1527" t="s">
        <v>1758</v>
      </c>
      <c r="B1527" s="2">
        <v>1149.5</v>
      </c>
      <c r="C1527" s="2">
        <v>1149.5</v>
      </c>
      <c r="D1527" s="2">
        <v>2775</v>
      </c>
      <c r="E1527" s="14">
        <v>9.0090090090090089E-3</v>
      </c>
      <c r="F1527" s="14"/>
      <c r="G1527" s="2">
        <v>0.41423423423423422</v>
      </c>
    </row>
    <row r="1528" spans="1:7" x14ac:dyDescent="0.3">
      <c r="A1528" t="s">
        <v>987</v>
      </c>
      <c r="B1528" s="2">
        <v>1147.5700000000002</v>
      </c>
      <c r="C1528" s="2">
        <v>1147.5700000000002</v>
      </c>
      <c r="D1528" s="2">
        <v>412</v>
      </c>
      <c r="E1528" s="14">
        <v>2.9126213592233011E-2</v>
      </c>
      <c r="F1528" s="14"/>
      <c r="G1528" s="2">
        <v>2.7853640776699033</v>
      </c>
    </row>
    <row r="1529" spans="1:7" x14ac:dyDescent="0.3">
      <c r="A1529" t="s">
        <v>3713</v>
      </c>
      <c r="B1529" s="2">
        <v>1147.4099999999996</v>
      </c>
      <c r="C1529" s="2">
        <v>1147.4099999999996</v>
      </c>
      <c r="D1529" s="2">
        <v>651</v>
      </c>
      <c r="E1529" s="14"/>
      <c r="F1529" s="14"/>
      <c r="G1529" s="2">
        <v>1.762534562211981</v>
      </c>
    </row>
    <row r="1530" spans="1:7" x14ac:dyDescent="0.3">
      <c r="A1530" t="s">
        <v>816</v>
      </c>
      <c r="B1530" s="2">
        <v>1146.7000000000007</v>
      </c>
      <c r="C1530" s="2">
        <v>1146.7000000000007</v>
      </c>
      <c r="D1530" s="2">
        <v>62</v>
      </c>
      <c r="E1530" s="14">
        <v>3.2258064516129031E-2</v>
      </c>
      <c r="F1530" s="14"/>
      <c r="G1530" s="2">
        <v>18.495161290322592</v>
      </c>
    </row>
    <row r="1531" spans="1:7" x14ac:dyDescent="0.3">
      <c r="A1531" t="s">
        <v>1543</v>
      </c>
      <c r="B1531" s="2">
        <v>1145.1499999999999</v>
      </c>
      <c r="C1531" s="2">
        <v>1145.1499999999999</v>
      </c>
      <c r="D1531" s="2">
        <v>225</v>
      </c>
      <c r="E1531" s="14"/>
      <c r="F1531" s="14"/>
      <c r="G1531" s="2">
        <v>5.0895555555555552</v>
      </c>
    </row>
    <row r="1532" spans="1:7" x14ac:dyDescent="0.3">
      <c r="A1532" t="s">
        <v>3662</v>
      </c>
      <c r="B1532" s="2">
        <v>1144.08</v>
      </c>
      <c r="C1532" s="2">
        <v>1144.08</v>
      </c>
      <c r="D1532" s="2">
        <v>745</v>
      </c>
      <c r="E1532" s="14">
        <v>1.3422818791946308E-3</v>
      </c>
      <c r="F1532" s="14"/>
      <c r="G1532" s="2">
        <v>1.5356778523489931</v>
      </c>
    </row>
    <row r="1533" spans="1:7" x14ac:dyDescent="0.3">
      <c r="A1533" t="s">
        <v>436</v>
      </c>
      <c r="B1533" s="2">
        <v>1143.7600000000009</v>
      </c>
      <c r="C1533" s="2">
        <v>1143.7600000000009</v>
      </c>
      <c r="D1533" s="2">
        <v>494</v>
      </c>
      <c r="E1533" s="14"/>
      <c r="F1533" s="14"/>
      <c r="G1533" s="2">
        <v>2.3153036437246981</v>
      </c>
    </row>
    <row r="1534" spans="1:7" x14ac:dyDescent="0.3">
      <c r="A1534" t="s">
        <v>872</v>
      </c>
      <c r="B1534" s="2">
        <v>1143.3100000000011</v>
      </c>
      <c r="C1534" s="2">
        <v>1143.3100000000011</v>
      </c>
      <c r="D1534" s="2">
        <v>373</v>
      </c>
      <c r="E1534" s="14"/>
      <c r="F1534" s="14"/>
      <c r="G1534" s="2">
        <v>3.0651742627345873</v>
      </c>
    </row>
    <row r="1535" spans="1:7" x14ac:dyDescent="0.3">
      <c r="A1535" t="s">
        <v>381</v>
      </c>
      <c r="B1535" s="2">
        <v>1142.77</v>
      </c>
      <c r="C1535" s="2">
        <v>1142.77</v>
      </c>
      <c r="D1535" s="2">
        <v>819</v>
      </c>
      <c r="E1535" s="14">
        <v>6.105006105006105E-3</v>
      </c>
      <c r="F1535" s="14"/>
      <c r="G1535" s="2">
        <v>1.3953235653235654</v>
      </c>
    </row>
    <row r="1536" spans="1:7" x14ac:dyDescent="0.3">
      <c r="A1536" t="s">
        <v>1065</v>
      </c>
      <c r="B1536" s="2">
        <v>1142.1499999999999</v>
      </c>
      <c r="C1536" s="2">
        <v>1142.1499999999999</v>
      </c>
      <c r="D1536" s="2">
        <v>813</v>
      </c>
      <c r="E1536" s="14"/>
      <c r="F1536" s="14"/>
      <c r="G1536" s="2">
        <v>1.4048585485854856</v>
      </c>
    </row>
    <row r="1537" spans="1:7" x14ac:dyDescent="0.3">
      <c r="A1537" t="s">
        <v>1426</v>
      </c>
      <c r="B1537" s="2">
        <v>1141.6999999999998</v>
      </c>
      <c r="C1537" s="2">
        <v>1141.6999999999998</v>
      </c>
      <c r="D1537" s="2">
        <v>255</v>
      </c>
      <c r="E1537" s="14"/>
      <c r="F1537" s="14">
        <v>7.9365079365079361E-3</v>
      </c>
      <c r="G1537" s="2">
        <v>4.4772549019607837</v>
      </c>
    </row>
    <row r="1538" spans="1:7" x14ac:dyDescent="0.3">
      <c r="A1538" t="s">
        <v>2669</v>
      </c>
      <c r="B1538" s="2">
        <v>1139.1999999999982</v>
      </c>
      <c r="C1538" s="2">
        <v>1139.1999999999982</v>
      </c>
      <c r="D1538" s="2">
        <v>2747</v>
      </c>
      <c r="E1538" s="14"/>
      <c r="F1538" s="14"/>
      <c r="G1538" s="2">
        <v>0.41470695303967903</v>
      </c>
    </row>
    <row r="1539" spans="1:7" x14ac:dyDescent="0.3">
      <c r="A1539" t="s">
        <v>1728</v>
      </c>
      <c r="B1539" s="2">
        <v>1139.0600000000002</v>
      </c>
      <c r="C1539" s="2">
        <v>1139.0600000000002</v>
      </c>
      <c r="D1539" s="2">
        <v>854</v>
      </c>
      <c r="E1539" s="14">
        <v>1.288056206088993E-2</v>
      </c>
      <c r="F1539" s="14">
        <v>4.1176470588235294E-2</v>
      </c>
      <c r="G1539" s="2">
        <v>1.333793911007026</v>
      </c>
    </row>
    <row r="1540" spans="1:7" x14ac:dyDescent="0.3">
      <c r="A1540" t="s">
        <v>678</v>
      </c>
      <c r="B1540" s="2">
        <v>1137.5000000000009</v>
      </c>
      <c r="C1540" s="2">
        <v>1137.5000000000009</v>
      </c>
      <c r="D1540" s="2">
        <v>2834</v>
      </c>
      <c r="E1540" s="14">
        <v>3.5285815102328866E-3</v>
      </c>
      <c r="F1540" s="14"/>
      <c r="G1540" s="2">
        <v>0.40137614678899114</v>
      </c>
    </row>
    <row r="1541" spans="1:7" x14ac:dyDescent="0.3">
      <c r="A1541" t="s">
        <v>1628</v>
      </c>
      <c r="B1541" s="2">
        <v>1137.2800000000004</v>
      </c>
      <c r="C1541" s="2">
        <v>1137.2800000000004</v>
      </c>
      <c r="D1541" s="2">
        <v>1569</v>
      </c>
      <c r="E1541" s="14">
        <v>1.2746972594008922E-3</v>
      </c>
      <c r="F1541" s="14"/>
      <c r="G1541" s="2">
        <v>0.72484384958572368</v>
      </c>
    </row>
    <row r="1542" spans="1:7" x14ac:dyDescent="0.3">
      <c r="A1542" t="s">
        <v>3541</v>
      </c>
      <c r="B1542" s="2">
        <v>1136.5999999999997</v>
      </c>
      <c r="C1542" s="2">
        <v>1136.5999999999997</v>
      </c>
      <c r="D1542" s="2">
        <v>324</v>
      </c>
      <c r="E1542" s="14"/>
      <c r="F1542" s="14"/>
      <c r="G1542" s="2">
        <v>3.5080246913580235</v>
      </c>
    </row>
    <row r="1543" spans="1:7" x14ac:dyDescent="0.3">
      <c r="A1543" t="s">
        <v>1460</v>
      </c>
      <c r="B1543" s="2">
        <v>1135.3999999999996</v>
      </c>
      <c r="C1543" s="2">
        <v>1135.3999999999996</v>
      </c>
      <c r="D1543" s="2">
        <v>817</v>
      </c>
      <c r="E1543" s="14"/>
      <c r="F1543" s="14"/>
      <c r="G1543" s="2">
        <v>1.3897184822521416</v>
      </c>
    </row>
    <row r="1544" spans="1:7" x14ac:dyDescent="0.3">
      <c r="A1544" t="s">
        <v>1491</v>
      </c>
      <c r="B1544" s="2">
        <v>1135.1799999999992</v>
      </c>
      <c r="C1544" s="2">
        <v>1135.1799999999992</v>
      </c>
      <c r="D1544" s="2">
        <v>439</v>
      </c>
      <c r="E1544" s="14"/>
      <c r="F1544" s="14"/>
      <c r="G1544" s="2">
        <v>2.5858314350797249</v>
      </c>
    </row>
    <row r="1545" spans="1:7" x14ac:dyDescent="0.3">
      <c r="A1545" t="s">
        <v>322</v>
      </c>
      <c r="B1545" s="2">
        <v>1133.799999999999</v>
      </c>
      <c r="C1545" s="2">
        <v>1133.799999999999</v>
      </c>
      <c r="D1545" s="2">
        <v>981</v>
      </c>
      <c r="E1545" s="14">
        <v>3.2619775739041797E-2</v>
      </c>
      <c r="F1545" s="14"/>
      <c r="G1545" s="2">
        <v>1.1557594291539235</v>
      </c>
    </row>
    <row r="1546" spans="1:7" x14ac:dyDescent="0.3">
      <c r="A1546" t="s">
        <v>1585</v>
      </c>
      <c r="B1546" s="2">
        <v>1130.58</v>
      </c>
      <c r="C1546" s="2">
        <v>1130.58</v>
      </c>
      <c r="D1546" s="2">
        <v>2921</v>
      </c>
      <c r="E1546" s="14"/>
      <c r="F1546" s="14"/>
      <c r="G1546" s="2">
        <v>0.38705237932214992</v>
      </c>
    </row>
    <row r="1547" spans="1:7" x14ac:dyDescent="0.3">
      <c r="A1547" t="s">
        <v>3698</v>
      </c>
      <c r="B1547" s="2">
        <v>1127.0399999999997</v>
      </c>
      <c r="C1547" s="2">
        <v>1127.0399999999997</v>
      </c>
      <c r="D1547" s="2">
        <v>338</v>
      </c>
      <c r="E1547" s="14">
        <v>2.9585798816568047E-3</v>
      </c>
      <c r="F1547" s="14"/>
      <c r="G1547" s="2">
        <v>3.3344378698224846</v>
      </c>
    </row>
    <row r="1548" spans="1:7" x14ac:dyDescent="0.3">
      <c r="A1548" t="s">
        <v>1874</v>
      </c>
      <c r="B1548" s="2">
        <v>1123.8799999999997</v>
      </c>
      <c r="C1548" s="2">
        <v>1123.8799999999997</v>
      </c>
      <c r="D1548" s="2">
        <v>2640</v>
      </c>
      <c r="E1548" s="14"/>
      <c r="F1548" s="14"/>
      <c r="G1548" s="2">
        <v>0.4257121212121211</v>
      </c>
    </row>
    <row r="1549" spans="1:7" x14ac:dyDescent="0.3">
      <c r="A1549" t="s">
        <v>1730</v>
      </c>
      <c r="B1549" s="2">
        <v>1122.79</v>
      </c>
      <c r="C1549" s="2">
        <v>1122.79</v>
      </c>
      <c r="D1549" s="2">
        <v>826</v>
      </c>
      <c r="E1549" s="14">
        <v>3.6319612590799029E-2</v>
      </c>
      <c r="F1549" s="14">
        <v>3.6585365853658534E-2</v>
      </c>
      <c r="G1549" s="2">
        <v>1.3593099273607747</v>
      </c>
    </row>
    <row r="1550" spans="1:7" x14ac:dyDescent="0.3">
      <c r="A1550" t="s">
        <v>1658</v>
      </c>
      <c r="B1550" s="2">
        <v>1120.1499999999996</v>
      </c>
      <c r="C1550" s="2">
        <v>1120.1499999999996</v>
      </c>
      <c r="D1550" s="2">
        <v>5240</v>
      </c>
      <c r="E1550" s="14">
        <v>1.3358778625954199E-3</v>
      </c>
      <c r="F1550" s="14"/>
      <c r="G1550" s="2">
        <v>0.21376908396946559</v>
      </c>
    </row>
    <row r="1551" spans="1:7" x14ac:dyDescent="0.3">
      <c r="A1551" t="s">
        <v>950</v>
      </c>
      <c r="B1551" s="2">
        <v>1119.5600000000011</v>
      </c>
      <c r="C1551" s="2">
        <v>1119.5600000000011</v>
      </c>
      <c r="D1551" s="2">
        <v>1966</v>
      </c>
      <c r="E1551" s="14"/>
      <c r="F1551" s="14"/>
      <c r="G1551" s="2">
        <v>0.56946083418107885</v>
      </c>
    </row>
    <row r="1552" spans="1:7" x14ac:dyDescent="0.3">
      <c r="A1552" t="s">
        <v>2673</v>
      </c>
      <c r="B1552" s="2">
        <v>1119.2199999999998</v>
      </c>
      <c r="C1552" s="2">
        <v>1119.2199999999998</v>
      </c>
      <c r="D1552" s="2">
        <v>2522</v>
      </c>
      <c r="E1552" s="14"/>
      <c r="F1552" s="14"/>
      <c r="G1552" s="2">
        <v>0.44378271213322751</v>
      </c>
    </row>
    <row r="1553" spans="1:7" x14ac:dyDescent="0.3">
      <c r="A1553" t="s">
        <v>727</v>
      </c>
      <c r="B1553" s="2">
        <v>1116.8900000000003</v>
      </c>
      <c r="C1553" s="2">
        <v>1116.8900000000003</v>
      </c>
      <c r="D1553" s="2">
        <v>304</v>
      </c>
      <c r="E1553" s="14"/>
      <c r="F1553" s="14"/>
      <c r="G1553" s="2">
        <v>3.6739802631578957</v>
      </c>
    </row>
    <row r="1554" spans="1:7" x14ac:dyDescent="0.3">
      <c r="A1554" t="s">
        <v>1876</v>
      </c>
      <c r="B1554" s="2">
        <v>1114.8099999999995</v>
      </c>
      <c r="C1554" s="2">
        <v>1114.8099999999995</v>
      </c>
      <c r="D1554" s="2">
        <v>2639</v>
      </c>
      <c r="E1554" s="14"/>
      <c r="F1554" s="14"/>
      <c r="G1554" s="2">
        <v>0.42243652898825296</v>
      </c>
    </row>
    <row r="1555" spans="1:7" x14ac:dyDescent="0.3">
      <c r="A1555" t="s">
        <v>1219</v>
      </c>
      <c r="B1555" s="2">
        <v>1114.2900000000013</v>
      </c>
      <c r="C1555" s="2">
        <v>1114.2900000000013</v>
      </c>
      <c r="D1555" s="2">
        <v>2406</v>
      </c>
      <c r="E1555" s="14">
        <v>1.9950124688279301E-2</v>
      </c>
      <c r="F1555" s="14"/>
      <c r="G1555" s="2">
        <v>0.46312967581047437</v>
      </c>
    </row>
    <row r="1556" spans="1:7" x14ac:dyDescent="0.3">
      <c r="A1556" t="s">
        <v>2561</v>
      </c>
      <c r="B1556" s="2">
        <v>1113.6600000000014</v>
      </c>
      <c r="C1556" s="2">
        <v>1113.6600000000014</v>
      </c>
      <c r="D1556" s="2">
        <v>226</v>
      </c>
      <c r="E1556" s="14">
        <v>4.4247787610619468E-3</v>
      </c>
      <c r="F1556" s="14"/>
      <c r="G1556" s="2">
        <v>4.9276991150442546</v>
      </c>
    </row>
    <row r="1557" spans="1:7" x14ac:dyDescent="0.3">
      <c r="A1557" t="s">
        <v>1810</v>
      </c>
      <c r="B1557" s="2">
        <v>1112.75</v>
      </c>
      <c r="C1557" s="2">
        <v>1112.75</v>
      </c>
      <c r="D1557" s="2">
        <v>1197</v>
      </c>
      <c r="E1557" s="14"/>
      <c r="F1557" s="14"/>
      <c r="G1557" s="2">
        <v>0.92961570593149545</v>
      </c>
    </row>
    <row r="1558" spans="1:7" x14ac:dyDescent="0.3">
      <c r="A1558" t="s">
        <v>2522</v>
      </c>
      <c r="B1558" s="2">
        <v>1108.0700000000024</v>
      </c>
      <c r="C1558" s="2">
        <v>1108.0700000000024</v>
      </c>
      <c r="D1558" s="2">
        <v>1351</v>
      </c>
      <c r="E1558" s="14">
        <v>7.4019245003700959E-4</v>
      </c>
      <c r="F1558" s="14"/>
      <c r="G1558" s="2">
        <v>0.82018504811251103</v>
      </c>
    </row>
    <row r="1559" spans="1:7" x14ac:dyDescent="0.3">
      <c r="A1559" t="s">
        <v>2347</v>
      </c>
      <c r="B1559" s="2">
        <v>1107.2800000000013</v>
      </c>
      <c r="C1559" s="2">
        <v>1107.2800000000013</v>
      </c>
      <c r="D1559" s="2">
        <v>1272</v>
      </c>
      <c r="E1559" s="14">
        <v>6.6037735849056603E-2</v>
      </c>
      <c r="F1559" s="14"/>
      <c r="G1559" s="2">
        <v>0.87050314465408907</v>
      </c>
    </row>
    <row r="1560" spans="1:7" x14ac:dyDescent="0.3">
      <c r="A1560" t="s">
        <v>975</v>
      </c>
      <c r="B1560" s="2">
        <v>1107.0700000000013</v>
      </c>
      <c r="C1560" s="2">
        <v>1107.0700000000013</v>
      </c>
      <c r="D1560" s="2">
        <v>2621</v>
      </c>
      <c r="E1560" s="14">
        <v>1.8313620755436855E-2</v>
      </c>
      <c r="F1560" s="14"/>
      <c r="G1560" s="2">
        <v>0.42238458603586465</v>
      </c>
    </row>
    <row r="1561" spans="1:7" x14ac:dyDescent="0.3">
      <c r="A1561" t="s">
        <v>2051</v>
      </c>
      <c r="B1561" s="2">
        <v>1106.17</v>
      </c>
      <c r="C1561" s="2">
        <v>1106.17</v>
      </c>
      <c r="D1561" s="2">
        <v>2717</v>
      </c>
      <c r="E1561" s="14"/>
      <c r="F1561" s="14"/>
      <c r="G1561" s="2">
        <v>0.40712918660287084</v>
      </c>
    </row>
    <row r="1562" spans="1:7" x14ac:dyDescent="0.3">
      <c r="A1562" t="s">
        <v>1217</v>
      </c>
      <c r="B1562" s="2">
        <v>1104.8500000000004</v>
      </c>
      <c r="C1562" s="2">
        <v>1104.8500000000004</v>
      </c>
      <c r="D1562" s="2">
        <v>2583</v>
      </c>
      <c r="E1562" s="14">
        <v>2.7100271002710029E-2</v>
      </c>
      <c r="F1562" s="14"/>
      <c r="G1562" s="2">
        <v>0.42773906310491688</v>
      </c>
    </row>
    <row r="1563" spans="1:7" x14ac:dyDescent="0.3">
      <c r="A1563" t="s">
        <v>1878</v>
      </c>
      <c r="B1563" s="2">
        <v>1104.8099999999993</v>
      </c>
      <c r="C1563" s="2">
        <v>1104.8099999999993</v>
      </c>
      <c r="D1563" s="2">
        <v>2608</v>
      </c>
      <c r="E1563" s="14"/>
      <c r="F1563" s="14"/>
      <c r="G1563" s="2">
        <v>0.42362346625766845</v>
      </c>
    </row>
    <row r="1564" spans="1:7" x14ac:dyDescent="0.3">
      <c r="A1564" t="s">
        <v>2676</v>
      </c>
      <c r="B1564" s="2">
        <v>1101.78</v>
      </c>
      <c r="C1564" s="2">
        <v>1101.78</v>
      </c>
      <c r="D1564" s="2">
        <v>560</v>
      </c>
      <c r="E1564" s="14">
        <v>1.0714285714285714E-2</v>
      </c>
      <c r="F1564" s="14"/>
      <c r="G1564" s="2">
        <v>1.9674642857142857</v>
      </c>
    </row>
    <row r="1565" spans="1:7" x14ac:dyDescent="0.3">
      <c r="A1565" t="s">
        <v>867</v>
      </c>
      <c r="B1565" s="2">
        <v>1101.2800000000007</v>
      </c>
      <c r="C1565" s="2">
        <v>1101.2800000000007</v>
      </c>
      <c r="D1565" s="2">
        <v>348</v>
      </c>
      <c r="E1565" s="14"/>
      <c r="F1565" s="14"/>
      <c r="G1565" s="2">
        <v>3.1645977011494271</v>
      </c>
    </row>
    <row r="1566" spans="1:7" x14ac:dyDescent="0.3">
      <c r="A1566" t="s">
        <v>1080</v>
      </c>
      <c r="B1566" s="2">
        <v>1099.5499999999988</v>
      </c>
      <c r="C1566" s="2">
        <v>1099.5499999999988</v>
      </c>
      <c r="D1566" s="2">
        <v>3413</v>
      </c>
      <c r="E1566" s="14">
        <v>1.7579841781423966E-2</v>
      </c>
      <c r="F1566" s="14"/>
      <c r="G1566" s="2">
        <v>0.32216525051274503</v>
      </c>
    </row>
    <row r="1567" spans="1:7" x14ac:dyDescent="0.3">
      <c r="A1567" t="s">
        <v>1159</v>
      </c>
      <c r="B1567" s="2">
        <v>1098.2299999999977</v>
      </c>
      <c r="C1567" s="2">
        <v>1098.2299999999977</v>
      </c>
      <c r="D1567" s="2">
        <v>2107</v>
      </c>
      <c r="E1567" s="14">
        <v>3.0849549121974372E-2</v>
      </c>
      <c r="F1567" s="14"/>
      <c r="G1567" s="2">
        <v>0.5212292358803976</v>
      </c>
    </row>
    <row r="1568" spans="1:7" x14ac:dyDescent="0.3">
      <c r="A1568" t="s">
        <v>1230</v>
      </c>
      <c r="B1568" s="2">
        <v>1094.8</v>
      </c>
      <c r="C1568" s="2">
        <v>1094.8</v>
      </c>
      <c r="D1568" s="2">
        <v>131</v>
      </c>
      <c r="E1568" s="14">
        <v>9.9236641221374045E-2</v>
      </c>
      <c r="F1568" s="14">
        <v>1.1627906976744186E-2</v>
      </c>
      <c r="G1568" s="2">
        <v>8.3572519083969468</v>
      </c>
    </row>
    <row r="1569" spans="1:7" x14ac:dyDescent="0.3">
      <c r="A1569" t="s">
        <v>1374</v>
      </c>
      <c r="B1569" s="2">
        <v>1093.7200000000005</v>
      </c>
      <c r="C1569" s="2">
        <v>1093.7200000000005</v>
      </c>
      <c r="D1569" s="2">
        <v>180</v>
      </c>
      <c r="E1569" s="14">
        <v>0.05</v>
      </c>
      <c r="F1569" s="14"/>
      <c r="G1569" s="2">
        <v>6.0762222222222251</v>
      </c>
    </row>
    <row r="1570" spans="1:7" x14ac:dyDescent="0.3">
      <c r="A1570" t="s">
        <v>1363</v>
      </c>
      <c r="B1570" s="2">
        <v>1093.5999999999985</v>
      </c>
      <c r="C1570" s="2">
        <v>1093.5999999999985</v>
      </c>
      <c r="D1570" s="2">
        <v>370</v>
      </c>
      <c r="E1570" s="14"/>
      <c r="F1570" s="14"/>
      <c r="G1570" s="2">
        <v>2.9556756756756717</v>
      </c>
    </row>
    <row r="1571" spans="1:7" x14ac:dyDescent="0.3">
      <c r="A1571" t="s">
        <v>3045</v>
      </c>
      <c r="B1571" s="2">
        <v>1091.2199999999984</v>
      </c>
      <c r="C1571" s="2">
        <v>1091.2199999999984</v>
      </c>
      <c r="D1571" s="2">
        <v>378</v>
      </c>
      <c r="E1571" s="14">
        <v>3.1746031746031744E-2</v>
      </c>
      <c r="F1571" s="14"/>
      <c r="G1571" s="2">
        <v>2.8868253968253925</v>
      </c>
    </row>
    <row r="1572" spans="1:7" x14ac:dyDescent="0.3">
      <c r="A1572" t="s">
        <v>2584</v>
      </c>
      <c r="B1572" s="2">
        <v>1090.0200000000016</v>
      </c>
      <c r="C1572" s="2">
        <v>1090.0200000000016</v>
      </c>
      <c r="D1572" s="2">
        <v>1278</v>
      </c>
      <c r="E1572" s="14"/>
      <c r="F1572" s="14"/>
      <c r="G1572" s="2">
        <v>0.85291079812206694</v>
      </c>
    </row>
    <row r="1573" spans="1:7" x14ac:dyDescent="0.3">
      <c r="A1573" t="s">
        <v>961</v>
      </c>
      <c r="B1573" s="2">
        <v>1088.9799999999996</v>
      </c>
      <c r="C1573" s="2">
        <v>1088.9799999999996</v>
      </c>
      <c r="D1573" s="2">
        <v>2470</v>
      </c>
      <c r="E1573" s="14"/>
      <c r="F1573" s="14"/>
      <c r="G1573" s="2">
        <v>0.44088259109311723</v>
      </c>
    </row>
    <row r="1574" spans="1:7" x14ac:dyDescent="0.3">
      <c r="A1574" t="s">
        <v>1379</v>
      </c>
      <c r="B1574" s="2">
        <v>1086.9500000000014</v>
      </c>
      <c r="C1574" s="2">
        <v>1086.9500000000014</v>
      </c>
      <c r="D1574" s="2">
        <v>237</v>
      </c>
      <c r="E1574" s="14">
        <v>5.4852320675105488E-2</v>
      </c>
      <c r="F1574" s="14"/>
      <c r="G1574" s="2">
        <v>4.5862869198312293</v>
      </c>
    </row>
    <row r="1575" spans="1:7" x14ac:dyDescent="0.3">
      <c r="A1575" t="s">
        <v>2193</v>
      </c>
      <c r="B1575" s="2">
        <v>1086.6500000000019</v>
      </c>
      <c r="C1575" s="2">
        <v>1086.6500000000019</v>
      </c>
      <c r="D1575" s="2">
        <v>1288</v>
      </c>
      <c r="E1575" s="14"/>
      <c r="F1575" s="14"/>
      <c r="G1575" s="2">
        <v>0.84367236024844872</v>
      </c>
    </row>
    <row r="1576" spans="1:7" x14ac:dyDescent="0.3">
      <c r="A1576" t="s">
        <v>1281</v>
      </c>
      <c r="B1576" s="2">
        <v>1084.6400000000001</v>
      </c>
      <c r="C1576" s="2">
        <v>1084.6400000000001</v>
      </c>
      <c r="D1576" s="2">
        <v>129</v>
      </c>
      <c r="E1576" s="14">
        <v>1.5503875968992248E-2</v>
      </c>
      <c r="F1576" s="14"/>
      <c r="G1576" s="2">
        <v>8.4080620155038766</v>
      </c>
    </row>
    <row r="1577" spans="1:7" x14ac:dyDescent="0.3">
      <c r="A1577" t="s">
        <v>2066</v>
      </c>
      <c r="B1577" s="2">
        <v>1083.1700000000008</v>
      </c>
      <c r="C1577" s="2">
        <v>1083.1700000000008</v>
      </c>
      <c r="D1577" s="2">
        <v>2517</v>
      </c>
      <c r="E1577" s="14">
        <v>3.098927294398093E-2</v>
      </c>
      <c r="F1577" s="14"/>
      <c r="G1577" s="2">
        <v>0.43034167659912625</v>
      </c>
    </row>
    <row r="1578" spans="1:7" x14ac:dyDescent="0.3">
      <c r="A1578" t="s">
        <v>3730</v>
      </c>
      <c r="B1578" s="2">
        <v>1081.7900000000004</v>
      </c>
      <c r="C1578" s="2">
        <v>1081.7900000000004</v>
      </c>
      <c r="D1578" s="2">
        <v>182</v>
      </c>
      <c r="E1578" s="14">
        <v>2.7472527472527472E-2</v>
      </c>
      <c r="F1578" s="14"/>
      <c r="G1578" s="2">
        <v>5.943901098901101</v>
      </c>
    </row>
    <row r="1579" spans="1:7" x14ac:dyDescent="0.3">
      <c r="A1579" t="s">
        <v>3321</v>
      </c>
      <c r="B1579" s="2">
        <v>1079.6700000000003</v>
      </c>
      <c r="C1579" s="2">
        <v>1079.6700000000003</v>
      </c>
      <c r="D1579" s="2">
        <v>721</v>
      </c>
      <c r="E1579" s="14"/>
      <c r="F1579" s="14"/>
      <c r="G1579" s="2">
        <v>1.4974618585298201</v>
      </c>
    </row>
    <row r="1580" spans="1:7" x14ac:dyDescent="0.3">
      <c r="A1580" t="s">
        <v>730</v>
      </c>
      <c r="B1580" s="2">
        <v>1077.8200000000002</v>
      </c>
      <c r="C1580" s="2">
        <v>1077.8200000000002</v>
      </c>
      <c r="D1580" s="2">
        <v>288</v>
      </c>
      <c r="E1580" s="14">
        <v>6.9444444444444441E-3</v>
      </c>
      <c r="F1580" s="14"/>
      <c r="G1580" s="2">
        <v>3.7424305555555559</v>
      </c>
    </row>
    <row r="1581" spans="1:7" x14ac:dyDescent="0.3">
      <c r="A1581" t="s">
        <v>1661</v>
      </c>
      <c r="B1581" s="2">
        <v>1077.0300000000004</v>
      </c>
      <c r="C1581" s="2">
        <v>1077.0300000000004</v>
      </c>
      <c r="D1581" s="2">
        <v>225</v>
      </c>
      <c r="E1581" s="14"/>
      <c r="F1581" s="14"/>
      <c r="G1581" s="2">
        <v>4.7868000000000022</v>
      </c>
    </row>
    <row r="1582" spans="1:7" x14ac:dyDescent="0.3">
      <c r="A1582" t="s">
        <v>2180</v>
      </c>
      <c r="B1582" s="2">
        <v>1071.9100000000001</v>
      </c>
      <c r="C1582" s="2">
        <v>1071.9100000000001</v>
      </c>
      <c r="D1582" s="2">
        <v>853</v>
      </c>
      <c r="E1582" s="14">
        <v>1.7584994138335287E-2</v>
      </c>
      <c r="F1582" s="14"/>
      <c r="G1582" s="2">
        <v>1.2566354044548653</v>
      </c>
    </row>
    <row r="1583" spans="1:7" x14ac:dyDescent="0.3">
      <c r="A1583" t="s">
        <v>1395</v>
      </c>
      <c r="B1583" s="2">
        <v>1071.3799999999994</v>
      </c>
      <c r="C1583" s="2">
        <v>1071.3799999999994</v>
      </c>
      <c r="D1583" s="2">
        <v>961</v>
      </c>
      <c r="E1583" s="14">
        <v>3.7460978147762745E-2</v>
      </c>
      <c r="F1583" s="14"/>
      <c r="G1583" s="2">
        <v>1.1148595213319452</v>
      </c>
    </row>
    <row r="1584" spans="1:7" x14ac:dyDescent="0.3">
      <c r="A1584" t="s">
        <v>2585</v>
      </c>
      <c r="B1584" s="2">
        <v>1069.5700000000013</v>
      </c>
      <c r="C1584" s="2">
        <v>1069.5700000000013</v>
      </c>
      <c r="D1584" s="2">
        <v>1211</v>
      </c>
      <c r="E1584" s="14">
        <v>3.8810900082576386E-2</v>
      </c>
      <c r="F1584" s="14"/>
      <c r="G1584" s="2">
        <v>0.88321222130470789</v>
      </c>
    </row>
    <row r="1585" spans="1:7" x14ac:dyDescent="0.3">
      <c r="A1585" t="s">
        <v>1185</v>
      </c>
      <c r="B1585" s="2">
        <v>1069.1699999999998</v>
      </c>
      <c r="C1585" s="2">
        <v>1069.1699999999998</v>
      </c>
      <c r="D1585" s="2">
        <v>509</v>
      </c>
      <c r="E1585" s="14"/>
      <c r="F1585" s="14"/>
      <c r="G1585" s="2">
        <v>2.1005304518664043</v>
      </c>
    </row>
    <row r="1586" spans="1:7" x14ac:dyDescent="0.3">
      <c r="A1586" t="s">
        <v>968</v>
      </c>
      <c r="B1586" s="2">
        <v>1068.01</v>
      </c>
      <c r="C1586" s="2">
        <v>1068.01</v>
      </c>
      <c r="D1586" s="2">
        <v>1893</v>
      </c>
      <c r="E1586" s="14">
        <v>1.2678288431061807E-2</v>
      </c>
      <c r="F1586" s="14"/>
      <c r="G1586" s="2">
        <v>0.56418911780242997</v>
      </c>
    </row>
    <row r="1587" spans="1:7" x14ac:dyDescent="0.3">
      <c r="A1587" t="s">
        <v>1489</v>
      </c>
      <c r="B1587" s="2">
        <v>1067.8700000000001</v>
      </c>
      <c r="C1587" s="2">
        <v>1067.8700000000001</v>
      </c>
      <c r="D1587" s="2">
        <v>808</v>
      </c>
      <c r="E1587" s="14">
        <v>3.9603960396039604E-2</v>
      </c>
      <c r="F1587" s="14">
        <v>1.6129032258064516E-2</v>
      </c>
      <c r="G1587" s="2">
        <v>1.321621287128713</v>
      </c>
    </row>
    <row r="1588" spans="1:7" x14ac:dyDescent="0.3">
      <c r="A1588" t="s">
        <v>962</v>
      </c>
      <c r="B1588" s="2">
        <v>1067.8199999999986</v>
      </c>
      <c r="C1588" s="2">
        <v>1067.8199999999986</v>
      </c>
      <c r="D1588" s="2">
        <v>2473</v>
      </c>
      <c r="E1588" s="14"/>
      <c r="F1588" s="14"/>
      <c r="G1588" s="2">
        <v>0.43179134654266016</v>
      </c>
    </row>
    <row r="1589" spans="1:7" x14ac:dyDescent="0.3">
      <c r="A1589" t="s">
        <v>2107</v>
      </c>
      <c r="B1589" s="2">
        <v>1067.6000000000006</v>
      </c>
      <c r="C1589" s="2">
        <v>1067.6000000000006</v>
      </c>
      <c r="D1589" s="2">
        <v>720</v>
      </c>
      <c r="E1589" s="14"/>
      <c r="F1589" s="14"/>
      <c r="G1589" s="2">
        <v>1.4827777777777786</v>
      </c>
    </row>
    <row r="1590" spans="1:7" x14ac:dyDescent="0.3">
      <c r="A1590" t="s">
        <v>3655</v>
      </c>
      <c r="B1590" s="2">
        <v>1066.8200000000002</v>
      </c>
      <c r="C1590" s="2">
        <v>1066.8200000000002</v>
      </c>
      <c r="D1590" s="2">
        <v>621</v>
      </c>
      <c r="E1590" s="14"/>
      <c r="F1590" s="14"/>
      <c r="G1590" s="2">
        <v>1.7179066022544287</v>
      </c>
    </row>
    <row r="1591" spans="1:7" x14ac:dyDescent="0.3">
      <c r="A1591" t="s">
        <v>1297</v>
      </c>
      <c r="B1591" s="2">
        <v>1066.6000000000004</v>
      </c>
      <c r="C1591" s="2">
        <v>1066.6000000000004</v>
      </c>
      <c r="D1591" s="2">
        <v>1258</v>
      </c>
      <c r="E1591" s="14">
        <v>3.9745627980922096E-3</v>
      </c>
      <c r="F1591" s="14"/>
      <c r="G1591" s="2">
        <v>0.84785373608903047</v>
      </c>
    </row>
    <row r="1592" spans="1:7" x14ac:dyDescent="0.3">
      <c r="A1592" t="s">
        <v>1087</v>
      </c>
      <c r="B1592" s="2">
        <v>1065.8200000000002</v>
      </c>
      <c r="C1592" s="2">
        <v>1065.8200000000002</v>
      </c>
      <c r="D1592" s="2">
        <v>623</v>
      </c>
      <c r="E1592" s="14">
        <v>1.9261637239165328E-2</v>
      </c>
      <c r="F1592" s="14"/>
      <c r="G1592" s="2">
        <v>1.7107865168539329</v>
      </c>
    </row>
    <row r="1593" spans="1:7" x14ac:dyDescent="0.3">
      <c r="A1593" t="s">
        <v>2208</v>
      </c>
      <c r="B1593" s="2">
        <v>1065.4400000000005</v>
      </c>
      <c r="C1593" s="2">
        <v>1065.4400000000005</v>
      </c>
      <c r="D1593" s="2">
        <v>208</v>
      </c>
      <c r="E1593" s="14">
        <v>4.5480769230769234</v>
      </c>
      <c r="F1593" s="14"/>
      <c r="G1593" s="2">
        <v>5.1223076923076949</v>
      </c>
    </row>
    <row r="1594" spans="1:7" x14ac:dyDescent="0.3">
      <c r="A1594" t="s">
        <v>564</v>
      </c>
      <c r="B1594" s="2">
        <v>1064.9999999999998</v>
      </c>
      <c r="C1594" s="2">
        <v>1064.9999999999998</v>
      </c>
      <c r="D1594" s="2">
        <v>902</v>
      </c>
      <c r="E1594" s="14">
        <v>1.3303769401330377E-2</v>
      </c>
      <c r="F1594" s="14"/>
      <c r="G1594" s="2">
        <v>1.1807095343680707</v>
      </c>
    </row>
    <row r="1595" spans="1:7" x14ac:dyDescent="0.3">
      <c r="A1595" t="s">
        <v>2679</v>
      </c>
      <c r="B1595" s="2">
        <v>1062.3499999999999</v>
      </c>
      <c r="C1595" s="2">
        <v>1062.3499999999999</v>
      </c>
      <c r="D1595" s="2">
        <v>297</v>
      </c>
      <c r="E1595" s="14"/>
      <c r="F1595" s="14"/>
      <c r="G1595" s="2">
        <v>3.5769360269360266</v>
      </c>
    </row>
    <row r="1596" spans="1:7" x14ac:dyDescent="0.3">
      <c r="A1596" t="s">
        <v>2471</v>
      </c>
      <c r="B1596" s="2">
        <v>1062.2800000000009</v>
      </c>
      <c r="C1596" s="2">
        <v>1062.2800000000009</v>
      </c>
      <c r="D1596" s="2">
        <v>1596</v>
      </c>
      <c r="E1596" s="14"/>
      <c r="F1596" s="14"/>
      <c r="G1596" s="2">
        <v>0.66558897243107829</v>
      </c>
    </row>
    <row r="1597" spans="1:7" x14ac:dyDescent="0.3">
      <c r="A1597" t="s">
        <v>1483</v>
      </c>
      <c r="B1597" s="2">
        <v>1058.69</v>
      </c>
      <c r="C1597" s="2">
        <v>1058.69</v>
      </c>
      <c r="D1597" s="2">
        <v>1022</v>
      </c>
      <c r="E1597" s="14"/>
      <c r="F1597" s="14"/>
      <c r="G1597" s="2">
        <v>1.0359001956947163</v>
      </c>
    </row>
    <row r="1598" spans="1:7" x14ac:dyDescent="0.3">
      <c r="A1598" t="s">
        <v>673</v>
      </c>
      <c r="B1598" s="2">
        <v>1058.1399999999999</v>
      </c>
      <c r="C1598" s="2">
        <v>1058.1399999999999</v>
      </c>
      <c r="D1598" s="2">
        <v>1076</v>
      </c>
      <c r="E1598" s="14">
        <v>2.7881040892193307E-3</v>
      </c>
      <c r="F1598" s="14"/>
      <c r="G1598" s="2">
        <v>0.98340148698884744</v>
      </c>
    </row>
    <row r="1599" spans="1:7" x14ac:dyDescent="0.3">
      <c r="A1599" t="s">
        <v>1250</v>
      </c>
      <c r="B1599" s="2">
        <v>1057.71</v>
      </c>
      <c r="C1599" s="2">
        <v>1057.71</v>
      </c>
      <c r="D1599" s="2">
        <v>676</v>
      </c>
      <c r="E1599" s="14"/>
      <c r="F1599" s="14"/>
      <c r="G1599" s="2">
        <v>1.5646597633136095</v>
      </c>
    </row>
    <row r="1600" spans="1:7" x14ac:dyDescent="0.3">
      <c r="A1600" t="s">
        <v>2552</v>
      </c>
      <c r="B1600" s="2">
        <v>1057.28</v>
      </c>
      <c r="C1600" s="2">
        <v>1057.28</v>
      </c>
      <c r="D1600" s="2">
        <v>272</v>
      </c>
      <c r="E1600" s="14"/>
      <c r="F1600" s="14"/>
      <c r="G1600" s="2">
        <v>3.8870588235294115</v>
      </c>
    </row>
    <row r="1601" spans="1:7" x14ac:dyDescent="0.3">
      <c r="A1601" t="s">
        <v>2700</v>
      </c>
      <c r="B1601" s="2">
        <v>1055.94</v>
      </c>
      <c r="C1601" s="2">
        <v>1055.94</v>
      </c>
      <c r="D1601" s="2">
        <v>318</v>
      </c>
      <c r="E1601" s="14"/>
      <c r="F1601" s="14"/>
      <c r="G1601" s="2">
        <v>3.320566037735849</v>
      </c>
    </row>
    <row r="1602" spans="1:7" x14ac:dyDescent="0.3">
      <c r="A1602" t="s">
        <v>1271</v>
      </c>
      <c r="B1602" s="2">
        <v>1054.4400000000016</v>
      </c>
      <c r="C1602" s="2">
        <v>1054.4400000000016</v>
      </c>
      <c r="D1602" s="2">
        <v>961</v>
      </c>
      <c r="E1602" s="14">
        <v>4.9947970863683661E-2</v>
      </c>
      <c r="F1602" s="14"/>
      <c r="G1602" s="2">
        <v>1.0972320499479726</v>
      </c>
    </row>
    <row r="1603" spans="1:7" x14ac:dyDescent="0.3">
      <c r="A1603" t="s">
        <v>1067</v>
      </c>
      <c r="B1603" s="2">
        <v>1054.44</v>
      </c>
      <c r="C1603" s="2">
        <v>1054.44</v>
      </c>
      <c r="D1603" s="2">
        <v>801</v>
      </c>
      <c r="E1603" s="14"/>
      <c r="F1603" s="14"/>
      <c r="G1603" s="2">
        <v>1.3164044943820226</v>
      </c>
    </row>
    <row r="1604" spans="1:7" x14ac:dyDescent="0.3">
      <c r="A1604" t="s">
        <v>120</v>
      </c>
      <c r="B1604" s="2">
        <v>1053.4500000000003</v>
      </c>
      <c r="C1604" s="2">
        <v>1053.4500000000003</v>
      </c>
      <c r="D1604" s="2">
        <v>1273</v>
      </c>
      <c r="E1604" s="14"/>
      <c r="F1604" s="14"/>
      <c r="G1604" s="2">
        <v>0.8275333857030639</v>
      </c>
    </row>
    <row r="1605" spans="1:7" x14ac:dyDescent="0.3">
      <c r="A1605" t="s">
        <v>1216</v>
      </c>
      <c r="B1605" s="2">
        <v>1051.8200000000006</v>
      </c>
      <c r="C1605" s="2">
        <v>1051.8200000000006</v>
      </c>
      <c r="D1605" s="2">
        <v>2404</v>
      </c>
      <c r="E1605" s="14">
        <v>1.6638935108153079E-3</v>
      </c>
      <c r="F1605" s="14"/>
      <c r="G1605" s="2">
        <v>0.43752911813643952</v>
      </c>
    </row>
    <row r="1606" spans="1:7" x14ac:dyDescent="0.3">
      <c r="A1606" t="s">
        <v>1132</v>
      </c>
      <c r="B1606" s="2">
        <v>1049.0999999999985</v>
      </c>
      <c r="C1606" s="2">
        <v>1049.0999999999985</v>
      </c>
      <c r="D1606" s="2">
        <v>2250</v>
      </c>
      <c r="E1606" s="14">
        <v>2.2222222222222222E-3</v>
      </c>
      <c r="F1606" s="14"/>
      <c r="G1606" s="2">
        <v>0.466266666666666</v>
      </c>
    </row>
    <row r="1607" spans="1:7" x14ac:dyDescent="0.3">
      <c r="A1607" t="s">
        <v>1417</v>
      </c>
      <c r="B1607" s="2">
        <v>1048.2500000000011</v>
      </c>
      <c r="C1607" s="2">
        <v>1048.2500000000011</v>
      </c>
      <c r="D1607" s="2">
        <v>354</v>
      </c>
      <c r="E1607" s="14">
        <v>0.3672316384180791</v>
      </c>
      <c r="F1607" s="14">
        <v>3.2967032967032968E-2</v>
      </c>
      <c r="G1607" s="2">
        <v>2.9611581920903989</v>
      </c>
    </row>
    <row r="1608" spans="1:7" x14ac:dyDescent="0.3">
      <c r="A1608" t="s">
        <v>3759</v>
      </c>
      <c r="B1608" s="2">
        <v>1047.9599999999998</v>
      </c>
      <c r="C1608" s="2">
        <v>1047.9599999999998</v>
      </c>
      <c r="D1608" s="2">
        <v>584</v>
      </c>
      <c r="E1608" s="14">
        <v>6.5068493150684928E-2</v>
      </c>
      <c r="F1608" s="14"/>
      <c r="G1608" s="2">
        <v>1.7944520547945202</v>
      </c>
    </row>
    <row r="1609" spans="1:7" x14ac:dyDescent="0.3">
      <c r="A1609" t="s">
        <v>3247</v>
      </c>
      <c r="B1609" s="2">
        <v>1047.7499999999993</v>
      </c>
      <c r="C1609" s="2">
        <v>1047.7499999999993</v>
      </c>
      <c r="D1609" s="2">
        <v>1164</v>
      </c>
      <c r="E1609" s="14">
        <v>3.4364261168384883E-2</v>
      </c>
      <c r="F1609" s="14"/>
      <c r="G1609" s="2">
        <v>0.90012886597938091</v>
      </c>
    </row>
    <row r="1610" spans="1:7" x14ac:dyDescent="0.3">
      <c r="A1610" t="s">
        <v>2864</v>
      </c>
      <c r="B1610" s="2">
        <v>1047.5699999999995</v>
      </c>
      <c r="C1610" s="2">
        <v>1047.5699999999995</v>
      </c>
      <c r="D1610" s="2">
        <v>956</v>
      </c>
      <c r="E1610" s="14">
        <v>2.615062761506276E-2</v>
      </c>
      <c r="F1610" s="14"/>
      <c r="G1610" s="2">
        <v>1.0957845188284514</v>
      </c>
    </row>
    <row r="1611" spans="1:7" x14ac:dyDescent="0.3">
      <c r="A1611" t="s">
        <v>2467</v>
      </c>
      <c r="B1611" s="2">
        <v>1046.4199999999998</v>
      </c>
      <c r="C1611" s="2">
        <v>1046.4199999999998</v>
      </c>
      <c r="D1611" s="2">
        <v>1726</v>
      </c>
      <c r="E1611" s="14">
        <v>4.6349942062572421E-3</v>
      </c>
      <c r="F1611" s="14"/>
      <c r="G1611" s="2">
        <v>0.60626882966396278</v>
      </c>
    </row>
    <row r="1612" spans="1:7" x14ac:dyDescent="0.3">
      <c r="A1612" t="s">
        <v>3722</v>
      </c>
      <c r="B1612" s="2">
        <v>1043.8800000000001</v>
      </c>
      <c r="C1612" s="2">
        <v>1043.8800000000001</v>
      </c>
      <c r="D1612" s="2">
        <v>911</v>
      </c>
      <c r="E1612" s="14">
        <v>3.2930845225027441E-2</v>
      </c>
      <c r="F1612" s="14"/>
      <c r="G1612" s="2">
        <v>1.1458616904500549</v>
      </c>
    </row>
    <row r="1613" spans="1:7" x14ac:dyDescent="0.3">
      <c r="A1613" t="s">
        <v>2571</v>
      </c>
      <c r="B1613" s="2">
        <v>1043.7200000000007</v>
      </c>
      <c r="C1613" s="2">
        <v>1043.7200000000007</v>
      </c>
      <c r="D1613" s="2">
        <v>473</v>
      </c>
      <c r="E1613" s="14">
        <v>2.1141649048625794E-3</v>
      </c>
      <c r="F1613" s="14"/>
      <c r="G1613" s="2">
        <v>2.2065961945031729</v>
      </c>
    </row>
    <row r="1614" spans="1:7" x14ac:dyDescent="0.3">
      <c r="A1614" t="s">
        <v>2723</v>
      </c>
      <c r="B1614" s="2">
        <v>1043.0999999999999</v>
      </c>
      <c r="C1614" s="2">
        <v>1043.0999999999999</v>
      </c>
      <c r="D1614" s="2">
        <v>150</v>
      </c>
      <c r="E1614" s="14"/>
      <c r="F1614" s="14"/>
      <c r="G1614" s="2">
        <v>6.9539999999999997</v>
      </c>
    </row>
    <row r="1615" spans="1:7" x14ac:dyDescent="0.3">
      <c r="A1615" t="s">
        <v>754</v>
      </c>
      <c r="B1615" s="2">
        <v>1041.9399999999998</v>
      </c>
      <c r="C1615" s="2">
        <v>1041.9399999999998</v>
      </c>
      <c r="D1615" s="2">
        <v>2478</v>
      </c>
      <c r="E1615" s="14">
        <v>4.8426150121065378E-3</v>
      </c>
      <c r="F1615" s="14"/>
      <c r="G1615" s="2">
        <v>0.42047619047619039</v>
      </c>
    </row>
    <row r="1616" spans="1:7" x14ac:dyDescent="0.3">
      <c r="A1616" t="s">
        <v>2064</v>
      </c>
      <c r="B1616" s="2">
        <v>1041.4199999999996</v>
      </c>
      <c r="C1616" s="2">
        <v>1041.4199999999996</v>
      </c>
      <c r="D1616" s="2">
        <v>2340</v>
      </c>
      <c r="E1616" s="14">
        <v>2.0940170940170939E-2</v>
      </c>
      <c r="F1616" s="14"/>
      <c r="G1616" s="2">
        <v>0.44505128205128192</v>
      </c>
    </row>
    <row r="1617" spans="1:7" x14ac:dyDescent="0.3">
      <c r="A1617" t="s">
        <v>2356</v>
      </c>
      <c r="B1617" s="2">
        <v>1039.08</v>
      </c>
      <c r="C1617" s="2">
        <v>1039.08</v>
      </c>
      <c r="D1617" s="2">
        <v>2474</v>
      </c>
      <c r="E1617" s="14"/>
      <c r="F1617" s="14"/>
      <c r="G1617" s="2">
        <v>0.42</v>
      </c>
    </row>
    <row r="1618" spans="1:7" x14ac:dyDescent="0.3">
      <c r="A1618" t="s">
        <v>2137</v>
      </c>
      <c r="B1618" s="2">
        <v>1039.05</v>
      </c>
      <c r="C1618" s="2">
        <v>1039.05</v>
      </c>
      <c r="D1618" s="2">
        <v>384</v>
      </c>
      <c r="E1618" s="14">
        <v>1.5078125</v>
      </c>
      <c r="F1618" s="14"/>
      <c r="G1618" s="2">
        <v>2.7058593749999997</v>
      </c>
    </row>
    <row r="1619" spans="1:7" x14ac:dyDescent="0.3">
      <c r="A1619" t="s">
        <v>3205</v>
      </c>
      <c r="B1619" s="2">
        <v>1037.5400000000011</v>
      </c>
      <c r="C1619" s="2">
        <v>1037.5400000000011</v>
      </c>
      <c r="D1619" s="2">
        <v>370</v>
      </c>
      <c r="E1619" s="14"/>
      <c r="F1619" s="14"/>
      <c r="G1619" s="2">
        <v>2.8041621621621653</v>
      </c>
    </row>
    <row r="1620" spans="1:7" x14ac:dyDescent="0.3">
      <c r="A1620" t="s">
        <v>160</v>
      </c>
      <c r="B1620" s="2">
        <v>1035.9599999999973</v>
      </c>
      <c r="C1620" s="2">
        <v>1035.9599999999973</v>
      </c>
      <c r="D1620" s="2">
        <v>4934</v>
      </c>
      <c r="E1620" s="14">
        <v>1.2160518848804215E-2</v>
      </c>
      <c r="F1620" s="14"/>
      <c r="G1620" s="2">
        <v>0.20996351844345304</v>
      </c>
    </row>
    <row r="1621" spans="1:7" x14ac:dyDescent="0.3">
      <c r="A1621" t="s">
        <v>2491</v>
      </c>
      <c r="B1621" s="2">
        <v>1034.8</v>
      </c>
      <c r="C1621" s="2">
        <v>1034.8</v>
      </c>
      <c r="D1621" s="2">
        <v>826</v>
      </c>
      <c r="E1621" s="14">
        <v>4.1162227602905568E-2</v>
      </c>
      <c r="F1621" s="14"/>
      <c r="G1621" s="2">
        <v>1.2527845036319611</v>
      </c>
    </row>
    <row r="1622" spans="1:7" x14ac:dyDescent="0.3">
      <c r="A1622" t="s">
        <v>2181</v>
      </c>
      <c r="B1622" s="2">
        <v>1033.28</v>
      </c>
      <c r="C1622" s="2">
        <v>1033.28</v>
      </c>
      <c r="D1622" s="2">
        <v>795</v>
      </c>
      <c r="E1622" s="14"/>
      <c r="F1622" s="14"/>
      <c r="G1622" s="2">
        <v>1.2997232704402515</v>
      </c>
    </row>
    <row r="1623" spans="1:7" x14ac:dyDescent="0.3">
      <c r="A1623" t="s">
        <v>1126</v>
      </c>
      <c r="B1623" s="2">
        <v>1031.7500000000002</v>
      </c>
      <c r="C1623" s="2">
        <v>1031.7500000000002</v>
      </c>
      <c r="D1623" s="2">
        <v>217</v>
      </c>
      <c r="E1623" s="14">
        <v>7.3732718894009217E-2</v>
      </c>
      <c r="F1623" s="14"/>
      <c r="G1623" s="2">
        <v>4.7546082949308763</v>
      </c>
    </row>
    <row r="1624" spans="1:7" x14ac:dyDescent="0.3">
      <c r="A1624" t="s">
        <v>389</v>
      </c>
      <c r="B1624" s="2">
        <v>1031.69</v>
      </c>
      <c r="C1624" s="2">
        <v>1031.69</v>
      </c>
      <c r="D1624" s="2">
        <v>266</v>
      </c>
      <c r="E1624" s="14"/>
      <c r="F1624" s="14"/>
      <c r="G1624" s="2">
        <v>3.8785338345864662</v>
      </c>
    </row>
    <row r="1625" spans="1:7" x14ac:dyDescent="0.3">
      <c r="A1625" t="s">
        <v>946</v>
      </c>
      <c r="B1625" s="2">
        <v>1031.5600000000002</v>
      </c>
      <c r="C1625" s="2">
        <v>1031.5600000000002</v>
      </c>
      <c r="D1625" s="2">
        <v>2390</v>
      </c>
      <c r="E1625" s="14"/>
      <c r="F1625" s="14"/>
      <c r="G1625" s="2">
        <v>0.43161506276150635</v>
      </c>
    </row>
    <row r="1626" spans="1:7" x14ac:dyDescent="0.3">
      <c r="A1626" t="s">
        <v>206</v>
      </c>
      <c r="B1626" s="2">
        <v>1029.4099999999989</v>
      </c>
      <c r="C1626" s="2">
        <v>1029.4099999999989</v>
      </c>
      <c r="D1626" s="2">
        <v>407</v>
      </c>
      <c r="E1626" s="14">
        <v>0.71744471744471749</v>
      </c>
      <c r="F1626" s="14"/>
      <c r="G1626" s="2">
        <v>2.5292628992628967</v>
      </c>
    </row>
    <row r="1627" spans="1:7" x14ac:dyDescent="0.3">
      <c r="A1627" t="s">
        <v>1093</v>
      </c>
      <c r="B1627" s="2">
        <v>1028.7699999999993</v>
      </c>
      <c r="C1627" s="2">
        <v>1028.7699999999993</v>
      </c>
      <c r="D1627" s="2">
        <v>2418</v>
      </c>
      <c r="E1627" s="14">
        <v>4.9627791563275434E-3</v>
      </c>
      <c r="F1627" s="14"/>
      <c r="G1627" s="2">
        <v>0.42546319272125693</v>
      </c>
    </row>
    <row r="1628" spans="1:7" x14ac:dyDescent="0.3">
      <c r="A1628" t="s">
        <v>858</v>
      </c>
      <c r="B1628" s="2">
        <v>1028.5800000000022</v>
      </c>
      <c r="C1628" s="2">
        <v>1028.5800000000022</v>
      </c>
      <c r="D1628" s="2">
        <v>1140</v>
      </c>
      <c r="E1628" s="14"/>
      <c r="F1628" s="14"/>
      <c r="G1628" s="2">
        <v>0.90226315789473877</v>
      </c>
    </row>
    <row r="1629" spans="1:7" x14ac:dyDescent="0.3">
      <c r="A1629" t="s">
        <v>3569</v>
      </c>
      <c r="B1629" s="2">
        <v>1026.2099999999989</v>
      </c>
      <c r="C1629" s="2">
        <v>1026.2099999999989</v>
      </c>
      <c r="D1629" s="2">
        <v>653</v>
      </c>
      <c r="E1629" s="14">
        <v>8.8820826952526799E-2</v>
      </c>
      <c r="F1629" s="14"/>
      <c r="G1629" s="2">
        <v>1.5715313935681454</v>
      </c>
    </row>
    <row r="1630" spans="1:7" x14ac:dyDescent="0.3">
      <c r="A1630" t="s">
        <v>3358</v>
      </c>
      <c r="B1630" s="2">
        <v>1025.5700000000008</v>
      </c>
      <c r="C1630" s="2">
        <v>1025.5700000000008</v>
      </c>
      <c r="D1630" s="2">
        <v>341</v>
      </c>
      <c r="E1630" s="14"/>
      <c r="F1630" s="14"/>
      <c r="G1630" s="2">
        <v>3.0075366568914981</v>
      </c>
    </row>
    <row r="1631" spans="1:7" x14ac:dyDescent="0.3">
      <c r="A1631" t="s">
        <v>1156</v>
      </c>
      <c r="B1631" s="2">
        <v>1024.469999999998</v>
      </c>
      <c r="C1631" s="2">
        <v>1024.469999999998</v>
      </c>
      <c r="D1631" s="2">
        <v>1984</v>
      </c>
      <c r="E1631" s="14">
        <v>3.5282258064516128E-3</v>
      </c>
      <c r="F1631" s="14"/>
      <c r="G1631" s="2">
        <v>0.51636592741935383</v>
      </c>
    </row>
    <row r="1632" spans="1:7" x14ac:dyDescent="0.3">
      <c r="A1632" t="s">
        <v>1225</v>
      </c>
      <c r="B1632" s="2">
        <v>1023.030000000001</v>
      </c>
      <c r="C1632" s="2">
        <v>1023.030000000001</v>
      </c>
      <c r="D1632" s="2">
        <v>850</v>
      </c>
      <c r="E1632" s="14">
        <v>2.9411764705882353E-2</v>
      </c>
      <c r="F1632" s="14"/>
      <c r="G1632" s="2">
        <v>1.2035647058823542</v>
      </c>
    </row>
    <row r="1633" spans="1:7" x14ac:dyDescent="0.3">
      <c r="A1633" t="s">
        <v>387</v>
      </c>
      <c r="B1633" s="2">
        <v>1022.8</v>
      </c>
      <c r="C1633" s="2">
        <v>1022.8</v>
      </c>
      <c r="D1633" s="2">
        <v>719</v>
      </c>
      <c r="E1633" s="14"/>
      <c r="F1633" s="14"/>
      <c r="G1633" s="2">
        <v>1.4225312934631431</v>
      </c>
    </row>
    <row r="1634" spans="1:7" x14ac:dyDescent="0.3">
      <c r="A1634" t="s">
        <v>530</v>
      </c>
      <c r="B1634" s="2">
        <v>1021.8999999999999</v>
      </c>
      <c r="C1634" s="2">
        <v>1021.8999999999999</v>
      </c>
      <c r="D1634" s="2">
        <v>326</v>
      </c>
      <c r="E1634" s="14"/>
      <c r="F1634" s="14"/>
      <c r="G1634" s="2">
        <v>3.1346625766871163</v>
      </c>
    </row>
    <row r="1635" spans="1:7" x14ac:dyDescent="0.3">
      <c r="A1635" t="s">
        <v>1446</v>
      </c>
      <c r="B1635" s="2">
        <v>1020.5799999999991</v>
      </c>
      <c r="C1635" s="2">
        <v>1020.5799999999991</v>
      </c>
      <c r="D1635" s="2">
        <v>1711</v>
      </c>
      <c r="E1635" s="14">
        <v>7.0134424313267095E-3</v>
      </c>
      <c r="F1635" s="14"/>
      <c r="G1635" s="2">
        <v>0.59648158971361731</v>
      </c>
    </row>
    <row r="1636" spans="1:7" x14ac:dyDescent="0.3">
      <c r="A1636" t="s">
        <v>2605</v>
      </c>
      <c r="B1636" s="2">
        <v>1019.810000000001</v>
      </c>
      <c r="C1636" s="2">
        <v>1019.810000000001</v>
      </c>
      <c r="D1636" s="2">
        <v>517</v>
      </c>
      <c r="E1636" s="14">
        <v>1.9342359767891683E-3</v>
      </c>
      <c r="F1636" s="14"/>
      <c r="G1636" s="2">
        <v>1.9725531914893635</v>
      </c>
    </row>
    <row r="1637" spans="1:7" x14ac:dyDescent="0.3">
      <c r="A1637" t="s">
        <v>3719</v>
      </c>
      <c r="B1637" s="2">
        <v>1019.6999999999998</v>
      </c>
      <c r="C1637" s="2">
        <v>1019.6999999999998</v>
      </c>
      <c r="D1637" s="2">
        <v>512</v>
      </c>
      <c r="E1637" s="14">
        <v>3.90625E-3</v>
      </c>
      <c r="F1637" s="14"/>
      <c r="G1637" s="2">
        <v>1.9916015624999996</v>
      </c>
    </row>
    <row r="1638" spans="1:7" x14ac:dyDescent="0.3">
      <c r="A1638" t="s">
        <v>1505</v>
      </c>
      <c r="B1638" s="2">
        <v>1018.1899999999998</v>
      </c>
      <c r="C1638" s="2">
        <v>1018.1899999999998</v>
      </c>
      <c r="D1638" s="2">
        <v>386</v>
      </c>
      <c r="E1638" s="14"/>
      <c r="F1638" s="14"/>
      <c r="G1638" s="2">
        <v>2.6377979274611394</v>
      </c>
    </row>
    <row r="1639" spans="1:7" x14ac:dyDescent="0.3">
      <c r="A1639" t="s">
        <v>104</v>
      </c>
      <c r="B1639" s="2">
        <v>1017.8900000000017</v>
      </c>
      <c r="C1639" s="2">
        <v>1017.8900000000017</v>
      </c>
      <c r="D1639" s="2">
        <v>311</v>
      </c>
      <c r="E1639" s="14">
        <v>9.6463022508038593E-3</v>
      </c>
      <c r="F1639" s="14"/>
      <c r="G1639" s="2">
        <v>3.2729581993569186</v>
      </c>
    </row>
    <row r="1640" spans="1:7" x14ac:dyDescent="0.3">
      <c r="A1640" t="s">
        <v>725</v>
      </c>
      <c r="B1640" s="2">
        <v>1017</v>
      </c>
      <c r="C1640" s="2">
        <v>1017</v>
      </c>
      <c r="D1640" s="2">
        <v>240</v>
      </c>
      <c r="E1640" s="14">
        <v>3.7499999999999999E-2</v>
      </c>
      <c r="F1640" s="14"/>
      <c r="G1640" s="2">
        <v>4.2374999999999998</v>
      </c>
    </row>
    <row r="1641" spans="1:7" x14ac:dyDescent="0.3">
      <c r="A1641" t="s">
        <v>373</v>
      </c>
      <c r="B1641" s="2">
        <v>1015.85</v>
      </c>
      <c r="C1641" s="2">
        <v>1015.85</v>
      </c>
      <c r="D1641" s="2">
        <v>284</v>
      </c>
      <c r="E1641" s="14">
        <v>5.2816901408450703E-2</v>
      </c>
      <c r="F1641" s="14"/>
      <c r="G1641" s="2">
        <v>3.5769366197183099</v>
      </c>
    </row>
    <row r="1642" spans="1:7" x14ac:dyDescent="0.3">
      <c r="A1642" t="s">
        <v>3792</v>
      </c>
      <c r="B1642" s="2">
        <v>1014.7599999999999</v>
      </c>
      <c r="C1642" s="2">
        <v>1014.7599999999999</v>
      </c>
      <c r="D1642" s="2">
        <v>497</v>
      </c>
      <c r="E1642" s="14">
        <v>1.2072434607645875E-2</v>
      </c>
      <c r="F1642" s="14"/>
      <c r="G1642" s="2">
        <v>2.0417706237424547</v>
      </c>
    </row>
    <row r="1643" spans="1:7" x14ac:dyDescent="0.3">
      <c r="A1643" t="s">
        <v>937</v>
      </c>
      <c r="B1643" s="2">
        <v>1014.1399999999996</v>
      </c>
      <c r="C1643" s="2">
        <v>1014.1399999999996</v>
      </c>
      <c r="D1643" s="2">
        <v>1275</v>
      </c>
      <c r="E1643" s="14">
        <v>1.7254901960784313E-2</v>
      </c>
      <c r="F1643" s="14"/>
      <c r="G1643" s="2">
        <v>0.79540392156862716</v>
      </c>
    </row>
    <row r="1644" spans="1:7" x14ac:dyDescent="0.3">
      <c r="A1644" t="s">
        <v>3072</v>
      </c>
      <c r="B1644" s="2">
        <v>1013.4599999999995</v>
      </c>
      <c r="C1644" s="2">
        <v>1013.4599999999995</v>
      </c>
      <c r="D1644" s="2">
        <v>1987</v>
      </c>
      <c r="E1644" s="14">
        <v>4.2274786109713136E-2</v>
      </c>
      <c r="F1644" s="14"/>
      <c r="G1644" s="2">
        <v>0.51004529441368873</v>
      </c>
    </row>
    <row r="1645" spans="1:7" x14ac:dyDescent="0.3">
      <c r="A1645" t="s">
        <v>801</v>
      </c>
      <c r="B1645" s="2">
        <v>1013.01</v>
      </c>
      <c r="C1645" s="2">
        <v>1013.01</v>
      </c>
      <c r="D1645" s="2">
        <v>528</v>
      </c>
      <c r="E1645" s="14"/>
      <c r="F1645" s="14"/>
      <c r="G1645" s="2">
        <v>1.9185795454545453</v>
      </c>
    </row>
    <row r="1646" spans="1:7" x14ac:dyDescent="0.3">
      <c r="A1646" t="s">
        <v>1729</v>
      </c>
      <c r="B1646" s="2">
        <v>1011.78</v>
      </c>
      <c r="C1646" s="2">
        <v>1011.78</v>
      </c>
      <c r="D1646" s="2">
        <v>752</v>
      </c>
      <c r="E1646" s="14">
        <v>1.3297872340425532E-2</v>
      </c>
      <c r="F1646" s="14">
        <v>4.3478260869565216E-2</v>
      </c>
      <c r="G1646" s="2">
        <v>1.3454521276595743</v>
      </c>
    </row>
    <row r="1647" spans="1:7" x14ac:dyDescent="0.3">
      <c r="A1647" t="s">
        <v>1663</v>
      </c>
      <c r="B1647" s="2">
        <v>1010.4699999999991</v>
      </c>
      <c r="C1647" s="2">
        <v>1010.4699999999991</v>
      </c>
      <c r="D1647" s="2">
        <v>2997</v>
      </c>
      <c r="E1647" s="14">
        <v>1.2345679012345678E-2</v>
      </c>
      <c r="F1647" s="14"/>
      <c r="G1647" s="2">
        <v>0.33716049382716018</v>
      </c>
    </row>
    <row r="1648" spans="1:7" x14ac:dyDescent="0.3">
      <c r="A1648" t="s">
        <v>639</v>
      </c>
      <c r="B1648" s="2">
        <v>1010.21</v>
      </c>
      <c r="C1648" s="2">
        <v>1010.21</v>
      </c>
      <c r="D1648" s="2">
        <v>801</v>
      </c>
      <c r="E1648" s="14"/>
      <c r="F1648" s="14"/>
      <c r="G1648" s="2">
        <v>1.2611860174781524</v>
      </c>
    </row>
    <row r="1649" spans="1:7" x14ac:dyDescent="0.3">
      <c r="A1649" t="s">
        <v>606</v>
      </c>
      <c r="B1649" s="2">
        <v>1009.0600000000007</v>
      </c>
      <c r="C1649" s="2">
        <v>1009.0600000000007</v>
      </c>
      <c r="D1649" s="2">
        <v>334</v>
      </c>
      <c r="E1649" s="14">
        <v>7.1856287425149698E-2</v>
      </c>
      <c r="F1649" s="14"/>
      <c r="G1649" s="2">
        <v>3.0211377245509006</v>
      </c>
    </row>
    <row r="1650" spans="1:7" x14ac:dyDescent="0.3">
      <c r="A1650" t="s">
        <v>1920</v>
      </c>
      <c r="B1650" s="2">
        <v>1007.869999999998</v>
      </c>
      <c r="C1650" s="2">
        <v>1007.869999999998</v>
      </c>
      <c r="D1650" s="2">
        <v>583</v>
      </c>
      <c r="E1650" s="14">
        <v>2.5728987993138937E-2</v>
      </c>
      <c r="F1650" s="14"/>
      <c r="G1650" s="2">
        <v>1.7287650085763258</v>
      </c>
    </row>
    <row r="1651" spans="1:7" x14ac:dyDescent="0.3">
      <c r="A1651" t="s">
        <v>2727</v>
      </c>
      <c r="B1651" s="2">
        <v>1007.5300000000001</v>
      </c>
      <c r="C1651" s="2">
        <v>1007.5300000000001</v>
      </c>
      <c r="D1651" s="2">
        <v>163</v>
      </c>
      <c r="E1651" s="14">
        <v>6.1349693251533744E-3</v>
      </c>
      <c r="F1651" s="14"/>
      <c r="G1651" s="2">
        <v>6.1811656441717799</v>
      </c>
    </row>
    <row r="1652" spans="1:7" x14ac:dyDescent="0.3">
      <c r="A1652" t="s">
        <v>1981</v>
      </c>
      <c r="B1652" s="2">
        <v>1006.9700000000017</v>
      </c>
      <c r="C1652" s="2">
        <v>1006.9700000000017</v>
      </c>
      <c r="D1652" s="2">
        <v>1202</v>
      </c>
      <c r="E1652" s="14">
        <v>0.1464226289517471</v>
      </c>
      <c r="F1652" s="14">
        <v>1.1363636363636364E-2</v>
      </c>
      <c r="G1652" s="2">
        <v>0.83774542429284671</v>
      </c>
    </row>
    <row r="1653" spans="1:7" x14ac:dyDescent="0.3">
      <c r="A1653" t="s">
        <v>1332</v>
      </c>
      <c r="B1653" s="2">
        <v>1005.9</v>
      </c>
      <c r="C1653" s="2">
        <v>1005.9</v>
      </c>
      <c r="D1653" s="2">
        <v>833</v>
      </c>
      <c r="E1653" s="14">
        <v>1.2004801920768306E-3</v>
      </c>
      <c r="F1653" s="14"/>
      <c r="G1653" s="2">
        <v>1.207563025210084</v>
      </c>
    </row>
    <row r="1654" spans="1:7" x14ac:dyDescent="0.3">
      <c r="A1654" t="s">
        <v>2259</v>
      </c>
      <c r="B1654" s="2">
        <v>1005.69</v>
      </c>
      <c r="C1654" s="2">
        <v>1005.69</v>
      </c>
      <c r="D1654" s="2">
        <v>259</v>
      </c>
      <c r="E1654" s="14">
        <v>1.5444015444015444E-2</v>
      </c>
      <c r="F1654" s="14"/>
      <c r="G1654" s="2">
        <v>3.8829729729729734</v>
      </c>
    </row>
    <row r="1655" spans="1:7" x14ac:dyDescent="0.3">
      <c r="A1655" t="s">
        <v>1723</v>
      </c>
      <c r="B1655" s="2">
        <v>1004.83</v>
      </c>
      <c r="C1655" s="2">
        <v>1004.83</v>
      </c>
      <c r="D1655" s="2">
        <v>782</v>
      </c>
      <c r="E1655" s="14">
        <v>1.5345268542199489E-2</v>
      </c>
      <c r="F1655" s="14"/>
      <c r="G1655" s="2">
        <v>1.2849488491048593</v>
      </c>
    </row>
    <row r="1656" spans="1:7" x14ac:dyDescent="0.3">
      <c r="A1656" t="s">
        <v>1987</v>
      </c>
      <c r="B1656" s="2">
        <v>1004.75</v>
      </c>
      <c r="C1656" s="2">
        <v>1004.75</v>
      </c>
      <c r="D1656" s="2">
        <v>16</v>
      </c>
      <c r="E1656" s="14">
        <v>0.1875</v>
      </c>
      <c r="F1656" s="14"/>
      <c r="G1656" s="2">
        <v>62.796875</v>
      </c>
    </row>
    <row r="1657" spans="1:7" x14ac:dyDescent="0.3">
      <c r="A1657" t="s">
        <v>2218</v>
      </c>
      <c r="B1657" s="2">
        <v>1002.5400000000002</v>
      </c>
      <c r="C1657" s="2">
        <v>1002.5400000000002</v>
      </c>
      <c r="D1657" s="2">
        <v>2506</v>
      </c>
      <c r="E1657" s="14"/>
      <c r="F1657" s="14"/>
      <c r="G1657" s="2">
        <v>0.40005586592178777</v>
      </c>
    </row>
    <row r="1658" spans="1:7" x14ac:dyDescent="0.3">
      <c r="A1658" t="s">
        <v>1745</v>
      </c>
      <c r="B1658" s="2">
        <v>1001.4899999999998</v>
      </c>
      <c r="C1658" s="2">
        <v>1001.4899999999998</v>
      </c>
      <c r="D1658" s="2">
        <v>741</v>
      </c>
      <c r="E1658" s="14"/>
      <c r="F1658" s="14"/>
      <c r="G1658" s="2">
        <v>1.3515384615384611</v>
      </c>
    </row>
    <row r="1659" spans="1:7" x14ac:dyDescent="0.3">
      <c r="A1659" t="s">
        <v>640</v>
      </c>
      <c r="B1659" s="2">
        <v>998.83</v>
      </c>
      <c r="C1659" s="2">
        <v>998.83</v>
      </c>
      <c r="D1659" s="2">
        <v>794</v>
      </c>
      <c r="E1659" s="14"/>
      <c r="F1659" s="14"/>
      <c r="G1659" s="2">
        <v>1.2579722921914358</v>
      </c>
    </row>
    <row r="1660" spans="1:7" x14ac:dyDescent="0.3">
      <c r="A1660" t="s">
        <v>2706</v>
      </c>
      <c r="B1660" s="2">
        <v>998.64000000000078</v>
      </c>
      <c r="C1660" s="2">
        <v>998.64000000000078</v>
      </c>
      <c r="D1660" s="2">
        <v>215</v>
      </c>
      <c r="E1660" s="14"/>
      <c r="F1660" s="14"/>
      <c r="G1660" s="2">
        <v>4.6448372093023291</v>
      </c>
    </row>
    <row r="1661" spans="1:7" x14ac:dyDescent="0.3">
      <c r="A1661" t="s">
        <v>728</v>
      </c>
      <c r="B1661" s="2">
        <v>996.8900000000001</v>
      </c>
      <c r="C1661" s="2">
        <v>996.8900000000001</v>
      </c>
      <c r="D1661" s="2">
        <v>262</v>
      </c>
      <c r="E1661" s="14">
        <v>7.6335877862595417E-3</v>
      </c>
      <c r="F1661" s="14"/>
      <c r="G1661" s="2">
        <v>3.8049236641221378</v>
      </c>
    </row>
    <row r="1662" spans="1:7" x14ac:dyDescent="0.3">
      <c r="A1662" t="s">
        <v>1135</v>
      </c>
      <c r="B1662" s="2">
        <v>996.79999999999859</v>
      </c>
      <c r="C1662" s="2">
        <v>996.79999999999859</v>
      </c>
      <c r="D1662" s="2">
        <v>416</v>
      </c>
      <c r="E1662" s="14"/>
      <c r="F1662" s="14"/>
      <c r="G1662" s="2">
        <v>2.396153846153843</v>
      </c>
    </row>
    <row r="1663" spans="1:7" x14ac:dyDescent="0.3">
      <c r="A1663" t="s">
        <v>2680</v>
      </c>
      <c r="B1663" s="2">
        <v>996.37999999999943</v>
      </c>
      <c r="C1663" s="2">
        <v>996.37999999999943</v>
      </c>
      <c r="D1663" s="2">
        <v>334</v>
      </c>
      <c r="E1663" s="14"/>
      <c r="F1663" s="14"/>
      <c r="G1663" s="2">
        <v>2.9831736526946089</v>
      </c>
    </row>
    <row r="1664" spans="1:7" x14ac:dyDescent="0.3">
      <c r="A1664" t="s">
        <v>2233</v>
      </c>
      <c r="B1664" s="2">
        <v>996</v>
      </c>
      <c r="C1664" s="2">
        <v>996</v>
      </c>
      <c r="D1664" s="2">
        <v>240</v>
      </c>
      <c r="E1664" s="14"/>
      <c r="F1664" s="14"/>
      <c r="G1664" s="2">
        <v>4.1500000000000004</v>
      </c>
    </row>
    <row r="1665" spans="1:7" x14ac:dyDescent="0.3">
      <c r="A1665" t="s">
        <v>94</v>
      </c>
      <c r="B1665" s="2">
        <v>994.84000000000015</v>
      </c>
      <c r="C1665" s="2">
        <v>994.84000000000015</v>
      </c>
      <c r="D1665" s="2">
        <v>1296</v>
      </c>
      <c r="E1665" s="14"/>
      <c r="F1665" s="14"/>
      <c r="G1665" s="2">
        <v>0.76762345679012356</v>
      </c>
    </row>
    <row r="1666" spans="1:7" x14ac:dyDescent="0.3">
      <c r="A1666" t="s">
        <v>2693</v>
      </c>
      <c r="B1666" s="2">
        <v>992.35</v>
      </c>
      <c r="C1666" s="2">
        <v>992.35</v>
      </c>
      <c r="D1666" s="2">
        <v>329</v>
      </c>
      <c r="E1666" s="14">
        <v>1.82370820668693E-2</v>
      </c>
      <c r="F1666" s="14"/>
      <c r="G1666" s="2">
        <v>3.016261398176292</v>
      </c>
    </row>
    <row r="1667" spans="1:7" x14ac:dyDescent="0.3">
      <c r="A1667" t="s">
        <v>964</v>
      </c>
      <c r="B1667" s="2">
        <v>992.05000000000007</v>
      </c>
      <c r="C1667" s="2">
        <v>992.05000000000007</v>
      </c>
      <c r="D1667" s="2">
        <v>239</v>
      </c>
      <c r="E1667" s="14">
        <v>5.0209205020920501E-2</v>
      </c>
      <c r="F1667" s="14"/>
      <c r="G1667" s="2">
        <v>4.1508368200836827</v>
      </c>
    </row>
    <row r="1668" spans="1:7" x14ac:dyDescent="0.3">
      <c r="A1668" t="s">
        <v>834</v>
      </c>
      <c r="B1668" s="2">
        <v>991.54</v>
      </c>
      <c r="C1668" s="2">
        <v>991.54</v>
      </c>
      <c r="D1668" s="2">
        <v>736</v>
      </c>
      <c r="E1668" s="14">
        <v>1.358695652173913E-3</v>
      </c>
      <c r="F1668" s="14"/>
      <c r="G1668" s="2">
        <v>1.3472010869565216</v>
      </c>
    </row>
    <row r="1669" spans="1:7" x14ac:dyDescent="0.3">
      <c r="A1669" t="s">
        <v>2413</v>
      </c>
      <c r="B1669" s="2">
        <v>985.87999999999988</v>
      </c>
      <c r="C1669" s="2">
        <v>985.87999999999988</v>
      </c>
      <c r="D1669" s="2">
        <v>1262</v>
      </c>
      <c r="E1669" s="14"/>
      <c r="F1669" s="14"/>
      <c r="G1669" s="2">
        <v>0.7812044374009508</v>
      </c>
    </row>
    <row r="1670" spans="1:7" x14ac:dyDescent="0.3">
      <c r="A1670" t="s">
        <v>1865</v>
      </c>
      <c r="B1670" s="2">
        <v>985.77000000000044</v>
      </c>
      <c r="C1670" s="2">
        <v>985.77000000000044</v>
      </c>
      <c r="D1670" s="2">
        <v>327</v>
      </c>
      <c r="E1670" s="14">
        <v>5.5045871559633031E-2</v>
      </c>
      <c r="F1670" s="14"/>
      <c r="G1670" s="2">
        <v>3.0145871559633042</v>
      </c>
    </row>
    <row r="1671" spans="1:7" x14ac:dyDescent="0.3">
      <c r="A1671" t="s">
        <v>3843</v>
      </c>
      <c r="B1671" s="2">
        <v>982.62000000000023</v>
      </c>
      <c r="C1671" s="2">
        <v>982.62000000000023</v>
      </c>
      <c r="D1671" s="2">
        <v>191</v>
      </c>
      <c r="E1671" s="14">
        <v>1.5706806282722512E-2</v>
      </c>
      <c r="F1671" s="14"/>
      <c r="G1671" s="2">
        <v>5.1446073298429331</v>
      </c>
    </row>
    <row r="1672" spans="1:7" x14ac:dyDescent="0.3">
      <c r="A1672" t="s">
        <v>2837</v>
      </c>
      <c r="B1672" s="2">
        <v>982.06999999999846</v>
      </c>
      <c r="C1672" s="2">
        <v>982.06999999999846</v>
      </c>
      <c r="D1672" s="2">
        <v>1860</v>
      </c>
      <c r="E1672" s="14">
        <v>1.0752688172043011E-3</v>
      </c>
      <c r="F1672" s="14"/>
      <c r="G1672" s="2">
        <v>0.5279946236559131</v>
      </c>
    </row>
    <row r="1673" spans="1:7" x14ac:dyDescent="0.3">
      <c r="A1673" t="s">
        <v>1546</v>
      </c>
      <c r="B1673" s="2">
        <v>980.7000000000013</v>
      </c>
      <c r="C1673" s="2">
        <v>980.7000000000013</v>
      </c>
      <c r="D1673" s="2">
        <v>253</v>
      </c>
      <c r="E1673" s="14"/>
      <c r="F1673" s="14"/>
      <c r="G1673" s="2">
        <v>3.8762845849802421</v>
      </c>
    </row>
    <row r="1674" spans="1:7" x14ac:dyDescent="0.3">
      <c r="A1674" t="s">
        <v>1066</v>
      </c>
      <c r="B1674" s="2">
        <v>979.4799999999999</v>
      </c>
      <c r="C1674" s="2">
        <v>979.4799999999999</v>
      </c>
      <c r="D1674" s="2">
        <v>641</v>
      </c>
      <c r="E1674" s="14"/>
      <c r="F1674" s="14"/>
      <c r="G1674" s="2">
        <v>1.5280499219968797</v>
      </c>
    </row>
    <row r="1675" spans="1:7" x14ac:dyDescent="0.3">
      <c r="A1675" t="s">
        <v>1917</v>
      </c>
      <c r="B1675" s="2">
        <v>977.76000000000022</v>
      </c>
      <c r="C1675" s="2">
        <v>977.76000000000022</v>
      </c>
      <c r="D1675" s="2">
        <v>1159</v>
      </c>
      <c r="E1675" s="14"/>
      <c r="F1675" s="14"/>
      <c r="G1675" s="2">
        <v>0.84362381363244199</v>
      </c>
    </row>
    <row r="1676" spans="1:7" x14ac:dyDescent="0.3">
      <c r="A1676" t="s">
        <v>2675</v>
      </c>
      <c r="B1676" s="2">
        <v>977.31999999999982</v>
      </c>
      <c r="C1676" s="2">
        <v>977.31999999999982</v>
      </c>
      <c r="D1676" s="2">
        <v>501</v>
      </c>
      <c r="E1676" s="14"/>
      <c r="F1676" s="14"/>
      <c r="G1676" s="2">
        <v>1.9507385229540914</v>
      </c>
    </row>
    <row r="1677" spans="1:7" x14ac:dyDescent="0.3">
      <c r="A1677" t="s">
        <v>359</v>
      </c>
      <c r="B1677" s="2">
        <v>976.48000000000104</v>
      </c>
      <c r="C1677" s="2">
        <v>976.48000000000104</v>
      </c>
      <c r="D1677" s="2">
        <v>480</v>
      </c>
      <c r="E1677" s="14">
        <v>1.2500000000000001E-2</v>
      </c>
      <c r="F1677" s="14"/>
      <c r="G1677" s="2">
        <v>2.0343333333333353</v>
      </c>
    </row>
    <row r="1678" spans="1:7" x14ac:dyDescent="0.3">
      <c r="A1678" t="s">
        <v>3158</v>
      </c>
      <c r="B1678" s="2">
        <v>976.26999999999987</v>
      </c>
      <c r="C1678" s="2">
        <v>976.26999999999987</v>
      </c>
      <c r="D1678" s="2">
        <v>869</v>
      </c>
      <c r="E1678" s="14">
        <v>2.7617951668584578E-2</v>
      </c>
      <c r="F1678" s="14"/>
      <c r="G1678" s="2">
        <v>1.1234407364787109</v>
      </c>
    </row>
    <row r="1679" spans="1:7" x14ac:dyDescent="0.3">
      <c r="A1679" t="s">
        <v>1163</v>
      </c>
      <c r="B1679" s="2">
        <v>973.07999999999754</v>
      </c>
      <c r="C1679" s="2">
        <v>973.07999999999754</v>
      </c>
      <c r="D1679" s="2">
        <v>1919</v>
      </c>
      <c r="E1679" s="14">
        <v>3.9082855653986448E-2</v>
      </c>
      <c r="F1679" s="14"/>
      <c r="G1679" s="2">
        <v>0.50707660239708052</v>
      </c>
    </row>
    <row r="1680" spans="1:7" x14ac:dyDescent="0.3">
      <c r="A1680" t="s">
        <v>340</v>
      </c>
      <c r="B1680" s="2">
        <v>971.58000000000231</v>
      </c>
      <c r="C1680" s="2">
        <v>971.58000000000231</v>
      </c>
      <c r="D1680" s="2">
        <v>733</v>
      </c>
      <c r="E1680" s="14">
        <v>1.6371077762619372E-2</v>
      </c>
      <c r="F1680" s="14"/>
      <c r="G1680" s="2">
        <v>1.3254843110504806</v>
      </c>
    </row>
    <row r="1681" spans="1:7" x14ac:dyDescent="0.3">
      <c r="A1681" t="s">
        <v>481</v>
      </c>
      <c r="B1681" s="2">
        <v>971.44000000000017</v>
      </c>
      <c r="C1681" s="2">
        <v>971.44000000000017</v>
      </c>
      <c r="D1681" s="2">
        <v>653</v>
      </c>
      <c r="E1681" s="14"/>
      <c r="F1681" s="14"/>
      <c r="G1681" s="2">
        <v>1.4876569678407354</v>
      </c>
    </row>
    <row r="1682" spans="1:7" x14ac:dyDescent="0.3">
      <c r="A1682" t="s">
        <v>3320</v>
      </c>
      <c r="B1682" s="2">
        <v>970.27000000000055</v>
      </c>
      <c r="C1682" s="2">
        <v>970.27000000000055</v>
      </c>
      <c r="D1682" s="2">
        <v>657</v>
      </c>
      <c r="E1682" s="14">
        <v>9.1324200913242004E-2</v>
      </c>
      <c r="F1682" s="14"/>
      <c r="G1682" s="2">
        <v>1.4768188736681895</v>
      </c>
    </row>
    <row r="1683" spans="1:7" x14ac:dyDescent="0.3">
      <c r="A1683" t="s">
        <v>3686</v>
      </c>
      <c r="B1683" s="2">
        <v>966.95</v>
      </c>
      <c r="C1683" s="2">
        <v>966.95</v>
      </c>
      <c r="D1683" s="2">
        <v>214</v>
      </c>
      <c r="E1683" s="14">
        <v>9.3457943925233638E-3</v>
      </c>
      <c r="F1683" s="14">
        <v>3.0303030303030304E-2</v>
      </c>
      <c r="G1683" s="2">
        <v>4.5184579439252337</v>
      </c>
    </row>
    <row r="1684" spans="1:7" x14ac:dyDescent="0.3">
      <c r="A1684" t="s">
        <v>2867</v>
      </c>
      <c r="B1684" s="2">
        <v>966.03999999999905</v>
      </c>
      <c r="C1684" s="2">
        <v>966.03999999999905</v>
      </c>
      <c r="D1684" s="2">
        <v>439</v>
      </c>
      <c r="E1684" s="14">
        <v>2.7334851936218679E-2</v>
      </c>
      <c r="F1684" s="14"/>
      <c r="G1684" s="2">
        <v>2.2005466970387224</v>
      </c>
    </row>
    <row r="1685" spans="1:7" x14ac:dyDescent="0.3">
      <c r="A1685" t="s">
        <v>2681</v>
      </c>
      <c r="B1685" s="2">
        <v>965.95999999999947</v>
      </c>
      <c r="C1685" s="2">
        <v>965.95999999999947</v>
      </c>
      <c r="D1685" s="2">
        <v>356</v>
      </c>
      <c r="E1685" s="14">
        <v>1.6853932584269662E-2</v>
      </c>
      <c r="F1685" s="14"/>
      <c r="G1685" s="2">
        <v>2.7133707865168524</v>
      </c>
    </row>
    <row r="1686" spans="1:7" x14ac:dyDescent="0.3">
      <c r="A1686" t="s">
        <v>671</v>
      </c>
      <c r="B1686" s="2">
        <v>965.9300000000012</v>
      </c>
      <c r="C1686" s="2">
        <v>965.9300000000012</v>
      </c>
      <c r="D1686" s="2">
        <v>1115</v>
      </c>
      <c r="E1686" s="14">
        <v>8.9686098654708521E-4</v>
      </c>
      <c r="F1686" s="14"/>
      <c r="G1686" s="2">
        <v>0.86630493273542708</v>
      </c>
    </row>
    <row r="1687" spans="1:7" x14ac:dyDescent="0.3">
      <c r="A1687" t="s">
        <v>2677</v>
      </c>
      <c r="B1687" s="2">
        <v>964.91000000000054</v>
      </c>
      <c r="C1687" s="2">
        <v>964.91000000000054</v>
      </c>
      <c r="D1687" s="2">
        <v>472</v>
      </c>
      <c r="E1687" s="14">
        <v>1.2711864406779662E-2</v>
      </c>
      <c r="F1687" s="14"/>
      <c r="G1687" s="2">
        <v>2.0443008474576283</v>
      </c>
    </row>
    <row r="1688" spans="1:7" x14ac:dyDescent="0.3">
      <c r="A1688" t="s">
        <v>323</v>
      </c>
      <c r="B1688" s="2">
        <v>964.3999999999993</v>
      </c>
      <c r="C1688" s="2">
        <v>964.3999999999993</v>
      </c>
      <c r="D1688" s="2">
        <v>700</v>
      </c>
      <c r="E1688" s="14">
        <v>5.5714285714285716E-2</v>
      </c>
      <c r="F1688" s="14"/>
      <c r="G1688" s="2">
        <v>1.3777142857142848</v>
      </c>
    </row>
    <row r="1689" spans="1:7" x14ac:dyDescent="0.3">
      <c r="A1689" t="s">
        <v>3502</v>
      </c>
      <c r="B1689" s="2">
        <v>963.85000000000025</v>
      </c>
      <c r="C1689" s="2">
        <v>963.85000000000025</v>
      </c>
      <c r="D1689" s="2">
        <v>171</v>
      </c>
      <c r="E1689" s="14">
        <v>5.8479532163742687E-3</v>
      </c>
      <c r="F1689" s="14"/>
      <c r="G1689" s="2">
        <v>5.6365497076023408</v>
      </c>
    </row>
    <row r="1690" spans="1:7" x14ac:dyDescent="0.3">
      <c r="A1690" t="s">
        <v>2200</v>
      </c>
      <c r="B1690" s="2">
        <v>963.26999999999941</v>
      </c>
      <c r="C1690" s="2">
        <v>963.26999999999941</v>
      </c>
      <c r="D1690" s="2">
        <v>343</v>
      </c>
      <c r="E1690" s="14"/>
      <c r="F1690" s="14"/>
      <c r="G1690" s="2">
        <v>2.8083673469387738</v>
      </c>
    </row>
    <row r="1691" spans="1:7" x14ac:dyDescent="0.3">
      <c r="A1691" t="s">
        <v>1586</v>
      </c>
      <c r="B1691" s="2">
        <v>960.43999999999971</v>
      </c>
      <c r="C1691" s="2">
        <v>960.43999999999971</v>
      </c>
      <c r="D1691" s="2">
        <v>2518</v>
      </c>
      <c r="E1691" s="14">
        <v>3.9714058776806987E-4</v>
      </c>
      <c r="F1691" s="14"/>
      <c r="G1691" s="2">
        <v>0.38142970611596494</v>
      </c>
    </row>
    <row r="1692" spans="1:7" x14ac:dyDescent="0.3">
      <c r="A1692" t="s">
        <v>1270</v>
      </c>
      <c r="B1692" s="2">
        <v>959.70000000000209</v>
      </c>
      <c r="C1692" s="2">
        <v>959.70000000000209</v>
      </c>
      <c r="D1692" s="2">
        <v>1019</v>
      </c>
      <c r="E1692" s="14"/>
      <c r="F1692" s="14"/>
      <c r="G1692" s="2">
        <v>0.9418056918547616</v>
      </c>
    </row>
    <row r="1693" spans="1:7" x14ac:dyDescent="0.3">
      <c r="A1693" t="s">
        <v>3029</v>
      </c>
      <c r="B1693" s="2">
        <v>959.38000000000079</v>
      </c>
      <c r="C1693" s="2">
        <v>959.38000000000079</v>
      </c>
      <c r="D1693" s="2">
        <v>974</v>
      </c>
      <c r="E1693" s="14">
        <v>4.1067761806981521E-3</v>
      </c>
      <c r="F1693" s="14"/>
      <c r="G1693" s="2">
        <v>0.98498973305954907</v>
      </c>
    </row>
    <row r="1694" spans="1:7" x14ac:dyDescent="0.3">
      <c r="A1694" t="s">
        <v>343</v>
      </c>
      <c r="B1694" s="2">
        <v>958.57</v>
      </c>
      <c r="C1694" s="2">
        <v>958.57</v>
      </c>
      <c r="D1694" s="2">
        <v>717</v>
      </c>
      <c r="E1694" s="14"/>
      <c r="F1694" s="14"/>
      <c r="G1694" s="2">
        <v>1.3369177126917713</v>
      </c>
    </row>
    <row r="1695" spans="1:7" x14ac:dyDescent="0.3">
      <c r="A1695" t="s">
        <v>1269</v>
      </c>
      <c r="B1695" s="2">
        <v>958.41000000000156</v>
      </c>
      <c r="C1695" s="2">
        <v>958.41000000000156</v>
      </c>
      <c r="D1695" s="2">
        <v>938</v>
      </c>
      <c r="E1695" s="14">
        <v>1.279317697228145E-2</v>
      </c>
      <c r="F1695" s="14"/>
      <c r="G1695" s="2">
        <v>1.0217590618336903</v>
      </c>
    </row>
    <row r="1696" spans="1:7" x14ac:dyDescent="0.3">
      <c r="A1696" t="s">
        <v>1731</v>
      </c>
      <c r="B1696" s="2">
        <v>958.34000000000015</v>
      </c>
      <c r="C1696" s="2">
        <v>958.34000000000015</v>
      </c>
      <c r="D1696" s="2">
        <v>716</v>
      </c>
      <c r="E1696" s="14">
        <v>1.6759776536312849E-2</v>
      </c>
      <c r="F1696" s="14">
        <v>4.3795620437956206E-2</v>
      </c>
      <c r="G1696" s="2">
        <v>1.3384636871508382</v>
      </c>
    </row>
    <row r="1697" spans="1:7" x14ac:dyDescent="0.3">
      <c r="A1697" t="s">
        <v>441</v>
      </c>
      <c r="B1697" s="2">
        <v>958.01000000000022</v>
      </c>
      <c r="C1697" s="2">
        <v>958.01000000000022</v>
      </c>
      <c r="D1697" s="2">
        <v>1145</v>
      </c>
      <c r="E1697" s="14">
        <v>1.0480349344978166E-2</v>
      </c>
      <c r="F1697" s="14"/>
      <c r="G1697" s="2">
        <v>0.83668995633187793</v>
      </c>
    </row>
    <row r="1698" spans="1:7" x14ac:dyDescent="0.3">
      <c r="A1698" t="s">
        <v>2617</v>
      </c>
      <c r="B1698" s="2">
        <v>957.32999999999981</v>
      </c>
      <c r="C1698" s="2">
        <v>957.32999999999981</v>
      </c>
      <c r="D1698" s="2">
        <v>103</v>
      </c>
      <c r="E1698" s="14">
        <v>4.8543689320388349E-2</v>
      </c>
      <c r="F1698" s="14"/>
      <c r="G1698" s="2">
        <v>9.2944660194174737</v>
      </c>
    </row>
    <row r="1699" spans="1:7" x14ac:dyDescent="0.3">
      <c r="A1699" t="s">
        <v>3380</v>
      </c>
      <c r="B1699" s="2">
        <v>957.30000000000075</v>
      </c>
      <c r="C1699" s="2">
        <v>957.30000000000075</v>
      </c>
      <c r="D1699" s="2">
        <v>1860</v>
      </c>
      <c r="E1699" s="14"/>
      <c r="F1699" s="14"/>
      <c r="G1699" s="2">
        <v>0.51467741935483913</v>
      </c>
    </row>
    <row r="1700" spans="1:7" x14ac:dyDescent="0.3">
      <c r="A1700" t="s">
        <v>2701</v>
      </c>
      <c r="B1700" s="2">
        <v>956.05</v>
      </c>
      <c r="C1700" s="2">
        <v>956.05</v>
      </c>
      <c r="D1700" s="2">
        <v>319</v>
      </c>
      <c r="E1700" s="14"/>
      <c r="F1700" s="14"/>
      <c r="G1700" s="2">
        <v>2.9970219435736674</v>
      </c>
    </row>
    <row r="1701" spans="1:7" x14ac:dyDescent="0.3">
      <c r="A1701" t="s">
        <v>3542</v>
      </c>
      <c r="B1701" s="2">
        <v>952.83000000000015</v>
      </c>
      <c r="C1701" s="2">
        <v>952.83000000000015</v>
      </c>
      <c r="D1701" s="2">
        <v>273</v>
      </c>
      <c r="E1701" s="14"/>
      <c r="F1701" s="14"/>
      <c r="G1701" s="2">
        <v>3.490219780219781</v>
      </c>
    </row>
    <row r="1702" spans="1:7" x14ac:dyDescent="0.3">
      <c r="A1702" t="s">
        <v>3053</v>
      </c>
      <c r="B1702" s="2">
        <v>951.10999999999967</v>
      </c>
      <c r="C1702" s="2">
        <v>951.10999999999967</v>
      </c>
      <c r="D1702" s="2">
        <v>1993</v>
      </c>
      <c r="E1702" s="14"/>
      <c r="F1702" s="14"/>
      <c r="G1702" s="2">
        <v>0.47722528850978407</v>
      </c>
    </row>
    <row r="1703" spans="1:7" x14ac:dyDescent="0.3">
      <c r="A1703" t="s">
        <v>1999</v>
      </c>
      <c r="B1703" s="2">
        <v>950.82999999999981</v>
      </c>
      <c r="C1703" s="2">
        <v>950.82999999999981</v>
      </c>
      <c r="D1703" s="2">
        <v>185</v>
      </c>
      <c r="E1703" s="14"/>
      <c r="F1703" s="14"/>
      <c r="G1703" s="2">
        <v>5.1396216216216208</v>
      </c>
    </row>
    <row r="1704" spans="1:7" x14ac:dyDescent="0.3">
      <c r="A1704" t="s">
        <v>1314</v>
      </c>
      <c r="B1704" s="2">
        <v>949.61000000000217</v>
      </c>
      <c r="C1704" s="2">
        <v>949.61000000000217</v>
      </c>
      <c r="D1704" s="2">
        <v>1022</v>
      </c>
      <c r="E1704" s="14">
        <v>4.8923679060665359E-3</v>
      </c>
      <c r="F1704" s="14"/>
      <c r="G1704" s="2">
        <v>0.92916829745597085</v>
      </c>
    </row>
    <row r="1705" spans="1:7" x14ac:dyDescent="0.3">
      <c r="A1705" t="s">
        <v>540</v>
      </c>
      <c r="B1705" s="2">
        <v>948.70999999999935</v>
      </c>
      <c r="C1705" s="2">
        <v>948.70999999999935</v>
      </c>
      <c r="D1705" s="2">
        <v>957</v>
      </c>
      <c r="E1705" s="14">
        <v>7.5235109717868343E-2</v>
      </c>
      <c r="F1705" s="14"/>
      <c r="G1705" s="2">
        <v>0.9913375130616503</v>
      </c>
    </row>
    <row r="1706" spans="1:7" x14ac:dyDescent="0.3">
      <c r="A1706" t="s">
        <v>863</v>
      </c>
      <c r="B1706" s="2">
        <v>948.69999999999993</v>
      </c>
      <c r="C1706" s="2">
        <v>948.69999999999993</v>
      </c>
      <c r="D1706" s="2">
        <v>310</v>
      </c>
      <c r="E1706" s="14"/>
      <c r="F1706" s="14"/>
      <c r="G1706" s="2">
        <v>3.0603225806451611</v>
      </c>
    </row>
    <row r="1707" spans="1:7" x14ac:dyDescent="0.3">
      <c r="A1707" t="s">
        <v>1648</v>
      </c>
      <c r="B1707" s="2">
        <v>947.36000000000024</v>
      </c>
      <c r="C1707" s="2">
        <v>947.36000000000024</v>
      </c>
      <c r="D1707" s="2">
        <v>1929</v>
      </c>
      <c r="E1707" s="14">
        <v>1.2441679626749611E-2</v>
      </c>
      <c r="F1707" s="14"/>
      <c r="G1707" s="2">
        <v>0.49111456713322976</v>
      </c>
    </row>
    <row r="1708" spans="1:7" x14ac:dyDescent="0.3">
      <c r="A1708" t="s">
        <v>892</v>
      </c>
      <c r="B1708" s="2">
        <v>946.93000000000029</v>
      </c>
      <c r="C1708" s="2">
        <v>946.93000000000029</v>
      </c>
      <c r="D1708" s="2">
        <v>408</v>
      </c>
      <c r="E1708" s="14"/>
      <c r="F1708" s="14"/>
      <c r="G1708" s="2">
        <v>2.3209068627450988</v>
      </c>
    </row>
    <row r="1709" spans="1:7" x14ac:dyDescent="0.3">
      <c r="A1709" t="s">
        <v>2063</v>
      </c>
      <c r="B1709" s="2">
        <v>945.59999999999945</v>
      </c>
      <c r="C1709" s="2">
        <v>945.59999999999945</v>
      </c>
      <c r="D1709" s="2">
        <v>2167</v>
      </c>
      <c r="E1709" s="14">
        <v>1.384402399630826E-2</v>
      </c>
      <c r="F1709" s="14"/>
      <c r="G1709" s="2">
        <v>0.43636363636363612</v>
      </c>
    </row>
    <row r="1710" spans="1:7" x14ac:dyDescent="0.3">
      <c r="A1710" t="s">
        <v>103</v>
      </c>
      <c r="B1710" s="2">
        <v>943.88000000000125</v>
      </c>
      <c r="C1710" s="2">
        <v>943.88000000000125</v>
      </c>
      <c r="D1710" s="2">
        <v>320</v>
      </c>
      <c r="E1710" s="14">
        <v>3.1250000000000002E-3</v>
      </c>
      <c r="F1710" s="14"/>
      <c r="G1710" s="2">
        <v>2.9496250000000037</v>
      </c>
    </row>
    <row r="1711" spans="1:7" x14ac:dyDescent="0.3">
      <c r="A1711" t="s">
        <v>3085</v>
      </c>
      <c r="B1711" s="2">
        <v>943.15999999999929</v>
      </c>
      <c r="C1711" s="2">
        <v>943.15999999999929</v>
      </c>
      <c r="D1711" s="2">
        <v>833</v>
      </c>
      <c r="E1711" s="14">
        <v>1.4405762304921969E-2</v>
      </c>
      <c r="F1711" s="14"/>
      <c r="G1711" s="2">
        <v>1.1322448979591828</v>
      </c>
    </row>
    <row r="1712" spans="1:7" x14ac:dyDescent="0.3">
      <c r="A1712" t="s">
        <v>2528</v>
      </c>
      <c r="B1712" s="2">
        <v>941.37999999999886</v>
      </c>
      <c r="C1712" s="2">
        <v>941.37999999999886</v>
      </c>
      <c r="D1712" s="2">
        <v>2236</v>
      </c>
      <c r="E1712" s="14">
        <v>1.6100178890876567E-2</v>
      </c>
      <c r="F1712" s="14"/>
      <c r="G1712" s="2">
        <v>0.42101073345259343</v>
      </c>
    </row>
    <row r="1713" spans="1:7" x14ac:dyDescent="0.3">
      <c r="A1713" t="s">
        <v>753</v>
      </c>
      <c r="B1713" s="2">
        <v>940.41999999999962</v>
      </c>
      <c r="C1713" s="2">
        <v>940.41999999999962</v>
      </c>
      <c r="D1713" s="2">
        <v>2198</v>
      </c>
      <c r="E1713" s="14">
        <v>5.4595086442220204E-3</v>
      </c>
      <c r="F1713" s="14"/>
      <c r="G1713" s="2">
        <v>0.42785259326660585</v>
      </c>
    </row>
    <row r="1714" spans="1:7" x14ac:dyDescent="0.3">
      <c r="A1714" t="s">
        <v>1294</v>
      </c>
      <c r="B1714" s="2">
        <v>938.28</v>
      </c>
      <c r="C1714" s="2">
        <v>938.28</v>
      </c>
      <c r="D1714" s="2">
        <v>606</v>
      </c>
      <c r="E1714" s="14">
        <v>5.6105610561056105E-2</v>
      </c>
      <c r="F1714" s="14"/>
      <c r="G1714" s="2">
        <v>1.5483168316831684</v>
      </c>
    </row>
    <row r="1715" spans="1:7" x14ac:dyDescent="0.3">
      <c r="A1715" t="s">
        <v>2862</v>
      </c>
      <c r="B1715" s="2">
        <v>937.24999999999989</v>
      </c>
      <c r="C1715" s="2">
        <v>937.24999999999989</v>
      </c>
      <c r="D1715" s="2">
        <v>619</v>
      </c>
      <c r="E1715" s="14"/>
      <c r="F1715" s="14"/>
      <c r="G1715" s="2">
        <v>1.5141357027463649</v>
      </c>
    </row>
    <row r="1716" spans="1:7" x14ac:dyDescent="0.3">
      <c r="A1716" t="s">
        <v>2291</v>
      </c>
      <c r="B1716" s="2">
        <v>937.17</v>
      </c>
      <c r="C1716" s="2">
        <v>937.17</v>
      </c>
      <c r="D1716" s="2">
        <v>218</v>
      </c>
      <c r="E1716" s="14">
        <v>3.669724770642202E-2</v>
      </c>
      <c r="F1716" s="14"/>
      <c r="G1716" s="2">
        <v>4.2989449541284399</v>
      </c>
    </row>
    <row r="1717" spans="1:7" x14ac:dyDescent="0.3">
      <c r="A1717" t="s">
        <v>1334</v>
      </c>
      <c r="B1717" s="2">
        <v>935.38999999999976</v>
      </c>
      <c r="C1717" s="2">
        <v>935.38999999999976</v>
      </c>
      <c r="D1717" s="2">
        <v>132</v>
      </c>
      <c r="E1717" s="14"/>
      <c r="F1717" s="14"/>
      <c r="G1717" s="2">
        <v>7.0862878787878767</v>
      </c>
    </row>
    <row r="1718" spans="1:7" x14ac:dyDescent="0.3">
      <c r="A1718" t="s">
        <v>3488</v>
      </c>
      <c r="B1718" s="2">
        <v>934.79000000000019</v>
      </c>
      <c r="C1718" s="2">
        <v>934.79000000000019</v>
      </c>
      <c r="D1718" s="2">
        <v>807</v>
      </c>
      <c r="E1718" s="14">
        <v>4.9566294919454771E-3</v>
      </c>
      <c r="F1718" s="14"/>
      <c r="G1718" s="2">
        <v>1.1583519206939283</v>
      </c>
    </row>
    <row r="1719" spans="1:7" x14ac:dyDescent="0.3">
      <c r="A1719" t="s">
        <v>1289</v>
      </c>
      <c r="B1719" s="2">
        <v>934.71000000000151</v>
      </c>
      <c r="C1719" s="2">
        <v>934.71000000000151</v>
      </c>
      <c r="D1719" s="2">
        <v>931</v>
      </c>
      <c r="E1719" s="14">
        <v>7.4113856068743281E-2</v>
      </c>
      <c r="F1719" s="14"/>
      <c r="G1719" s="2">
        <v>1.0039849624060166</v>
      </c>
    </row>
    <row r="1720" spans="1:7" x14ac:dyDescent="0.3">
      <c r="A1720" t="s">
        <v>2055</v>
      </c>
      <c r="B1720" s="2">
        <v>933.42</v>
      </c>
      <c r="C1720" s="2">
        <v>933.42</v>
      </c>
      <c r="D1720" s="2">
        <v>2251</v>
      </c>
      <c r="E1720" s="14">
        <v>1.1106175033318524E-2</v>
      </c>
      <c r="F1720" s="14"/>
      <c r="G1720" s="2">
        <v>0.41466903598400712</v>
      </c>
    </row>
    <row r="1721" spans="1:7" x14ac:dyDescent="0.3">
      <c r="A1721" t="s">
        <v>2720</v>
      </c>
      <c r="B1721" s="2">
        <v>933.16</v>
      </c>
      <c r="C1721" s="2">
        <v>933.16</v>
      </c>
      <c r="D1721" s="2">
        <v>148</v>
      </c>
      <c r="E1721" s="14"/>
      <c r="F1721" s="14"/>
      <c r="G1721" s="2">
        <v>6.305135135135135</v>
      </c>
    </row>
    <row r="1722" spans="1:7" x14ac:dyDescent="0.3">
      <c r="A1722" t="s">
        <v>245</v>
      </c>
      <c r="B1722" s="2">
        <v>932.42</v>
      </c>
      <c r="C1722" s="2">
        <v>932.42</v>
      </c>
      <c r="D1722" s="2">
        <v>270</v>
      </c>
      <c r="E1722" s="14"/>
      <c r="F1722" s="14"/>
      <c r="G1722" s="2">
        <v>3.4534074074074073</v>
      </c>
    </row>
    <row r="1723" spans="1:7" x14ac:dyDescent="0.3">
      <c r="A1723" t="s">
        <v>723</v>
      </c>
      <c r="B1723" s="2">
        <v>932.40000000000009</v>
      </c>
      <c r="C1723" s="2">
        <v>932.40000000000009</v>
      </c>
      <c r="D1723" s="2">
        <v>198</v>
      </c>
      <c r="E1723" s="14"/>
      <c r="F1723" s="14"/>
      <c r="G1723" s="2">
        <v>4.7090909090909099</v>
      </c>
    </row>
    <row r="1724" spans="1:7" x14ac:dyDescent="0.3">
      <c r="A1724" t="s">
        <v>288</v>
      </c>
      <c r="B1724" s="2">
        <v>930.95000000000277</v>
      </c>
      <c r="C1724" s="2">
        <v>930.95000000000277</v>
      </c>
      <c r="D1724" s="2">
        <v>412</v>
      </c>
      <c r="E1724" s="14">
        <v>4.8543689320388345E-3</v>
      </c>
      <c r="F1724" s="14"/>
      <c r="G1724" s="2">
        <v>2.2595873786407834</v>
      </c>
    </row>
    <row r="1725" spans="1:7" x14ac:dyDescent="0.3">
      <c r="A1725" t="s">
        <v>2287</v>
      </c>
      <c r="B1725" s="2">
        <v>930.4799999999999</v>
      </c>
      <c r="C1725" s="2">
        <v>930.4799999999999</v>
      </c>
      <c r="D1725" s="2">
        <v>324</v>
      </c>
      <c r="E1725" s="14"/>
      <c r="F1725" s="14"/>
      <c r="G1725" s="2">
        <v>2.8718518518518517</v>
      </c>
    </row>
    <row r="1726" spans="1:7" x14ac:dyDescent="0.3">
      <c r="A1726" t="s">
        <v>1982</v>
      </c>
      <c r="B1726" s="2">
        <v>929.65000000000168</v>
      </c>
      <c r="C1726" s="2">
        <v>929.65000000000168</v>
      </c>
      <c r="D1726" s="2">
        <v>1012</v>
      </c>
      <c r="E1726" s="14">
        <v>0.2974308300395257</v>
      </c>
      <c r="F1726" s="14"/>
      <c r="G1726" s="2">
        <v>0.91862648221344034</v>
      </c>
    </row>
    <row r="1727" spans="1:7" x14ac:dyDescent="0.3">
      <c r="A1727" t="s">
        <v>2286</v>
      </c>
      <c r="B1727" s="2">
        <v>929.46999999999969</v>
      </c>
      <c r="C1727" s="2">
        <v>929.46999999999969</v>
      </c>
      <c r="D1727" s="2">
        <v>325</v>
      </c>
      <c r="E1727" s="14">
        <v>1.5384615384615385E-2</v>
      </c>
      <c r="F1727" s="14"/>
      <c r="G1727" s="2">
        <v>2.8599076923076914</v>
      </c>
    </row>
    <row r="1728" spans="1:7" x14ac:dyDescent="0.3">
      <c r="A1728" t="s">
        <v>1196</v>
      </c>
      <c r="B1728" s="2">
        <v>928.83000000000106</v>
      </c>
      <c r="C1728" s="2">
        <v>928.83000000000106</v>
      </c>
      <c r="D1728" s="2">
        <v>1026</v>
      </c>
      <c r="E1728" s="14">
        <v>1.1695906432748537E-2</v>
      </c>
      <c r="F1728" s="14"/>
      <c r="G1728" s="2">
        <v>0.9052923976608197</v>
      </c>
    </row>
    <row r="1729" spans="1:7" x14ac:dyDescent="0.3">
      <c r="A1729" t="s">
        <v>1367</v>
      </c>
      <c r="B1729" s="2">
        <v>927.32999999999993</v>
      </c>
      <c r="C1729" s="2">
        <v>927.32999999999993</v>
      </c>
      <c r="D1729" s="2">
        <v>315</v>
      </c>
      <c r="E1729" s="14">
        <v>0.79365079365079361</v>
      </c>
      <c r="F1729" s="14"/>
      <c r="G1729" s="2">
        <v>2.9439047619047618</v>
      </c>
    </row>
    <row r="1730" spans="1:7" x14ac:dyDescent="0.3">
      <c r="A1730" t="s">
        <v>2696</v>
      </c>
      <c r="B1730" s="2">
        <v>923.96999999999991</v>
      </c>
      <c r="C1730" s="2">
        <v>923.96999999999991</v>
      </c>
      <c r="D1730" s="2">
        <v>267</v>
      </c>
      <c r="E1730" s="14"/>
      <c r="F1730" s="14"/>
      <c r="G1730" s="2">
        <v>3.4605617977528085</v>
      </c>
    </row>
    <row r="1731" spans="1:7" x14ac:dyDescent="0.3">
      <c r="A1731" t="s">
        <v>1361</v>
      </c>
      <c r="B1731" s="2">
        <v>923.74000000000058</v>
      </c>
      <c r="C1731" s="2">
        <v>923.74000000000058</v>
      </c>
      <c r="D1731" s="2">
        <v>731</v>
      </c>
      <c r="E1731" s="14">
        <v>5.33515731874145E-2</v>
      </c>
      <c r="F1731" s="14"/>
      <c r="G1731" s="2">
        <v>1.2636662106703154</v>
      </c>
    </row>
    <row r="1732" spans="1:7" x14ac:dyDescent="0.3">
      <c r="A1732" t="s">
        <v>1952</v>
      </c>
      <c r="B1732" s="2">
        <v>922.19999999999959</v>
      </c>
      <c r="C1732" s="2">
        <v>922.19999999999959</v>
      </c>
      <c r="D1732" s="2">
        <v>1851</v>
      </c>
      <c r="E1732" s="14">
        <v>1.1345218800648298E-2</v>
      </c>
      <c r="F1732" s="14"/>
      <c r="G1732" s="2">
        <v>0.49821717990275505</v>
      </c>
    </row>
    <row r="1733" spans="1:7" x14ac:dyDescent="0.3">
      <c r="A1733" t="s">
        <v>207</v>
      </c>
      <c r="B1733" s="2">
        <v>921.87000000000069</v>
      </c>
      <c r="C1733" s="2">
        <v>921.87000000000069</v>
      </c>
      <c r="D1733" s="2">
        <v>273</v>
      </c>
      <c r="E1733" s="14"/>
      <c r="F1733" s="14">
        <v>3.0769230769230771E-2</v>
      </c>
      <c r="G1733" s="2">
        <v>3.3768131868131892</v>
      </c>
    </row>
    <row r="1734" spans="1:7" x14ac:dyDescent="0.3">
      <c r="A1734" t="s">
        <v>190</v>
      </c>
      <c r="B1734" s="2">
        <v>920.66999999999882</v>
      </c>
      <c r="C1734" s="2">
        <v>920.66999999999882</v>
      </c>
      <c r="D1734" s="2">
        <v>2084</v>
      </c>
      <c r="E1734" s="14"/>
      <c r="F1734" s="14"/>
      <c r="G1734" s="2">
        <v>0.44178023032629504</v>
      </c>
    </row>
    <row r="1735" spans="1:7" x14ac:dyDescent="0.3">
      <c r="A1735" t="s">
        <v>1323</v>
      </c>
      <c r="B1735" s="2">
        <v>920.06</v>
      </c>
      <c r="C1735" s="2">
        <v>920.06</v>
      </c>
      <c r="D1735" s="2">
        <v>237</v>
      </c>
      <c r="E1735" s="14">
        <v>2.9535864978902954E-2</v>
      </c>
      <c r="F1735" s="14"/>
      <c r="G1735" s="2">
        <v>3.88210970464135</v>
      </c>
    </row>
    <row r="1736" spans="1:7" x14ac:dyDescent="0.3">
      <c r="A1736" t="s">
        <v>945</v>
      </c>
      <c r="B1736" s="2">
        <v>919.97999999999968</v>
      </c>
      <c r="C1736" s="2">
        <v>919.97999999999968</v>
      </c>
      <c r="D1736" s="2">
        <v>2124</v>
      </c>
      <c r="E1736" s="14">
        <v>4.7080979284369113E-4</v>
      </c>
      <c r="F1736" s="14"/>
      <c r="G1736" s="2">
        <v>0.43313559322033884</v>
      </c>
    </row>
    <row r="1737" spans="1:7" x14ac:dyDescent="0.3">
      <c r="A1737" t="s">
        <v>3651</v>
      </c>
      <c r="B1737" s="2">
        <v>919.27</v>
      </c>
      <c r="C1737" s="2">
        <v>919.27</v>
      </c>
      <c r="D1737" s="2">
        <v>497</v>
      </c>
      <c r="E1737" s="14">
        <v>1.4084507042253521E-2</v>
      </c>
      <c r="F1737" s="14"/>
      <c r="G1737" s="2">
        <v>1.8496378269617706</v>
      </c>
    </row>
    <row r="1738" spans="1:7" x14ac:dyDescent="0.3">
      <c r="A1738" t="s">
        <v>862</v>
      </c>
      <c r="B1738" s="2">
        <v>916.11</v>
      </c>
      <c r="C1738" s="2">
        <v>916.11</v>
      </c>
      <c r="D1738" s="2">
        <v>179</v>
      </c>
      <c r="E1738" s="14">
        <v>1.6759776536312849E-2</v>
      </c>
      <c r="F1738" s="14"/>
      <c r="G1738" s="2">
        <v>5.1179329608938549</v>
      </c>
    </row>
    <row r="1739" spans="1:7" x14ac:dyDescent="0.3">
      <c r="A1739" t="s">
        <v>1299</v>
      </c>
      <c r="B1739" s="2">
        <v>915.96999999999969</v>
      </c>
      <c r="C1739" s="2">
        <v>915.96999999999969</v>
      </c>
      <c r="D1739" s="2">
        <v>407</v>
      </c>
      <c r="E1739" s="14">
        <v>2.9484029484029485E-2</v>
      </c>
      <c r="F1739" s="14"/>
      <c r="G1739" s="2">
        <v>2.2505405405405399</v>
      </c>
    </row>
    <row r="1740" spans="1:7" x14ac:dyDescent="0.3">
      <c r="A1740" t="s">
        <v>1115</v>
      </c>
      <c r="B1740" s="2">
        <v>914.72</v>
      </c>
      <c r="C1740" s="2">
        <v>914.72</v>
      </c>
      <c r="D1740" s="2">
        <v>2216</v>
      </c>
      <c r="E1740" s="14">
        <v>1.5342960288808664E-2</v>
      </c>
      <c r="F1740" s="14"/>
      <c r="G1740" s="2">
        <v>0.4127797833935018</v>
      </c>
    </row>
    <row r="1741" spans="1:7" x14ac:dyDescent="0.3">
      <c r="A1741" t="s">
        <v>3003</v>
      </c>
      <c r="B1741" s="2">
        <v>912.0299999999994</v>
      </c>
      <c r="C1741" s="2">
        <v>912.0299999999994</v>
      </c>
      <c r="D1741" s="2">
        <v>217</v>
      </c>
      <c r="E1741" s="14"/>
      <c r="F1741" s="14"/>
      <c r="G1741" s="2">
        <v>4.2029032258064492</v>
      </c>
    </row>
    <row r="1742" spans="1:7" x14ac:dyDescent="0.3">
      <c r="A1742" t="s">
        <v>2632</v>
      </c>
      <c r="B1742" s="2">
        <v>909.37000000000046</v>
      </c>
      <c r="C1742" s="2">
        <v>909.37000000000046</v>
      </c>
      <c r="D1742" s="2">
        <v>59</v>
      </c>
      <c r="E1742" s="14"/>
      <c r="F1742" s="14"/>
      <c r="G1742" s="2">
        <v>15.413050847457635</v>
      </c>
    </row>
    <row r="1743" spans="1:7" x14ac:dyDescent="0.3">
      <c r="A1743" t="s">
        <v>935</v>
      </c>
      <c r="B1743" s="2">
        <v>909.01000000000033</v>
      </c>
      <c r="C1743" s="2">
        <v>909.01000000000033</v>
      </c>
      <c r="D1743" s="2">
        <v>2062</v>
      </c>
      <c r="E1743" s="14">
        <v>1.066925315227934E-2</v>
      </c>
      <c r="F1743" s="14">
        <v>4.2372881355932203E-3</v>
      </c>
      <c r="G1743" s="2">
        <v>0.44083899127061121</v>
      </c>
    </row>
    <row r="1744" spans="1:7" x14ac:dyDescent="0.3">
      <c r="A1744" t="s">
        <v>1019</v>
      </c>
      <c r="B1744" s="2">
        <v>908.32999999999993</v>
      </c>
      <c r="C1744" s="2">
        <v>908.32999999999993</v>
      </c>
      <c r="D1744" s="2">
        <v>597</v>
      </c>
      <c r="E1744" s="14"/>
      <c r="F1744" s="14"/>
      <c r="G1744" s="2">
        <v>1.5214907872696817</v>
      </c>
    </row>
    <row r="1745" spans="1:7" x14ac:dyDescent="0.3">
      <c r="A1745" t="s">
        <v>1566</v>
      </c>
      <c r="B1745" s="2">
        <v>906.75000000000148</v>
      </c>
      <c r="C1745" s="2">
        <v>906.75000000000148</v>
      </c>
      <c r="D1745" s="2">
        <v>413</v>
      </c>
      <c r="E1745" s="14"/>
      <c r="F1745" s="14">
        <v>2.2222222222222223E-2</v>
      </c>
      <c r="G1745" s="2">
        <v>2.1955205811138052</v>
      </c>
    </row>
    <row r="1746" spans="1:7" x14ac:dyDescent="0.3">
      <c r="A1746" t="s">
        <v>3340</v>
      </c>
      <c r="B1746" s="2">
        <v>905.55000000000007</v>
      </c>
      <c r="C1746" s="2">
        <v>905.55000000000007</v>
      </c>
      <c r="D1746" s="2">
        <v>512</v>
      </c>
      <c r="E1746" s="14"/>
      <c r="F1746" s="14"/>
      <c r="G1746" s="2">
        <v>1.7686523437500001</v>
      </c>
    </row>
    <row r="1747" spans="1:7" x14ac:dyDescent="0.3">
      <c r="A1747" t="s">
        <v>2478</v>
      </c>
      <c r="B1747" s="2">
        <v>902.92000000000223</v>
      </c>
      <c r="C1747" s="2">
        <v>902.92000000000223</v>
      </c>
      <c r="D1747" s="2">
        <v>425</v>
      </c>
      <c r="E1747" s="14">
        <v>1.411764705882353E-2</v>
      </c>
      <c r="F1747" s="14"/>
      <c r="G1747" s="2">
        <v>2.1245176470588287</v>
      </c>
    </row>
    <row r="1748" spans="1:7" x14ac:dyDescent="0.3">
      <c r="A1748" t="s">
        <v>3133</v>
      </c>
      <c r="B1748" s="2">
        <v>902.24000000000035</v>
      </c>
      <c r="C1748" s="2">
        <v>902.24000000000035</v>
      </c>
      <c r="D1748" s="2">
        <v>446</v>
      </c>
      <c r="E1748" s="14">
        <v>1.3452914798206279E-2</v>
      </c>
      <c r="F1748" s="14"/>
      <c r="G1748" s="2">
        <v>2.0229596412556061</v>
      </c>
    </row>
    <row r="1749" spans="1:7" x14ac:dyDescent="0.3">
      <c r="A1749" t="s">
        <v>2705</v>
      </c>
      <c r="B1749" s="2">
        <v>901.58000000000061</v>
      </c>
      <c r="C1749" s="2">
        <v>901.58000000000061</v>
      </c>
      <c r="D1749" s="2">
        <v>210</v>
      </c>
      <c r="E1749" s="14"/>
      <c r="F1749" s="14"/>
      <c r="G1749" s="2">
        <v>4.293238095238098</v>
      </c>
    </row>
    <row r="1750" spans="1:7" x14ac:dyDescent="0.3">
      <c r="A1750" t="s">
        <v>1181</v>
      </c>
      <c r="B1750" s="2">
        <v>901.46000000000129</v>
      </c>
      <c r="C1750" s="2">
        <v>901.46000000000129</v>
      </c>
      <c r="D1750" s="2">
        <v>232</v>
      </c>
      <c r="E1750" s="14"/>
      <c r="F1750" s="14"/>
      <c r="G1750" s="2">
        <v>3.8856034482758677</v>
      </c>
    </row>
    <row r="1751" spans="1:7" x14ac:dyDescent="0.3">
      <c r="A1751" t="s">
        <v>726</v>
      </c>
      <c r="B1751" s="2">
        <v>897.8</v>
      </c>
      <c r="C1751" s="2">
        <v>897.8</v>
      </c>
      <c r="D1751" s="2">
        <v>237</v>
      </c>
      <c r="E1751" s="14"/>
      <c r="F1751" s="14"/>
      <c r="G1751" s="2">
        <v>3.7881856540084384</v>
      </c>
    </row>
    <row r="1752" spans="1:7" x14ac:dyDescent="0.3">
      <c r="A1752" t="s">
        <v>1330</v>
      </c>
      <c r="B1752" s="2">
        <v>897.74000000000126</v>
      </c>
      <c r="C1752" s="2">
        <v>897.74000000000126</v>
      </c>
      <c r="D1752" s="2">
        <v>417</v>
      </c>
      <c r="E1752" s="14"/>
      <c r="F1752" s="14"/>
      <c r="G1752" s="2">
        <v>2.1528537170263817</v>
      </c>
    </row>
    <row r="1753" spans="1:7" x14ac:dyDescent="0.3">
      <c r="A1753" t="s">
        <v>819</v>
      </c>
      <c r="B1753" s="2">
        <v>896.00999999999976</v>
      </c>
      <c r="C1753" s="2">
        <v>896.00999999999976</v>
      </c>
      <c r="D1753" s="2">
        <v>169</v>
      </c>
      <c r="E1753" s="14"/>
      <c r="F1753" s="14"/>
      <c r="G1753" s="2">
        <v>5.301834319526626</v>
      </c>
    </row>
    <row r="1754" spans="1:7" x14ac:dyDescent="0.3">
      <c r="A1754" t="s">
        <v>1873</v>
      </c>
      <c r="B1754" s="2">
        <v>893.5099999999992</v>
      </c>
      <c r="C1754" s="2">
        <v>893.5099999999992</v>
      </c>
      <c r="D1754" s="2">
        <v>2141</v>
      </c>
      <c r="E1754" s="14"/>
      <c r="F1754" s="14"/>
      <c r="G1754" s="2">
        <v>0.41733302195235833</v>
      </c>
    </row>
    <row r="1755" spans="1:7" x14ac:dyDescent="0.3">
      <c r="A1755" t="s">
        <v>2965</v>
      </c>
      <c r="B1755" s="2">
        <v>892.93000000000018</v>
      </c>
      <c r="C1755" s="2">
        <v>892.93000000000018</v>
      </c>
      <c r="D1755" s="2">
        <v>131</v>
      </c>
      <c r="E1755" s="14">
        <v>1.5267175572519083E-2</v>
      </c>
      <c r="F1755" s="14"/>
      <c r="G1755" s="2">
        <v>6.816259541984734</v>
      </c>
    </row>
    <row r="1756" spans="1:7" x14ac:dyDescent="0.3">
      <c r="A1756" t="s">
        <v>3491</v>
      </c>
      <c r="B1756" s="2">
        <v>890.4</v>
      </c>
      <c r="C1756" s="2">
        <v>890.4</v>
      </c>
      <c r="D1756" s="2">
        <v>112</v>
      </c>
      <c r="E1756" s="14"/>
      <c r="F1756" s="14"/>
      <c r="G1756" s="2">
        <v>7.95</v>
      </c>
    </row>
    <row r="1757" spans="1:7" x14ac:dyDescent="0.3">
      <c r="A1757" t="s">
        <v>3738</v>
      </c>
      <c r="B1757" s="2">
        <v>890.20999999999992</v>
      </c>
      <c r="C1757" s="2">
        <v>890.20999999999992</v>
      </c>
      <c r="D1757" s="2">
        <v>983</v>
      </c>
      <c r="E1757" s="14">
        <v>1.3224821973550356E-2</v>
      </c>
      <c r="F1757" s="14"/>
      <c r="G1757" s="2">
        <v>0.9056052899287893</v>
      </c>
    </row>
    <row r="1758" spans="1:7" x14ac:dyDescent="0.3">
      <c r="A1758" t="s">
        <v>2159</v>
      </c>
      <c r="B1758" s="2">
        <v>889.76</v>
      </c>
      <c r="C1758" s="2">
        <v>889.76</v>
      </c>
      <c r="D1758" s="2">
        <v>262</v>
      </c>
      <c r="E1758" s="14">
        <v>0.27480916030534353</v>
      </c>
      <c r="F1758" s="14"/>
      <c r="G1758" s="2">
        <v>3.3960305343511452</v>
      </c>
    </row>
    <row r="1759" spans="1:7" x14ac:dyDescent="0.3">
      <c r="A1759" t="s">
        <v>531</v>
      </c>
      <c r="B1759" s="2">
        <v>888.66999999999962</v>
      </c>
      <c r="C1759" s="2">
        <v>888.66999999999962</v>
      </c>
      <c r="D1759" s="2">
        <v>355</v>
      </c>
      <c r="E1759" s="14"/>
      <c r="F1759" s="14"/>
      <c r="G1759" s="2">
        <v>2.5032957746478863</v>
      </c>
    </row>
    <row r="1760" spans="1:7" x14ac:dyDescent="0.3">
      <c r="A1760" t="s">
        <v>2698</v>
      </c>
      <c r="B1760" s="2">
        <v>885.90000000000009</v>
      </c>
      <c r="C1760" s="2">
        <v>885.90000000000009</v>
      </c>
      <c r="D1760" s="2">
        <v>306</v>
      </c>
      <c r="E1760" s="14"/>
      <c r="F1760" s="14"/>
      <c r="G1760" s="2">
        <v>2.8950980392156866</v>
      </c>
    </row>
    <row r="1761" spans="1:7" x14ac:dyDescent="0.3">
      <c r="A1761" t="s">
        <v>1769</v>
      </c>
      <c r="B1761" s="2">
        <v>884.54999999999973</v>
      </c>
      <c r="C1761" s="2">
        <v>884.54999999999973</v>
      </c>
      <c r="D1761" s="2">
        <v>610</v>
      </c>
      <c r="E1761" s="14">
        <v>1.6393442622950821E-2</v>
      </c>
      <c r="F1761" s="14"/>
      <c r="G1761" s="2">
        <v>1.4500819672131142</v>
      </c>
    </row>
    <row r="1762" spans="1:7" x14ac:dyDescent="0.3">
      <c r="A1762" t="s">
        <v>1571</v>
      </c>
      <c r="B1762" s="2">
        <v>883.2</v>
      </c>
      <c r="C1762" s="2">
        <v>883.2</v>
      </c>
      <c r="D1762" s="2">
        <v>648</v>
      </c>
      <c r="E1762" s="14"/>
      <c r="F1762" s="14">
        <v>4.6511627906976744E-2</v>
      </c>
      <c r="G1762" s="2">
        <v>1.3629629629629629</v>
      </c>
    </row>
    <row r="1763" spans="1:7" x14ac:dyDescent="0.3">
      <c r="A1763" t="s">
        <v>1732</v>
      </c>
      <c r="B1763" s="2">
        <v>883</v>
      </c>
      <c r="C1763" s="2">
        <v>883</v>
      </c>
      <c r="D1763" s="2">
        <v>678</v>
      </c>
      <c r="E1763" s="14">
        <v>1.6224188790560472E-2</v>
      </c>
      <c r="F1763" s="14">
        <v>4.9180327868852458E-2</v>
      </c>
      <c r="G1763" s="2">
        <v>1.3023598820058997</v>
      </c>
    </row>
    <row r="1764" spans="1:7" x14ac:dyDescent="0.3">
      <c r="A1764" t="s">
        <v>821</v>
      </c>
      <c r="B1764" s="2">
        <v>882.70999999999992</v>
      </c>
      <c r="C1764" s="2">
        <v>882.70999999999992</v>
      </c>
      <c r="D1764" s="2">
        <v>124</v>
      </c>
      <c r="E1764" s="14">
        <v>8.0645161290322578E-3</v>
      </c>
      <c r="F1764" s="14"/>
      <c r="G1764" s="2">
        <v>7.1186290322580641</v>
      </c>
    </row>
    <row r="1765" spans="1:7" x14ac:dyDescent="0.3">
      <c r="A1765" t="s">
        <v>1371</v>
      </c>
      <c r="B1765" s="2">
        <v>882.62000000000103</v>
      </c>
      <c r="C1765" s="2">
        <v>882.62000000000103</v>
      </c>
      <c r="D1765" s="2">
        <v>287</v>
      </c>
      <c r="E1765" s="14"/>
      <c r="F1765" s="14"/>
      <c r="G1765" s="2">
        <v>3.0753310104529654</v>
      </c>
    </row>
    <row r="1766" spans="1:7" x14ac:dyDescent="0.3">
      <c r="A1766" t="s">
        <v>1375</v>
      </c>
      <c r="B1766" s="2">
        <v>880.48000000000104</v>
      </c>
      <c r="C1766" s="2">
        <v>880.48000000000104</v>
      </c>
      <c r="D1766" s="2">
        <v>916</v>
      </c>
      <c r="E1766" s="14">
        <v>1.0917030567685589E-3</v>
      </c>
      <c r="F1766" s="14"/>
      <c r="G1766" s="2">
        <v>0.96122270742358196</v>
      </c>
    </row>
    <row r="1767" spans="1:7" x14ac:dyDescent="0.3">
      <c r="A1767" t="s">
        <v>2639</v>
      </c>
      <c r="B1767" s="2">
        <v>880.23000000000093</v>
      </c>
      <c r="C1767" s="2">
        <v>880.23000000000093</v>
      </c>
      <c r="D1767" s="2">
        <v>114</v>
      </c>
      <c r="E1767" s="14"/>
      <c r="F1767" s="14"/>
      <c r="G1767" s="2">
        <v>7.7213157894736923</v>
      </c>
    </row>
    <row r="1768" spans="1:7" x14ac:dyDescent="0.3">
      <c r="A1768" t="s">
        <v>2665</v>
      </c>
      <c r="B1768" s="2">
        <v>880.16</v>
      </c>
      <c r="C1768" s="2">
        <v>880.16</v>
      </c>
      <c r="D1768" s="2">
        <v>701</v>
      </c>
      <c r="E1768" s="14"/>
      <c r="F1768" s="14"/>
      <c r="G1768" s="2">
        <v>1.2555777460770328</v>
      </c>
    </row>
    <row r="1769" spans="1:7" x14ac:dyDescent="0.3">
      <c r="A1769" t="s">
        <v>1751</v>
      </c>
      <c r="B1769" s="2">
        <v>879.89000000000055</v>
      </c>
      <c r="C1769" s="2">
        <v>879.89000000000055</v>
      </c>
      <c r="D1769" s="2">
        <v>533</v>
      </c>
      <c r="E1769" s="14">
        <v>3.0018761726078799E-2</v>
      </c>
      <c r="F1769" s="14"/>
      <c r="G1769" s="2">
        <v>1.6508255159474683</v>
      </c>
    </row>
    <row r="1770" spans="1:7" x14ac:dyDescent="0.3">
      <c r="A1770" t="s">
        <v>3787</v>
      </c>
      <c r="B1770" s="2">
        <v>879.62000000000148</v>
      </c>
      <c r="C1770" s="2">
        <v>879.62000000000148</v>
      </c>
      <c r="D1770" s="2">
        <v>917</v>
      </c>
      <c r="E1770" s="14">
        <v>1.0905125408942203E-3</v>
      </c>
      <c r="F1770" s="14"/>
      <c r="G1770" s="2">
        <v>0.95923664122137564</v>
      </c>
    </row>
    <row r="1771" spans="1:7" x14ac:dyDescent="0.3">
      <c r="A1771" t="s">
        <v>551</v>
      </c>
      <c r="B1771" s="2">
        <v>877.9099999999994</v>
      </c>
      <c r="C1771" s="2">
        <v>877.9099999999994</v>
      </c>
      <c r="D1771" s="2">
        <v>1205</v>
      </c>
      <c r="E1771" s="14">
        <v>1.5767634854771784E-2</v>
      </c>
      <c r="F1771" s="14"/>
      <c r="G1771" s="2">
        <v>0.7285560165975099</v>
      </c>
    </row>
    <row r="1772" spans="1:7" x14ac:dyDescent="0.3">
      <c r="A1772" t="s">
        <v>1362</v>
      </c>
      <c r="B1772" s="2">
        <v>877.37999999999931</v>
      </c>
      <c r="C1772" s="2">
        <v>877.37999999999931</v>
      </c>
      <c r="D1772" s="2">
        <v>250</v>
      </c>
      <c r="E1772" s="14"/>
      <c r="F1772" s="14"/>
      <c r="G1772" s="2">
        <v>3.5095199999999971</v>
      </c>
    </row>
    <row r="1773" spans="1:7" x14ac:dyDescent="0.3">
      <c r="A1773" t="s">
        <v>874</v>
      </c>
      <c r="B1773" s="2">
        <v>875.38000000000022</v>
      </c>
      <c r="C1773" s="2">
        <v>875.38000000000022</v>
      </c>
      <c r="D1773" s="2">
        <v>290</v>
      </c>
      <c r="E1773" s="14"/>
      <c r="F1773" s="14"/>
      <c r="G1773" s="2">
        <v>3.0185517241379318</v>
      </c>
    </row>
    <row r="1774" spans="1:7" x14ac:dyDescent="0.3">
      <c r="A1774" t="s">
        <v>1609</v>
      </c>
      <c r="B1774" s="2">
        <v>873.5200000000018</v>
      </c>
      <c r="C1774" s="2">
        <v>873.5200000000018</v>
      </c>
      <c r="D1774" s="2">
        <v>934</v>
      </c>
      <c r="E1774" s="14"/>
      <c r="F1774" s="14"/>
      <c r="G1774" s="2">
        <v>0.9352462526766615</v>
      </c>
    </row>
    <row r="1775" spans="1:7" x14ac:dyDescent="0.3">
      <c r="A1775" t="s">
        <v>3660</v>
      </c>
      <c r="B1775" s="2">
        <v>872.61000000000024</v>
      </c>
      <c r="C1775" s="2">
        <v>872.61000000000024</v>
      </c>
      <c r="D1775" s="2">
        <v>565</v>
      </c>
      <c r="E1775" s="14">
        <v>0.34159292035398231</v>
      </c>
      <c r="F1775" s="14"/>
      <c r="G1775" s="2">
        <v>1.5444424778761066</v>
      </c>
    </row>
    <row r="1776" spans="1:7" x14ac:dyDescent="0.3">
      <c r="A1776" t="s">
        <v>2190</v>
      </c>
      <c r="B1776" s="2">
        <v>872.14999999999884</v>
      </c>
      <c r="C1776" s="2">
        <v>872.14999999999884</v>
      </c>
      <c r="D1776" s="2">
        <v>129</v>
      </c>
      <c r="E1776" s="14">
        <v>6.2015503875968991E-2</v>
      </c>
      <c r="F1776" s="14"/>
      <c r="G1776" s="2">
        <v>6.7608527131782852</v>
      </c>
    </row>
    <row r="1777" spans="1:7" x14ac:dyDescent="0.3">
      <c r="A1777" t="s">
        <v>3352</v>
      </c>
      <c r="B1777" s="2">
        <v>872.03000000000054</v>
      </c>
      <c r="C1777" s="2">
        <v>872.03000000000054</v>
      </c>
      <c r="D1777" s="2">
        <v>2059</v>
      </c>
      <c r="E1777" s="14">
        <v>2.3312287518212724E-2</v>
      </c>
      <c r="F1777" s="14"/>
      <c r="G1777" s="2">
        <v>0.42352112676056364</v>
      </c>
    </row>
    <row r="1778" spans="1:7" x14ac:dyDescent="0.3">
      <c r="A1778" t="s">
        <v>1304</v>
      </c>
      <c r="B1778" s="2">
        <v>871.99</v>
      </c>
      <c r="C1778" s="2">
        <v>871.99</v>
      </c>
      <c r="D1778" s="2">
        <v>698</v>
      </c>
      <c r="E1778" s="14">
        <v>2.2922636103151862E-2</v>
      </c>
      <c r="F1778" s="14"/>
      <c r="G1778" s="2">
        <v>1.2492693409742119</v>
      </c>
    </row>
    <row r="1779" spans="1:7" x14ac:dyDescent="0.3">
      <c r="A1779" t="s">
        <v>2072</v>
      </c>
      <c r="B1779" s="2">
        <v>871.52999999999918</v>
      </c>
      <c r="C1779" s="2">
        <v>871.52999999999918</v>
      </c>
      <c r="D1779" s="2">
        <v>2017</v>
      </c>
      <c r="E1779" s="14">
        <v>6.3460585027268215E-2</v>
      </c>
      <c r="F1779" s="14"/>
      <c r="G1779" s="2">
        <v>0.43209221616261734</v>
      </c>
    </row>
    <row r="1780" spans="1:7" x14ac:dyDescent="0.3">
      <c r="A1780" t="s">
        <v>3678</v>
      </c>
      <c r="B1780" s="2">
        <v>870.34999999999991</v>
      </c>
      <c r="C1780" s="2">
        <v>870.34999999999991</v>
      </c>
      <c r="D1780" s="2">
        <v>849</v>
      </c>
      <c r="E1780" s="14"/>
      <c r="F1780" s="14"/>
      <c r="G1780" s="2">
        <v>1.0251472320376913</v>
      </c>
    </row>
    <row r="1781" spans="1:7" x14ac:dyDescent="0.3">
      <c r="A1781" t="s">
        <v>546</v>
      </c>
      <c r="B1781" s="2">
        <v>868.43999999999892</v>
      </c>
      <c r="C1781" s="2">
        <v>868.43999999999892</v>
      </c>
      <c r="D1781" s="2">
        <v>499</v>
      </c>
      <c r="E1781" s="14"/>
      <c r="F1781" s="14"/>
      <c r="G1781" s="2">
        <v>1.7403607214428836</v>
      </c>
    </row>
    <row r="1782" spans="1:7" x14ac:dyDescent="0.3">
      <c r="A1782" t="s">
        <v>541</v>
      </c>
      <c r="B1782" s="2">
        <v>868.16999999999916</v>
      </c>
      <c r="C1782" s="2">
        <v>868.16999999999916</v>
      </c>
      <c r="D1782" s="2">
        <v>918</v>
      </c>
      <c r="E1782" s="14">
        <v>5.2287581699346407E-2</v>
      </c>
      <c r="F1782" s="14"/>
      <c r="G1782" s="2">
        <v>0.94571895424836505</v>
      </c>
    </row>
    <row r="1783" spans="1:7" x14ac:dyDescent="0.3">
      <c r="A1783" t="s">
        <v>2729</v>
      </c>
      <c r="B1783" s="2">
        <v>866</v>
      </c>
      <c r="C1783" s="2">
        <v>866</v>
      </c>
      <c r="D1783" s="2">
        <v>2100</v>
      </c>
      <c r="E1783" s="14"/>
      <c r="F1783" s="14"/>
      <c r="G1783" s="2">
        <v>0.4123809523809524</v>
      </c>
    </row>
    <row r="1784" spans="1:7" x14ac:dyDescent="0.3">
      <c r="A1784" t="s">
        <v>911</v>
      </c>
      <c r="B1784" s="2">
        <v>864.05000000000018</v>
      </c>
      <c r="C1784" s="2">
        <v>864.05000000000018</v>
      </c>
      <c r="D1784" s="2">
        <v>291</v>
      </c>
      <c r="E1784" s="14">
        <v>3.0927835051546393E-2</v>
      </c>
      <c r="F1784" s="14"/>
      <c r="G1784" s="2">
        <v>2.9692439862542961</v>
      </c>
    </row>
    <row r="1785" spans="1:7" x14ac:dyDescent="0.3">
      <c r="A1785" t="s">
        <v>884</v>
      </c>
      <c r="B1785" s="2">
        <v>863.1099999999999</v>
      </c>
      <c r="C1785" s="2">
        <v>863.1099999999999</v>
      </c>
      <c r="D1785" s="2">
        <v>190</v>
      </c>
      <c r="E1785" s="14">
        <v>5.263157894736842E-3</v>
      </c>
      <c r="F1785" s="14"/>
      <c r="G1785" s="2">
        <v>4.542684210526315</v>
      </c>
    </row>
    <row r="1786" spans="1:7" x14ac:dyDescent="0.3">
      <c r="A1786" t="s">
        <v>2342</v>
      </c>
      <c r="B1786" s="2">
        <v>860.02000000000112</v>
      </c>
      <c r="C1786" s="2">
        <v>860.02000000000112</v>
      </c>
      <c r="D1786" s="2">
        <v>982</v>
      </c>
      <c r="E1786" s="14">
        <v>1.2219959266802444E-2</v>
      </c>
      <c r="F1786" s="14"/>
      <c r="G1786" s="2">
        <v>0.87578411405295431</v>
      </c>
    </row>
    <row r="1787" spans="1:7" x14ac:dyDescent="0.3">
      <c r="A1787" t="s">
        <v>1396</v>
      </c>
      <c r="B1787" s="2">
        <v>858.60000000000025</v>
      </c>
      <c r="C1787" s="2">
        <v>858.60000000000025</v>
      </c>
      <c r="D1787" s="2">
        <v>1959</v>
      </c>
      <c r="E1787" s="14">
        <v>9.1883614088820835E-3</v>
      </c>
      <c r="F1787" s="14"/>
      <c r="G1787" s="2">
        <v>0.43828483920367545</v>
      </c>
    </row>
    <row r="1788" spans="1:7" x14ac:dyDescent="0.3">
      <c r="A1788" t="s">
        <v>2575</v>
      </c>
      <c r="B1788" s="2">
        <v>858.15</v>
      </c>
      <c r="C1788" s="2">
        <v>858.15</v>
      </c>
      <c r="D1788" s="2">
        <v>214</v>
      </c>
      <c r="E1788" s="14">
        <v>2.336448598130841E-2</v>
      </c>
      <c r="F1788" s="14"/>
      <c r="G1788" s="2">
        <v>4.0100467289719628</v>
      </c>
    </row>
    <row r="1789" spans="1:7" x14ac:dyDescent="0.3">
      <c r="A1789" t="s">
        <v>1733</v>
      </c>
      <c r="B1789" s="2">
        <v>856.49</v>
      </c>
      <c r="C1789" s="2">
        <v>856.49</v>
      </c>
      <c r="D1789" s="2">
        <v>651</v>
      </c>
      <c r="E1789" s="14">
        <v>1.8433179723502304E-2</v>
      </c>
      <c r="F1789" s="14">
        <v>6.1538461538461542E-2</v>
      </c>
      <c r="G1789" s="2">
        <v>1.315652841781874</v>
      </c>
    </row>
    <row r="1790" spans="1:7" x14ac:dyDescent="0.3">
      <c r="A1790" t="s">
        <v>967</v>
      </c>
      <c r="B1790" s="2">
        <v>854.74000000000012</v>
      </c>
      <c r="C1790" s="2">
        <v>854.74000000000012</v>
      </c>
      <c r="D1790" s="2">
        <v>1373</v>
      </c>
      <c r="E1790" s="14"/>
      <c r="F1790" s="14"/>
      <c r="G1790" s="2">
        <v>0.62253459577567383</v>
      </c>
    </row>
    <row r="1791" spans="1:7" x14ac:dyDescent="0.3">
      <c r="A1791" t="s">
        <v>2692</v>
      </c>
      <c r="B1791" s="2">
        <v>852.71999999999991</v>
      </c>
      <c r="C1791" s="2">
        <v>852.71999999999991</v>
      </c>
      <c r="D1791" s="2">
        <v>248</v>
      </c>
      <c r="E1791" s="14"/>
      <c r="F1791" s="14"/>
      <c r="G1791" s="2">
        <v>3.4383870967741932</v>
      </c>
    </row>
    <row r="1792" spans="1:7" x14ac:dyDescent="0.3">
      <c r="A1792" t="s">
        <v>644</v>
      </c>
      <c r="B1792" s="2">
        <v>852.3300000000005</v>
      </c>
      <c r="C1792" s="2">
        <v>852.3300000000005</v>
      </c>
      <c r="D1792" s="2">
        <v>128</v>
      </c>
      <c r="E1792" s="14">
        <v>1.5625E-2</v>
      </c>
      <c r="F1792" s="14"/>
      <c r="G1792" s="2">
        <v>6.6588281250000039</v>
      </c>
    </row>
    <row r="1793" spans="1:7" x14ac:dyDescent="0.3">
      <c r="A1793" t="s">
        <v>1813</v>
      </c>
      <c r="B1793" s="2">
        <v>851.48000000000025</v>
      </c>
      <c r="C1793" s="2">
        <v>851.48000000000025</v>
      </c>
      <c r="D1793" s="2">
        <v>34</v>
      </c>
      <c r="E1793" s="14">
        <v>5.8823529411764705E-2</v>
      </c>
      <c r="F1793" s="14"/>
      <c r="G1793" s="2">
        <v>25.043529411764712</v>
      </c>
    </row>
    <row r="1794" spans="1:7" x14ac:dyDescent="0.3">
      <c r="A1794" t="s">
        <v>1008</v>
      </c>
      <c r="B1794" s="2">
        <v>850.97999999999888</v>
      </c>
      <c r="C1794" s="2">
        <v>850.97999999999888</v>
      </c>
      <c r="D1794" s="2">
        <v>1891</v>
      </c>
      <c r="E1794" s="14">
        <v>6.345848757271285E-3</v>
      </c>
      <c r="F1794" s="14"/>
      <c r="G1794" s="2">
        <v>0.45001586462189258</v>
      </c>
    </row>
    <row r="1795" spans="1:7" x14ac:dyDescent="0.3">
      <c r="A1795" t="s">
        <v>3794</v>
      </c>
      <c r="B1795" s="2">
        <v>849.54</v>
      </c>
      <c r="C1795" s="2">
        <v>849.54</v>
      </c>
      <c r="D1795" s="2">
        <v>665</v>
      </c>
      <c r="E1795" s="14">
        <v>3.0075187969924814E-3</v>
      </c>
      <c r="F1795" s="14"/>
      <c r="G1795" s="2">
        <v>1.2775037593984961</v>
      </c>
    </row>
    <row r="1796" spans="1:7" x14ac:dyDescent="0.3">
      <c r="A1796" t="s">
        <v>3252</v>
      </c>
      <c r="B1796" s="2">
        <v>848.70000000000164</v>
      </c>
      <c r="C1796" s="2">
        <v>848.70000000000164</v>
      </c>
      <c r="D1796" s="2">
        <v>918</v>
      </c>
      <c r="E1796" s="14">
        <v>1.0893246187363835E-3</v>
      </c>
      <c r="F1796" s="14"/>
      <c r="G1796" s="2">
        <v>0.92450980392157045</v>
      </c>
    </row>
    <row r="1797" spans="1:7" x14ac:dyDescent="0.3">
      <c r="A1797" t="s">
        <v>3747</v>
      </c>
      <c r="B1797" s="2">
        <v>848.4300000000012</v>
      </c>
      <c r="C1797" s="2">
        <v>848.4300000000012</v>
      </c>
      <c r="D1797" s="2">
        <v>105</v>
      </c>
      <c r="E1797" s="14">
        <v>9.5238095238095247E-3</v>
      </c>
      <c r="F1797" s="14"/>
      <c r="G1797" s="2">
        <v>8.0802857142857256</v>
      </c>
    </row>
    <row r="1798" spans="1:7" x14ac:dyDescent="0.3">
      <c r="A1798" t="s">
        <v>1922</v>
      </c>
      <c r="B1798" s="2">
        <v>843.95</v>
      </c>
      <c r="C1798" s="2">
        <v>843.95</v>
      </c>
      <c r="D1798" s="2">
        <v>175</v>
      </c>
      <c r="E1798" s="14"/>
      <c r="F1798" s="14"/>
      <c r="G1798" s="2">
        <v>4.822571428571429</v>
      </c>
    </row>
    <row r="1799" spans="1:7" x14ac:dyDescent="0.3">
      <c r="A1799" t="s">
        <v>2968</v>
      </c>
      <c r="B1799" s="2">
        <v>842.30000000000064</v>
      </c>
      <c r="C1799" s="2">
        <v>842.30000000000064</v>
      </c>
      <c r="D1799" s="2">
        <v>957</v>
      </c>
      <c r="E1799" s="14">
        <v>1.9853709508881923E-2</v>
      </c>
      <c r="F1799" s="14"/>
      <c r="G1799" s="2">
        <v>0.8801462904911187</v>
      </c>
    </row>
    <row r="1800" spans="1:7" x14ac:dyDescent="0.3">
      <c r="A1800" t="s">
        <v>1134</v>
      </c>
      <c r="B1800" s="2">
        <v>841.92999999999756</v>
      </c>
      <c r="C1800" s="2">
        <v>841.92999999999756</v>
      </c>
      <c r="D1800" s="2">
        <v>518</v>
      </c>
      <c r="E1800" s="14">
        <v>2.5096525096525095E-2</v>
      </c>
      <c r="F1800" s="14"/>
      <c r="G1800" s="2">
        <v>1.6253474903474856</v>
      </c>
    </row>
    <row r="1801" spans="1:7" x14ac:dyDescent="0.3">
      <c r="A1801" t="s">
        <v>2747</v>
      </c>
      <c r="B1801" s="2">
        <v>841.31</v>
      </c>
      <c r="C1801" s="2">
        <v>841.31</v>
      </c>
      <c r="D1801" s="2">
        <v>644</v>
      </c>
      <c r="E1801" s="14"/>
      <c r="F1801" s="14"/>
      <c r="G1801" s="2">
        <v>1.3063819875776397</v>
      </c>
    </row>
    <row r="1802" spans="1:7" x14ac:dyDescent="0.3">
      <c r="A1802" t="s">
        <v>2735</v>
      </c>
      <c r="B1802" s="2">
        <v>841.00999999999863</v>
      </c>
      <c r="C1802" s="2">
        <v>841.00999999999863</v>
      </c>
      <c r="D1802" s="2">
        <v>1843</v>
      </c>
      <c r="E1802" s="14"/>
      <c r="F1802" s="14"/>
      <c r="G1802" s="2">
        <v>0.45632664134563139</v>
      </c>
    </row>
    <row r="1803" spans="1:7" x14ac:dyDescent="0.3">
      <c r="A1803" t="s">
        <v>873</v>
      </c>
      <c r="B1803" s="2">
        <v>840.33000000000061</v>
      </c>
      <c r="C1803" s="2">
        <v>840.33000000000061</v>
      </c>
      <c r="D1803" s="2">
        <v>307</v>
      </c>
      <c r="E1803" s="14"/>
      <c r="F1803" s="14"/>
      <c r="G1803" s="2">
        <v>2.7372312703583082</v>
      </c>
    </row>
    <row r="1804" spans="1:7" x14ac:dyDescent="0.3">
      <c r="A1804" t="s">
        <v>2919</v>
      </c>
      <c r="B1804" s="2">
        <v>838.91000000000008</v>
      </c>
      <c r="C1804" s="2">
        <v>838.91000000000008</v>
      </c>
      <c r="D1804" s="2">
        <v>1576</v>
      </c>
      <c r="E1804" s="14">
        <v>2.5380710659898475E-3</v>
      </c>
      <c r="F1804" s="14">
        <v>1.1627906976744186E-2</v>
      </c>
      <c r="G1804" s="2">
        <v>0.53230329949238586</v>
      </c>
    </row>
    <row r="1805" spans="1:7" x14ac:dyDescent="0.3">
      <c r="A1805" t="s">
        <v>1756</v>
      </c>
      <c r="B1805" s="2">
        <v>837.44</v>
      </c>
      <c r="C1805" s="2">
        <v>837.44</v>
      </c>
      <c r="D1805" s="2">
        <v>2032</v>
      </c>
      <c r="E1805" s="14">
        <v>1.2303149606299213E-2</v>
      </c>
      <c r="F1805" s="14"/>
      <c r="G1805" s="2">
        <v>0.41212598425196856</v>
      </c>
    </row>
    <row r="1806" spans="1:7" x14ac:dyDescent="0.3">
      <c r="A1806" t="s">
        <v>1306</v>
      </c>
      <c r="B1806" s="2">
        <v>836.8</v>
      </c>
      <c r="C1806" s="2">
        <v>836.8</v>
      </c>
      <c r="D1806" s="2">
        <v>657</v>
      </c>
      <c r="E1806" s="14"/>
      <c r="F1806" s="14"/>
      <c r="G1806" s="2">
        <v>1.2736681887366819</v>
      </c>
    </row>
    <row r="1807" spans="1:7" x14ac:dyDescent="0.3">
      <c r="A1807" t="s">
        <v>406</v>
      </c>
      <c r="B1807" s="2">
        <v>833.4899999999999</v>
      </c>
      <c r="C1807" s="2">
        <v>833.4899999999999</v>
      </c>
      <c r="D1807" s="2">
        <v>657</v>
      </c>
      <c r="E1807" s="14"/>
      <c r="F1807" s="14"/>
      <c r="G1807" s="2">
        <v>1.2686301369863011</v>
      </c>
    </row>
    <row r="1808" spans="1:7" x14ac:dyDescent="0.3">
      <c r="A1808" t="s">
        <v>2688</v>
      </c>
      <c r="B1808" s="2">
        <v>833.45999999999992</v>
      </c>
      <c r="C1808" s="2">
        <v>833.45999999999992</v>
      </c>
      <c r="D1808" s="2">
        <v>270</v>
      </c>
      <c r="E1808" s="14"/>
      <c r="F1808" s="14"/>
      <c r="G1808" s="2">
        <v>3.0868888888888888</v>
      </c>
    </row>
    <row r="1809" spans="1:7" x14ac:dyDescent="0.3">
      <c r="A1809" t="s">
        <v>1635</v>
      </c>
      <c r="B1809" s="2">
        <v>833.07000000000221</v>
      </c>
      <c r="C1809" s="2">
        <v>833.07000000000221</v>
      </c>
      <c r="D1809" s="2">
        <v>921</v>
      </c>
      <c r="E1809" s="14"/>
      <c r="F1809" s="14"/>
      <c r="G1809" s="2">
        <v>0.9045276872964193</v>
      </c>
    </row>
    <row r="1810" spans="1:7" x14ac:dyDescent="0.3">
      <c r="A1810" t="s">
        <v>491</v>
      </c>
      <c r="B1810" s="2">
        <v>832.23</v>
      </c>
      <c r="C1810" s="2">
        <v>832.23</v>
      </c>
      <c r="D1810" s="2">
        <v>658</v>
      </c>
      <c r="E1810" s="14">
        <v>3.0395136778115501E-3</v>
      </c>
      <c r="F1810" s="14"/>
      <c r="G1810" s="2">
        <v>1.2647872340425532</v>
      </c>
    </row>
    <row r="1811" spans="1:7" x14ac:dyDescent="0.3">
      <c r="A1811" t="s">
        <v>681</v>
      </c>
      <c r="B1811" s="2">
        <v>831.0000000000008</v>
      </c>
      <c r="C1811" s="2">
        <v>831.0000000000008</v>
      </c>
      <c r="D1811" s="2">
        <v>1955</v>
      </c>
      <c r="E1811" s="14">
        <v>5.677749360613811E-2</v>
      </c>
      <c r="F1811" s="14"/>
      <c r="G1811" s="2">
        <v>0.42506393861892622</v>
      </c>
    </row>
    <row r="1812" spans="1:7" x14ac:dyDescent="0.3">
      <c r="A1812" t="s">
        <v>947</v>
      </c>
      <c r="B1812" s="2">
        <v>830.02999999999986</v>
      </c>
      <c r="C1812" s="2">
        <v>830.02999999999986</v>
      </c>
      <c r="D1812" s="2">
        <v>225</v>
      </c>
      <c r="E1812" s="14"/>
      <c r="F1812" s="14"/>
      <c r="G1812" s="2">
        <v>3.6890222222222215</v>
      </c>
    </row>
    <row r="1813" spans="1:7" x14ac:dyDescent="0.3">
      <c r="A1813" t="s">
        <v>2075</v>
      </c>
      <c r="B1813" s="2">
        <v>829.65999999999951</v>
      </c>
      <c r="C1813" s="2">
        <v>829.65999999999951</v>
      </c>
      <c r="D1813" s="2">
        <v>1827</v>
      </c>
      <c r="E1813" s="14">
        <v>0.10071154898741105</v>
      </c>
      <c r="F1813" s="14"/>
      <c r="G1813" s="2">
        <v>0.45411056376573589</v>
      </c>
    </row>
    <row r="1814" spans="1:7" x14ac:dyDescent="0.3">
      <c r="A1814" t="s">
        <v>3405</v>
      </c>
      <c r="B1814" s="2">
        <v>828.23999999999967</v>
      </c>
      <c r="C1814" s="2">
        <v>828.23999999999967</v>
      </c>
      <c r="D1814" s="2">
        <v>679</v>
      </c>
      <c r="E1814" s="14"/>
      <c r="F1814" s="14"/>
      <c r="G1814" s="2">
        <v>1.2197938144329892</v>
      </c>
    </row>
    <row r="1815" spans="1:7" x14ac:dyDescent="0.3">
      <c r="A1815" t="s">
        <v>1394</v>
      </c>
      <c r="B1815" s="2">
        <v>827.62999999999931</v>
      </c>
      <c r="C1815" s="2">
        <v>827.62999999999931</v>
      </c>
      <c r="D1815" s="2">
        <v>453</v>
      </c>
      <c r="E1815" s="14"/>
      <c r="F1815" s="14"/>
      <c r="G1815" s="2">
        <v>1.8269977924944798</v>
      </c>
    </row>
    <row r="1816" spans="1:7" x14ac:dyDescent="0.3">
      <c r="A1816" t="s">
        <v>611</v>
      </c>
      <c r="B1816" s="2">
        <v>825.49000000000024</v>
      </c>
      <c r="C1816" s="2">
        <v>825.49000000000024</v>
      </c>
      <c r="D1816" s="2">
        <v>1618</v>
      </c>
      <c r="E1816" s="14"/>
      <c r="F1816" s="14"/>
      <c r="G1816" s="2">
        <v>0.51019159456118679</v>
      </c>
    </row>
    <row r="1817" spans="1:7" x14ac:dyDescent="0.3">
      <c r="A1817" t="s">
        <v>3335</v>
      </c>
      <c r="B1817" s="2">
        <v>824.90999999999985</v>
      </c>
      <c r="C1817" s="2">
        <v>824.90999999999985</v>
      </c>
      <c r="D1817" s="2">
        <v>174</v>
      </c>
      <c r="E1817" s="14"/>
      <c r="F1817" s="14"/>
      <c r="G1817" s="2">
        <v>4.7408620689655168</v>
      </c>
    </row>
    <row r="1818" spans="1:7" x14ac:dyDescent="0.3">
      <c r="A1818" t="s">
        <v>1583</v>
      </c>
      <c r="B1818" s="2">
        <v>824.67999999999927</v>
      </c>
      <c r="C1818" s="2">
        <v>824.67999999999927</v>
      </c>
      <c r="D1818" s="2">
        <v>1883</v>
      </c>
      <c r="E1818" s="14">
        <v>2.5491237387148168E-2</v>
      </c>
      <c r="F1818" s="14"/>
      <c r="G1818" s="2">
        <v>0.43796070100902773</v>
      </c>
    </row>
    <row r="1819" spans="1:7" x14ac:dyDescent="0.3">
      <c r="A1819" t="s">
        <v>1031</v>
      </c>
      <c r="B1819" s="2">
        <v>823.71000000000151</v>
      </c>
      <c r="C1819" s="2">
        <v>823.71000000000151</v>
      </c>
      <c r="D1819" s="2">
        <v>761</v>
      </c>
      <c r="E1819" s="14"/>
      <c r="F1819" s="14"/>
      <c r="G1819" s="2">
        <v>1.0824047306176103</v>
      </c>
    </row>
    <row r="1820" spans="1:7" x14ac:dyDescent="0.3">
      <c r="A1820" t="s">
        <v>1302</v>
      </c>
      <c r="B1820" s="2">
        <v>823.0600000000012</v>
      </c>
      <c r="C1820" s="2">
        <v>823.0600000000012</v>
      </c>
      <c r="D1820" s="2">
        <v>940</v>
      </c>
      <c r="E1820" s="14">
        <v>4.2553191489361703E-3</v>
      </c>
      <c r="F1820" s="14"/>
      <c r="G1820" s="2">
        <v>0.87559574468085233</v>
      </c>
    </row>
    <row r="1821" spans="1:7" x14ac:dyDescent="0.3">
      <c r="A1821" t="s">
        <v>3507</v>
      </c>
      <c r="B1821" s="2">
        <v>821.82000000000016</v>
      </c>
      <c r="C1821" s="2">
        <v>821.82000000000016</v>
      </c>
      <c r="D1821" s="2">
        <v>472</v>
      </c>
      <c r="E1821" s="14">
        <v>4.6610169491525424E-2</v>
      </c>
      <c r="F1821" s="14"/>
      <c r="G1821" s="2">
        <v>1.7411440677966106</v>
      </c>
    </row>
    <row r="1822" spans="1:7" x14ac:dyDescent="0.3">
      <c r="A1822" t="s">
        <v>1329</v>
      </c>
      <c r="B1822" s="2">
        <v>821.00999999999908</v>
      </c>
      <c r="C1822" s="2">
        <v>821.00999999999908</v>
      </c>
      <c r="D1822" s="2">
        <v>283</v>
      </c>
      <c r="E1822" s="14">
        <v>2.4734982332155476E-2</v>
      </c>
      <c r="F1822" s="14"/>
      <c r="G1822" s="2">
        <v>2.9010954063604206</v>
      </c>
    </row>
    <row r="1823" spans="1:7" x14ac:dyDescent="0.3">
      <c r="A1823" t="s">
        <v>608</v>
      </c>
      <c r="B1823" s="2">
        <v>819.64000000000055</v>
      </c>
      <c r="C1823" s="2">
        <v>819.64000000000055</v>
      </c>
      <c r="D1823" s="2">
        <v>943</v>
      </c>
      <c r="E1823" s="14"/>
      <c r="F1823" s="14"/>
      <c r="G1823" s="2">
        <v>0.86918345705196243</v>
      </c>
    </row>
    <row r="1824" spans="1:7" x14ac:dyDescent="0.3">
      <c r="A1824" t="s">
        <v>2088</v>
      </c>
      <c r="B1824" s="2">
        <v>813.78000000000009</v>
      </c>
      <c r="C1824" s="2">
        <v>813.78000000000009</v>
      </c>
      <c r="D1824" s="2">
        <v>66</v>
      </c>
      <c r="E1824" s="14">
        <v>1.5151515151515152E-2</v>
      </c>
      <c r="F1824" s="14"/>
      <c r="G1824" s="2">
        <v>12.330000000000002</v>
      </c>
    </row>
    <row r="1825" spans="1:7" x14ac:dyDescent="0.3">
      <c r="A1825" t="s">
        <v>2294</v>
      </c>
      <c r="B1825" s="2">
        <v>810.22000000000014</v>
      </c>
      <c r="C1825" s="2">
        <v>810.22000000000014</v>
      </c>
      <c r="D1825" s="2">
        <v>1970</v>
      </c>
      <c r="E1825" s="14">
        <v>6.0913705583756344E-3</v>
      </c>
      <c r="F1825" s="14"/>
      <c r="G1825" s="2">
        <v>0.41127918781725897</v>
      </c>
    </row>
    <row r="1826" spans="1:7" x14ac:dyDescent="0.3">
      <c r="A1826" t="s">
        <v>1158</v>
      </c>
      <c r="B1826" s="2">
        <v>809.07999999999788</v>
      </c>
      <c r="C1826" s="2">
        <v>809.07999999999788</v>
      </c>
      <c r="D1826" s="2">
        <v>1823</v>
      </c>
      <c r="E1826" s="14">
        <v>6.582556226001097E-3</v>
      </c>
      <c r="F1826" s="14"/>
      <c r="G1826" s="2">
        <v>0.44381788261107946</v>
      </c>
    </row>
    <row r="1827" spans="1:7" x14ac:dyDescent="0.3">
      <c r="A1827" t="s">
        <v>1224</v>
      </c>
      <c r="B1827" s="2">
        <v>808.79000000000053</v>
      </c>
      <c r="C1827" s="2">
        <v>808.79000000000053</v>
      </c>
      <c r="D1827" s="2">
        <v>255</v>
      </c>
      <c r="E1827" s="14">
        <v>4.3137254901960784E-2</v>
      </c>
      <c r="F1827" s="14">
        <v>1.0526315789473684E-2</v>
      </c>
      <c r="G1827" s="2">
        <v>3.1717254901960805</v>
      </c>
    </row>
    <row r="1828" spans="1:7" x14ac:dyDescent="0.3">
      <c r="A1828" t="s">
        <v>3403</v>
      </c>
      <c r="B1828" s="2">
        <v>808.74999999999977</v>
      </c>
      <c r="C1828" s="2">
        <v>808.74999999999977</v>
      </c>
      <c r="D1828" s="2">
        <v>845</v>
      </c>
      <c r="E1828" s="14">
        <v>2.3668639053254438E-3</v>
      </c>
      <c r="F1828" s="14"/>
      <c r="G1828" s="2">
        <v>0.95710059171597606</v>
      </c>
    </row>
    <row r="1829" spans="1:7" x14ac:dyDescent="0.3">
      <c r="A1829" t="s">
        <v>2158</v>
      </c>
      <c r="B1829" s="2">
        <v>808.59999999999991</v>
      </c>
      <c r="C1829" s="2">
        <v>808.59999999999991</v>
      </c>
      <c r="D1829" s="2">
        <v>242</v>
      </c>
      <c r="E1829" s="14">
        <v>0.31404958677685951</v>
      </c>
      <c r="F1829" s="14"/>
      <c r="G1829" s="2">
        <v>3.3413223140495862</v>
      </c>
    </row>
    <row r="1830" spans="1:7" x14ac:dyDescent="0.3">
      <c r="A1830" t="s">
        <v>1500</v>
      </c>
      <c r="B1830" s="2">
        <v>804.22000000000014</v>
      </c>
      <c r="C1830" s="2">
        <v>804.22000000000014</v>
      </c>
      <c r="D1830" s="2">
        <v>282</v>
      </c>
      <c r="E1830" s="14">
        <v>2.8368794326241134E-2</v>
      </c>
      <c r="F1830" s="14"/>
      <c r="G1830" s="2">
        <v>2.8518439716312063</v>
      </c>
    </row>
    <row r="1831" spans="1:7" x14ac:dyDescent="0.3">
      <c r="A1831" t="s">
        <v>1591</v>
      </c>
      <c r="B1831" s="2">
        <v>799.98</v>
      </c>
      <c r="C1831" s="2">
        <v>799.98</v>
      </c>
      <c r="D1831" s="2">
        <v>2103</v>
      </c>
      <c r="E1831" s="14">
        <v>4.7551117451260106E-4</v>
      </c>
      <c r="F1831" s="14"/>
      <c r="G1831" s="2">
        <v>0.3803994293865906</v>
      </c>
    </row>
    <row r="1832" spans="1:7" x14ac:dyDescent="0.3">
      <c r="A1832" t="s">
        <v>3808</v>
      </c>
      <c r="B1832" s="2">
        <v>799.94000000000074</v>
      </c>
      <c r="C1832" s="2">
        <v>799.94000000000074</v>
      </c>
      <c r="D1832" s="2">
        <v>920</v>
      </c>
      <c r="E1832" s="14">
        <v>3.0434782608695653E-2</v>
      </c>
      <c r="F1832" s="14"/>
      <c r="G1832" s="2">
        <v>0.86950000000000083</v>
      </c>
    </row>
    <row r="1833" spans="1:7" x14ac:dyDescent="0.3">
      <c r="A1833" t="s">
        <v>2139</v>
      </c>
      <c r="B1833" s="2">
        <v>799.67000000000053</v>
      </c>
      <c r="C1833" s="2">
        <v>799.67000000000053</v>
      </c>
      <c r="D1833" s="2">
        <v>265</v>
      </c>
      <c r="E1833" s="14">
        <v>1.6339622641509435</v>
      </c>
      <c r="F1833" s="14"/>
      <c r="G1833" s="2">
        <v>3.017622641509436</v>
      </c>
    </row>
    <row r="1834" spans="1:7" x14ac:dyDescent="0.3">
      <c r="A1834" t="s">
        <v>3768</v>
      </c>
      <c r="B1834" s="2">
        <v>798.02</v>
      </c>
      <c r="C1834" s="2">
        <v>798.02</v>
      </c>
      <c r="D1834" s="2">
        <v>800</v>
      </c>
      <c r="E1834" s="14">
        <v>1.4999999999999999E-2</v>
      </c>
      <c r="F1834" s="14"/>
      <c r="G1834" s="2">
        <v>0.997525</v>
      </c>
    </row>
    <row r="1835" spans="1:7" x14ac:dyDescent="0.3">
      <c r="A1835" t="s">
        <v>2690</v>
      </c>
      <c r="B1835" s="2">
        <v>797.31</v>
      </c>
      <c r="C1835" s="2">
        <v>797.31</v>
      </c>
      <c r="D1835" s="2">
        <v>256</v>
      </c>
      <c r="E1835" s="14"/>
      <c r="F1835" s="14"/>
      <c r="G1835" s="2">
        <v>3.1144921874999998</v>
      </c>
    </row>
    <row r="1836" spans="1:7" x14ac:dyDescent="0.3">
      <c r="A1836" t="s">
        <v>3799</v>
      </c>
      <c r="B1836" s="2">
        <v>797.14000000000044</v>
      </c>
      <c r="C1836" s="2">
        <v>797.14000000000044</v>
      </c>
      <c r="D1836" s="2">
        <v>262</v>
      </c>
      <c r="E1836" s="14"/>
      <c r="F1836" s="14"/>
      <c r="G1836" s="2">
        <v>3.0425190839694674</v>
      </c>
    </row>
    <row r="1837" spans="1:7" x14ac:dyDescent="0.3">
      <c r="A1837" t="s">
        <v>3161</v>
      </c>
      <c r="B1837" s="2">
        <v>796.05999999999938</v>
      </c>
      <c r="C1837" s="2">
        <v>796.05999999999938</v>
      </c>
      <c r="D1837" s="2">
        <v>1809</v>
      </c>
      <c r="E1837" s="14">
        <v>1.9900497512437811E-2</v>
      </c>
      <c r="F1837" s="14"/>
      <c r="G1837" s="2">
        <v>0.44005527915975645</v>
      </c>
    </row>
    <row r="1838" spans="1:7" x14ac:dyDescent="0.3">
      <c r="A1838" t="s">
        <v>1610</v>
      </c>
      <c r="B1838" s="2">
        <v>794.88000000000204</v>
      </c>
      <c r="C1838" s="2">
        <v>794.88000000000204</v>
      </c>
      <c r="D1838" s="2">
        <v>879</v>
      </c>
      <c r="E1838" s="14"/>
      <c r="F1838" s="14"/>
      <c r="G1838" s="2">
        <v>0.9043003412969306</v>
      </c>
    </row>
    <row r="1839" spans="1:7" x14ac:dyDescent="0.3">
      <c r="A1839" t="s">
        <v>513</v>
      </c>
      <c r="B1839" s="2">
        <v>794.14999999999895</v>
      </c>
      <c r="C1839" s="2">
        <v>794.14999999999895</v>
      </c>
      <c r="D1839" s="2">
        <v>1465</v>
      </c>
      <c r="E1839" s="14"/>
      <c r="F1839" s="14"/>
      <c r="G1839" s="2">
        <v>0.54208191126279792</v>
      </c>
    </row>
    <row r="1840" spans="1:7" x14ac:dyDescent="0.3">
      <c r="A1840" t="s">
        <v>1164</v>
      </c>
      <c r="B1840" s="2">
        <v>793.3999999999993</v>
      </c>
      <c r="C1840" s="2">
        <v>793.3999999999993</v>
      </c>
      <c r="D1840" s="2">
        <v>1437</v>
      </c>
      <c r="E1840" s="14">
        <v>6.2630480167014616E-3</v>
      </c>
      <c r="F1840" s="14"/>
      <c r="G1840" s="2">
        <v>0.55212247738343723</v>
      </c>
    </row>
    <row r="1841" spans="1:7" x14ac:dyDescent="0.3">
      <c r="A1841" t="s">
        <v>2682</v>
      </c>
      <c r="B1841" s="2">
        <v>792.31000000000006</v>
      </c>
      <c r="C1841" s="2">
        <v>792.31000000000006</v>
      </c>
      <c r="D1841" s="2">
        <v>224</v>
      </c>
      <c r="E1841" s="14"/>
      <c r="F1841" s="14"/>
      <c r="G1841" s="2">
        <v>3.5370982142857144</v>
      </c>
    </row>
    <row r="1842" spans="1:7" x14ac:dyDescent="0.3">
      <c r="A1842" t="s">
        <v>1755</v>
      </c>
      <c r="B1842" s="2">
        <v>790.86</v>
      </c>
      <c r="C1842" s="2">
        <v>790.86</v>
      </c>
      <c r="D1842" s="2">
        <v>1883</v>
      </c>
      <c r="E1842" s="14">
        <v>1.3276686139139671E-2</v>
      </c>
      <c r="F1842" s="14"/>
      <c r="G1842" s="2">
        <v>0.42</v>
      </c>
    </row>
    <row r="1843" spans="1:7" x14ac:dyDescent="0.3">
      <c r="A1843" t="s">
        <v>938</v>
      </c>
      <c r="B1843" s="2">
        <v>789.19999999999982</v>
      </c>
      <c r="C1843" s="2">
        <v>789.19999999999982</v>
      </c>
      <c r="D1843" s="2">
        <v>908</v>
      </c>
      <c r="E1843" s="14">
        <v>2.2026431718061675E-2</v>
      </c>
      <c r="F1843" s="14"/>
      <c r="G1843" s="2">
        <v>0.86916299559471344</v>
      </c>
    </row>
    <row r="1844" spans="1:7" x14ac:dyDescent="0.3">
      <c r="A1844" t="s">
        <v>3775</v>
      </c>
      <c r="B1844" s="2">
        <v>788.99000000000092</v>
      </c>
      <c r="C1844" s="2">
        <v>788.99000000000092</v>
      </c>
      <c r="D1844" s="2">
        <v>446</v>
      </c>
      <c r="E1844" s="14">
        <v>1.1210762331838564E-2</v>
      </c>
      <c r="F1844" s="14"/>
      <c r="G1844" s="2">
        <v>1.7690358744394639</v>
      </c>
    </row>
    <row r="1845" spans="1:7" x14ac:dyDescent="0.3">
      <c r="A1845" t="s">
        <v>750</v>
      </c>
      <c r="B1845" s="2">
        <v>788.96999999999809</v>
      </c>
      <c r="C1845" s="2">
        <v>788.96999999999809</v>
      </c>
      <c r="D1845" s="2">
        <v>1915</v>
      </c>
      <c r="E1845" s="14"/>
      <c r="F1845" s="14"/>
      <c r="G1845" s="2">
        <v>0.41199477806788415</v>
      </c>
    </row>
    <row r="1846" spans="1:7" x14ac:dyDescent="0.3">
      <c r="A1846" t="s">
        <v>3350</v>
      </c>
      <c r="B1846" s="2">
        <v>788.44999999999914</v>
      </c>
      <c r="C1846" s="2">
        <v>788.44999999999914</v>
      </c>
      <c r="D1846" s="2">
        <v>1253</v>
      </c>
      <c r="E1846" s="14">
        <v>7.5818036711891454E-2</v>
      </c>
      <c r="F1846" s="14">
        <v>6.2893081761006293E-3</v>
      </c>
      <c r="G1846" s="2">
        <v>0.62924980047885004</v>
      </c>
    </row>
    <row r="1847" spans="1:7" x14ac:dyDescent="0.3">
      <c r="A1847" t="s">
        <v>3654</v>
      </c>
      <c r="B1847" s="2">
        <v>786.49</v>
      </c>
      <c r="C1847" s="2">
        <v>786.49</v>
      </c>
      <c r="D1847" s="2">
        <v>275</v>
      </c>
      <c r="E1847" s="14">
        <v>2.181818181818182E-2</v>
      </c>
      <c r="F1847" s="14"/>
      <c r="G1847" s="2">
        <v>2.8599636363636365</v>
      </c>
    </row>
    <row r="1848" spans="1:7" x14ac:dyDescent="0.3">
      <c r="A1848" t="s">
        <v>859</v>
      </c>
      <c r="B1848" s="2">
        <v>786.3099999999996</v>
      </c>
      <c r="C1848" s="2">
        <v>786.3099999999996</v>
      </c>
      <c r="D1848" s="2">
        <v>868</v>
      </c>
      <c r="E1848" s="14"/>
      <c r="F1848" s="14"/>
      <c r="G1848" s="2">
        <v>0.9058870967741931</v>
      </c>
    </row>
    <row r="1849" spans="1:7" x14ac:dyDescent="0.3">
      <c r="A1849" t="s">
        <v>2751</v>
      </c>
      <c r="B1849" s="2">
        <v>786.27</v>
      </c>
      <c r="C1849" s="2">
        <v>786.27</v>
      </c>
      <c r="D1849" s="2">
        <v>629</v>
      </c>
      <c r="E1849" s="14">
        <v>1.589825119236884E-3</v>
      </c>
      <c r="F1849" s="14"/>
      <c r="G1849" s="2">
        <v>1.2500317965023846</v>
      </c>
    </row>
    <row r="1850" spans="1:7" x14ac:dyDescent="0.3">
      <c r="A1850" t="s">
        <v>3196</v>
      </c>
      <c r="B1850" s="2">
        <v>785.33000000000084</v>
      </c>
      <c r="C1850" s="2">
        <v>785.33000000000084</v>
      </c>
      <c r="D1850" s="2">
        <v>439</v>
      </c>
      <c r="E1850" s="14">
        <v>1.8223234624145785E-2</v>
      </c>
      <c r="F1850" s="14"/>
      <c r="G1850" s="2">
        <v>1.7889066059225531</v>
      </c>
    </row>
    <row r="1851" spans="1:7" x14ac:dyDescent="0.3">
      <c r="A1851" t="s">
        <v>2210</v>
      </c>
      <c r="B1851" s="2">
        <v>785.17</v>
      </c>
      <c r="C1851" s="2">
        <v>785.17</v>
      </c>
      <c r="D1851" s="2">
        <v>155</v>
      </c>
      <c r="E1851" s="14"/>
      <c r="F1851" s="14"/>
      <c r="G1851" s="2">
        <v>5.0656129032258059</v>
      </c>
    </row>
    <row r="1852" spans="1:7" x14ac:dyDescent="0.3">
      <c r="A1852" t="s">
        <v>829</v>
      </c>
      <c r="B1852" s="2">
        <v>784.48000000000138</v>
      </c>
      <c r="C1852" s="2">
        <v>784.48000000000138</v>
      </c>
      <c r="D1852" s="2">
        <v>2354</v>
      </c>
      <c r="E1852" s="14">
        <v>5.0127442650807139E-2</v>
      </c>
      <c r="F1852" s="14"/>
      <c r="G1852" s="2">
        <v>0.3332540356839428</v>
      </c>
    </row>
    <row r="1853" spans="1:7" x14ac:dyDescent="0.3">
      <c r="A1853" t="s">
        <v>1565</v>
      </c>
      <c r="B1853" s="2">
        <v>783.54000000000121</v>
      </c>
      <c r="C1853" s="2">
        <v>783.54000000000121</v>
      </c>
      <c r="D1853" s="2">
        <v>366</v>
      </c>
      <c r="E1853" s="14"/>
      <c r="F1853" s="14">
        <v>3.5714285714285712E-2</v>
      </c>
      <c r="G1853" s="2">
        <v>2.1408196721311508</v>
      </c>
    </row>
    <row r="1854" spans="1:7" x14ac:dyDescent="0.3">
      <c r="A1854" t="s">
        <v>1276</v>
      </c>
      <c r="B1854" s="2">
        <v>782.50999999999954</v>
      </c>
      <c r="C1854" s="2">
        <v>782.50999999999954</v>
      </c>
      <c r="D1854" s="2">
        <v>800</v>
      </c>
      <c r="E1854" s="14">
        <v>0.05</v>
      </c>
      <c r="F1854" s="14"/>
      <c r="G1854" s="2">
        <v>0.97813749999999944</v>
      </c>
    </row>
    <row r="1855" spans="1:7" x14ac:dyDescent="0.3">
      <c r="A1855" t="s">
        <v>3780</v>
      </c>
      <c r="B1855" s="2">
        <v>782.26999999999896</v>
      </c>
      <c r="C1855" s="2">
        <v>782.26999999999896</v>
      </c>
      <c r="D1855" s="2">
        <v>474</v>
      </c>
      <c r="E1855" s="14">
        <v>1.0548523206751054E-2</v>
      </c>
      <c r="F1855" s="14"/>
      <c r="G1855" s="2">
        <v>1.6503586497890272</v>
      </c>
    </row>
    <row r="1856" spans="1:7" x14ac:dyDescent="0.3">
      <c r="A1856" t="s">
        <v>595</v>
      </c>
      <c r="B1856" s="2">
        <v>781.32000000000016</v>
      </c>
      <c r="C1856" s="2">
        <v>781.32000000000016</v>
      </c>
      <c r="D1856" s="2">
        <v>551</v>
      </c>
      <c r="E1856" s="14">
        <v>3.629764065335753E-3</v>
      </c>
      <c r="F1856" s="14"/>
      <c r="G1856" s="2">
        <v>1.4180036297640657</v>
      </c>
    </row>
    <row r="1857" spans="1:7" x14ac:dyDescent="0.3">
      <c r="A1857" t="s">
        <v>1497</v>
      </c>
      <c r="B1857" s="2">
        <v>779.15000000000032</v>
      </c>
      <c r="C1857" s="2">
        <v>779.15000000000032</v>
      </c>
      <c r="D1857" s="2">
        <v>223</v>
      </c>
      <c r="E1857" s="14"/>
      <c r="F1857" s="14"/>
      <c r="G1857" s="2">
        <v>3.4939461883408085</v>
      </c>
    </row>
    <row r="1858" spans="1:7" x14ac:dyDescent="0.3">
      <c r="A1858" t="s">
        <v>3647</v>
      </c>
      <c r="B1858" s="2">
        <v>777.13999999999942</v>
      </c>
      <c r="C1858" s="2">
        <v>777.13999999999942</v>
      </c>
      <c r="D1858" s="2">
        <v>790</v>
      </c>
      <c r="E1858" s="14"/>
      <c r="F1858" s="14"/>
      <c r="G1858" s="2">
        <v>0.98372151898734106</v>
      </c>
    </row>
    <row r="1859" spans="1:7" x14ac:dyDescent="0.3">
      <c r="A1859" t="s">
        <v>1286</v>
      </c>
      <c r="B1859" s="2">
        <v>776.93000000000097</v>
      </c>
      <c r="C1859" s="2">
        <v>776.93000000000097</v>
      </c>
      <c r="D1859" s="2">
        <v>999</v>
      </c>
      <c r="E1859" s="14">
        <v>2.002002002002002E-3</v>
      </c>
      <c r="F1859" s="14"/>
      <c r="G1859" s="2">
        <v>0.7777077077077087</v>
      </c>
    </row>
    <row r="1860" spans="1:7" x14ac:dyDescent="0.3">
      <c r="A1860" t="s">
        <v>1467</v>
      </c>
      <c r="B1860" s="2">
        <v>776.74999999999898</v>
      </c>
      <c r="C1860" s="2">
        <v>776.74999999999898</v>
      </c>
      <c r="D1860" s="2">
        <v>1274</v>
      </c>
      <c r="E1860" s="14"/>
      <c r="F1860" s="14"/>
      <c r="G1860" s="2">
        <v>0.60969387755101956</v>
      </c>
    </row>
    <row r="1861" spans="1:7" x14ac:dyDescent="0.3">
      <c r="A1861" t="s">
        <v>2559</v>
      </c>
      <c r="B1861" s="2">
        <v>775.43000000000006</v>
      </c>
      <c r="C1861" s="2">
        <v>775.43000000000006</v>
      </c>
      <c r="D1861" s="2">
        <v>208</v>
      </c>
      <c r="E1861" s="14">
        <v>3.3653846153846152E-2</v>
      </c>
      <c r="F1861" s="14"/>
      <c r="G1861" s="2">
        <v>3.7280288461538467</v>
      </c>
    </row>
    <row r="1862" spans="1:7" x14ac:dyDescent="0.3">
      <c r="A1862" t="s">
        <v>1393</v>
      </c>
      <c r="B1862" s="2">
        <v>774.87999999999931</v>
      </c>
      <c r="C1862" s="2">
        <v>774.87999999999931</v>
      </c>
      <c r="D1862" s="2">
        <v>1399</v>
      </c>
      <c r="E1862" s="14">
        <v>8.5775553967119365E-3</v>
      </c>
      <c r="F1862" s="14"/>
      <c r="G1862" s="2">
        <v>0.55388134381701171</v>
      </c>
    </row>
    <row r="1863" spans="1:7" x14ac:dyDescent="0.3">
      <c r="A1863" t="s">
        <v>3657</v>
      </c>
      <c r="B1863" s="2">
        <v>774.68</v>
      </c>
      <c r="C1863" s="2">
        <v>774.68</v>
      </c>
      <c r="D1863" s="2">
        <v>224</v>
      </c>
      <c r="E1863" s="14">
        <v>4.464285714285714E-3</v>
      </c>
      <c r="F1863" s="14"/>
      <c r="G1863" s="2">
        <v>3.458392857142857</v>
      </c>
    </row>
    <row r="1864" spans="1:7" x14ac:dyDescent="0.3">
      <c r="A1864" t="s">
        <v>3341</v>
      </c>
      <c r="B1864" s="2">
        <v>774.55000000000007</v>
      </c>
      <c r="C1864" s="2">
        <v>774.55000000000007</v>
      </c>
      <c r="D1864" s="2">
        <v>472</v>
      </c>
      <c r="E1864" s="14"/>
      <c r="F1864" s="14"/>
      <c r="G1864" s="2">
        <v>1.6409957627118645</v>
      </c>
    </row>
    <row r="1865" spans="1:7" x14ac:dyDescent="0.3">
      <c r="A1865" t="s">
        <v>509</v>
      </c>
      <c r="B1865" s="2">
        <v>774.45999999999822</v>
      </c>
      <c r="C1865" s="2">
        <v>774.45999999999822</v>
      </c>
      <c r="D1865" s="2">
        <v>1450</v>
      </c>
      <c r="E1865" s="14">
        <v>1.6551724137931035E-2</v>
      </c>
      <c r="F1865" s="14"/>
      <c r="G1865" s="2">
        <v>0.53411034482758502</v>
      </c>
    </row>
    <row r="1866" spans="1:7" x14ac:dyDescent="0.3">
      <c r="A1866" t="s">
        <v>3838</v>
      </c>
      <c r="B1866" s="2">
        <v>773.15000000000202</v>
      </c>
      <c r="C1866" s="2">
        <v>773.15000000000202</v>
      </c>
      <c r="D1866" s="2">
        <v>860</v>
      </c>
      <c r="E1866" s="14">
        <v>1.2790697674418604E-2</v>
      </c>
      <c r="F1866" s="14"/>
      <c r="G1866" s="2">
        <v>0.89901162790697908</v>
      </c>
    </row>
    <row r="1867" spans="1:7" x14ac:dyDescent="0.3">
      <c r="A1867" t="s">
        <v>3765</v>
      </c>
      <c r="B1867" s="2">
        <v>770.93000000000006</v>
      </c>
      <c r="C1867" s="2">
        <v>770.93000000000006</v>
      </c>
      <c r="D1867" s="2">
        <v>83</v>
      </c>
      <c r="E1867" s="14">
        <v>1.2048192771084338E-2</v>
      </c>
      <c r="F1867" s="14"/>
      <c r="G1867" s="2">
        <v>9.2883132530120491</v>
      </c>
    </row>
    <row r="1868" spans="1:7" x14ac:dyDescent="0.3">
      <c r="A1868" t="s">
        <v>802</v>
      </c>
      <c r="B1868" s="2">
        <v>770.87</v>
      </c>
      <c r="C1868" s="2">
        <v>770.87</v>
      </c>
      <c r="D1868" s="2">
        <v>406</v>
      </c>
      <c r="E1868" s="14"/>
      <c r="F1868" s="14"/>
      <c r="G1868" s="2">
        <v>1.8986945812807883</v>
      </c>
    </row>
    <row r="1869" spans="1:7" x14ac:dyDescent="0.3">
      <c r="A1869" t="s">
        <v>1197</v>
      </c>
      <c r="B1869" s="2">
        <v>770.7300000000007</v>
      </c>
      <c r="C1869" s="2">
        <v>770.7300000000007</v>
      </c>
      <c r="D1869" s="2">
        <v>816</v>
      </c>
      <c r="E1869" s="14"/>
      <c r="F1869" s="14"/>
      <c r="G1869" s="2">
        <v>0.94452205882353024</v>
      </c>
    </row>
    <row r="1870" spans="1:7" x14ac:dyDescent="0.3">
      <c r="A1870" t="s">
        <v>1079</v>
      </c>
      <c r="B1870" s="2">
        <v>770.71000000000026</v>
      </c>
      <c r="C1870" s="2">
        <v>770.71000000000026</v>
      </c>
      <c r="D1870" s="2">
        <v>2277</v>
      </c>
      <c r="E1870" s="14">
        <v>1.0540184453227932E-2</v>
      </c>
      <c r="F1870" s="14"/>
      <c r="G1870" s="2">
        <v>0.33847606499780425</v>
      </c>
    </row>
    <row r="1871" spans="1:7" x14ac:dyDescent="0.3">
      <c r="A1871" t="s">
        <v>3728</v>
      </c>
      <c r="B1871" s="2">
        <v>770.29</v>
      </c>
      <c r="C1871" s="2">
        <v>770.29</v>
      </c>
      <c r="D1871" s="2">
        <v>163</v>
      </c>
      <c r="E1871" s="14"/>
      <c r="F1871" s="14"/>
      <c r="G1871" s="2">
        <v>4.725705521472392</v>
      </c>
    </row>
    <row r="1872" spans="1:7" x14ac:dyDescent="0.3">
      <c r="A1872" t="s">
        <v>2052</v>
      </c>
      <c r="B1872" s="2">
        <v>769.02</v>
      </c>
      <c r="C1872" s="2">
        <v>769.02</v>
      </c>
      <c r="D1872" s="2">
        <v>1831</v>
      </c>
      <c r="E1872" s="14"/>
      <c r="F1872" s="14"/>
      <c r="G1872" s="2">
        <v>0.42</v>
      </c>
    </row>
    <row r="1873" spans="1:7" x14ac:dyDescent="0.3">
      <c r="A1873" t="s">
        <v>458</v>
      </c>
      <c r="B1873" s="2">
        <v>768.57999999999834</v>
      </c>
      <c r="C1873" s="2">
        <v>768.57999999999834</v>
      </c>
      <c r="D1873" s="2">
        <v>2586</v>
      </c>
      <c r="E1873" s="14">
        <v>9.2807424593967514E-3</v>
      </c>
      <c r="F1873" s="14"/>
      <c r="G1873" s="2">
        <v>0.29720804331013084</v>
      </c>
    </row>
    <row r="1874" spans="1:7" x14ac:dyDescent="0.3">
      <c r="A1874" t="s">
        <v>1735</v>
      </c>
      <c r="B1874" s="2">
        <v>768.3</v>
      </c>
      <c r="C1874" s="2">
        <v>768.3</v>
      </c>
      <c r="D1874" s="2">
        <v>593</v>
      </c>
      <c r="E1874" s="14">
        <v>1.6863406408094434E-2</v>
      </c>
      <c r="F1874" s="14">
        <v>4.7619047619047616E-2</v>
      </c>
      <c r="G1874" s="2">
        <v>1.2956155143338954</v>
      </c>
    </row>
    <row r="1875" spans="1:7" x14ac:dyDescent="0.3">
      <c r="A1875" t="s">
        <v>2054</v>
      </c>
      <c r="B1875" s="2">
        <v>768.18000000000006</v>
      </c>
      <c r="C1875" s="2">
        <v>768.18000000000006</v>
      </c>
      <c r="D1875" s="2">
        <v>1829</v>
      </c>
      <c r="E1875" s="14"/>
      <c r="F1875" s="14"/>
      <c r="G1875" s="2">
        <v>0.42000000000000004</v>
      </c>
    </row>
    <row r="1876" spans="1:7" x14ac:dyDescent="0.3">
      <c r="A1876" t="s">
        <v>2475</v>
      </c>
      <c r="B1876" s="2">
        <v>767.90000000000191</v>
      </c>
      <c r="C1876" s="2">
        <v>767.90000000000191</v>
      </c>
      <c r="D1876" s="2">
        <v>366</v>
      </c>
      <c r="E1876" s="14">
        <v>3.2786885245901641E-2</v>
      </c>
      <c r="F1876" s="14"/>
      <c r="G1876" s="2">
        <v>2.0980874316939944</v>
      </c>
    </row>
    <row r="1877" spans="1:7" x14ac:dyDescent="0.3">
      <c r="A1877" t="s">
        <v>1843</v>
      </c>
      <c r="B1877" s="2">
        <v>764.63</v>
      </c>
      <c r="C1877" s="2">
        <v>764.63</v>
      </c>
      <c r="D1877" s="2">
        <v>123</v>
      </c>
      <c r="E1877" s="14"/>
      <c r="F1877" s="14"/>
      <c r="G1877" s="2">
        <v>6.2165040650406507</v>
      </c>
    </row>
    <row r="1878" spans="1:7" x14ac:dyDescent="0.3">
      <c r="A1878" t="s">
        <v>341</v>
      </c>
      <c r="B1878" s="2">
        <v>764.59000000000106</v>
      </c>
      <c r="C1878" s="2">
        <v>764.59000000000106</v>
      </c>
      <c r="D1878" s="2">
        <v>662</v>
      </c>
      <c r="E1878" s="14">
        <v>1.812688821752266E-2</v>
      </c>
      <c r="F1878" s="14"/>
      <c r="G1878" s="2">
        <v>1.1549697885196391</v>
      </c>
    </row>
    <row r="1879" spans="1:7" x14ac:dyDescent="0.3">
      <c r="A1879" t="s">
        <v>1569</v>
      </c>
      <c r="B1879" s="2">
        <v>764.09000000000117</v>
      </c>
      <c r="C1879" s="2">
        <v>764.09000000000117</v>
      </c>
      <c r="D1879" s="2">
        <v>921</v>
      </c>
      <c r="E1879" s="14">
        <v>1.3029315960912053E-2</v>
      </c>
      <c r="F1879" s="14">
        <v>7.462686567164179E-3</v>
      </c>
      <c r="G1879" s="2">
        <v>0.82963083604777543</v>
      </c>
    </row>
    <row r="1880" spans="1:7" x14ac:dyDescent="0.3">
      <c r="A1880" t="s">
        <v>883</v>
      </c>
      <c r="B1880" s="2">
        <v>763.66000000000031</v>
      </c>
      <c r="C1880" s="2">
        <v>763.66000000000031</v>
      </c>
      <c r="D1880" s="2">
        <v>160</v>
      </c>
      <c r="E1880" s="14"/>
      <c r="F1880" s="14"/>
      <c r="G1880" s="2">
        <v>4.7728750000000018</v>
      </c>
    </row>
    <row r="1881" spans="1:7" x14ac:dyDescent="0.3">
      <c r="A1881" t="s">
        <v>2734</v>
      </c>
      <c r="B1881" s="2">
        <v>763.1</v>
      </c>
      <c r="C1881" s="2">
        <v>763.1</v>
      </c>
      <c r="D1881" s="2">
        <v>1855</v>
      </c>
      <c r="E1881" s="14"/>
      <c r="F1881" s="14"/>
      <c r="G1881" s="2">
        <v>0.41137466307277631</v>
      </c>
    </row>
    <row r="1882" spans="1:7" x14ac:dyDescent="0.3">
      <c r="A1882" t="s">
        <v>1305</v>
      </c>
      <c r="B1882" s="2">
        <v>762.82</v>
      </c>
      <c r="C1882" s="2">
        <v>762.82</v>
      </c>
      <c r="D1882" s="2">
        <v>644</v>
      </c>
      <c r="E1882" s="14">
        <v>9.316770186335404E-3</v>
      </c>
      <c r="F1882" s="14"/>
      <c r="G1882" s="2">
        <v>1.1845031055900621</v>
      </c>
    </row>
    <row r="1883" spans="1:7" x14ac:dyDescent="0.3">
      <c r="A1883" t="s">
        <v>3825</v>
      </c>
      <c r="B1883" s="2">
        <v>761.40000000000077</v>
      </c>
      <c r="C1883" s="2">
        <v>761.40000000000077</v>
      </c>
      <c r="D1883" s="2">
        <v>2476</v>
      </c>
      <c r="E1883" s="14"/>
      <c r="F1883" s="14"/>
      <c r="G1883" s="2">
        <v>0.30751211631664005</v>
      </c>
    </row>
    <row r="1884" spans="1:7" x14ac:dyDescent="0.3">
      <c r="A1884" t="s">
        <v>1094</v>
      </c>
      <c r="B1884" s="2">
        <v>761.05000000000064</v>
      </c>
      <c r="C1884" s="2">
        <v>761.05000000000064</v>
      </c>
      <c r="D1884" s="2">
        <v>1835</v>
      </c>
      <c r="E1884" s="14">
        <v>6.5395095367847414E-3</v>
      </c>
      <c r="F1884" s="14"/>
      <c r="G1884" s="2">
        <v>0.41474114441416926</v>
      </c>
    </row>
    <row r="1885" spans="1:7" x14ac:dyDescent="0.3">
      <c r="A1885" t="s">
        <v>3735</v>
      </c>
      <c r="B1885" s="2">
        <v>760.42999999999961</v>
      </c>
      <c r="C1885" s="2">
        <v>760.42999999999961</v>
      </c>
      <c r="D1885" s="2">
        <v>834</v>
      </c>
      <c r="E1885" s="14"/>
      <c r="F1885" s="14"/>
      <c r="G1885" s="2">
        <v>0.91178657074340486</v>
      </c>
    </row>
    <row r="1886" spans="1:7" x14ac:dyDescent="0.3">
      <c r="A1886" t="s">
        <v>186</v>
      </c>
      <c r="B1886" s="2">
        <v>760.32</v>
      </c>
      <c r="C1886" s="2">
        <v>760.32</v>
      </c>
      <c r="D1886" s="2">
        <v>4032</v>
      </c>
      <c r="E1886" s="14"/>
      <c r="F1886" s="14"/>
      <c r="G1886" s="2">
        <v>0.18857142857142858</v>
      </c>
    </row>
    <row r="1887" spans="1:7" x14ac:dyDescent="0.3">
      <c r="A1887" t="s">
        <v>605</v>
      </c>
      <c r="B1887" s="2">
        <v>760.14999999999884</v>
      </c>
      <c r="C1887" s="2">
        <v>760.14999999999884</v>
      </c>
      <c r="D1887" s="2">
        <v>1790</v>
      </c>
      <c r="E1887" s="14"/>
      <c r="F1887" s="14"/>
      <c r="G1887" s="2">
        <v>0.42466480446927307</v>
      </c>
    </row>
    <row r="1888" spans="1:7" x14ac:dyDescent="0.3">
      <c r="A1888" t="s">
        <v>87</v>
      </c>
      <c r="B1888" s="2">
        <v>759.89</v>
      </c>
      <c r="C1888" s="2">
        <v>759.89</v>
      </c>
      <c r="D1888" s="2">
        <v>860</v>
      </c>
      <c r="E1888" s="14"/>
      <c r="F1888" s="14"/>
      <c r="G1888" s="2">
        <v>0.8835930232558139</v>
      </c>
    </row>
    <row r="1889" spans="1:7" x14ac:dyDescent="0.3">
      <c r="A1889" t="s">
        <v>1805</v>
      </c>
      <c r="B1889" s="2">
        <v>758.98000000000286</v>
      </c>
      <c r="C1889" s="2">
        <v>758.98000000000286</v>
      </c>
      <c r="D1889" s="2">
        <v>1011</v>
      </c>
      <c r="E1889" s="14"/>
      <c r="F1889" s="14"/>
      <c r="G1889" s="2">
        <v>0.75072205736894448</v>
      </c>
    </row>
    <row r="1890" spans="1:7" x14ac:dyDescent="0.3">
      <c r="A1890" t="s">
        <v>2198</v>
      </c>
      <c r="B1890" s="2">
        <v>757.7899999999994</v>
      </c>
      <c r="C1890" s="2">
        <v>757.7899999999994</v>
      </c>
      <c r="D1890" s="2">
        <v>271</v>
      </c>
      <c r="E1890" s="14">
        <v>4.4280442804428041E-2</v>
      </c>
      <c r="F1890" s="14"/>
      <c r="G1890" s="2">
        <v>2.7962730627306249</v>
      </c>
    </row>
    <row r="1891" spans="1:7" x14ac:dyDescent="0.3">
      <c r="A1891" t="s">
        <v>1527</v>
      </c>
      <c r="B1891" s="2">
        <v>757.21</v>
      </c>
      <c r="C1891" s="2">
        <v>757.21</v>
      </c>
      <c r="D1891" s="2">
        <v>631</v>
      </c>
      <c r="E1891" s="14"/>
      <c r="F1891" s="14"/>
      <c r="G1891" s="2">
        <v>1.2000158478605389</v>
      </c>
    </row>
    <row r="1892" spans="1:7" x14ac:dyDescent="0.3">
      <c r="A1892" t="s">
        <v>2220</v>
      </c>
      <c r="B1892" s="2">
        <v>755.42000000000053</v>
      </c>
      <c r="C1892" s="2">
        <v>755.42000000000053</v>
      </c>
      <c r="D1892" s="2">
        <v>930</v>
      </c>
      <c r="E1892" s="14">
        <v>6.4516129032258064E-3</v>
      </c>
      <c r="F1892" s="14"/>
      <c r="G1892" s="2">
        <v>0.81227956989247374</v>
      </c>
    </row>
    <row r="1893" spans="1:7" x14ac:dyDescent="0.3">
      <c r="A1893" t="s">
        <v>965</v>
      </c>
      <c r="B1893" s="2">
        <v>754.7500000000008</v>
      </c>
      <c r="C1893" s="2">
        <v>754.7500000000008</v>
      </c>
      <c r="D1893" s="2">
        <v>737</v>
      </c>
      <c r="E1893" s="14">
        <v>4.0705563093622792E-3</v>
      </c>
      <c r="F1893" s="14"/>
      <c r="G1893" s="2">
        <v>1.0240841248303945</v>
      </c>
    </row>
    <row r="1894" spans="1:7" x14ac:dyDescent="0.3">
      <c r="A1894" t="s">
        <v>668</v>
      </c>
      <c r="B1894" s="2">
        <v>754.52999999999827</v>
      </c>
      <c r="C1894" s="2">
        <v>754.52999999999827</v>
      </c>
      <c r="D1894" s="2">
        <v>996</v>
      </c>
      <c r="E1894" s="14">
        <v>2.008032128514056E-3</v>
      </c>
      <c r="F1894" s="14"/>
      <c r="G1894" s="2">
        <v>0.75756024096385366</v>
      </c>
    </row>
    <row r="1895" spans="1:7" x14ac:dyDescent="0.3">
      <c r="A1895" t="s">
        <v>3543</v>
      </c>
      <c r="B1895" s="2">
        <v>754.07000000000039</v>
      </c>
      <c r="C1895" s="2">
        <v>754.07000000000039</v>
      </c>
      <c r="D1895" s="2">
        <v>196</v>
      </c>
      <c r="E1895" s="14"/>
      <c r="F1895" s="14"/>
      <c r="G1895" s="2">
        <v>3.8472959183673487</v>
      </c>
    </row>
    <row r="1896" spans="1:7" x14ac:dyDescent="0.3">
      <c r="A1896" t="s">
        <v>3387</v>
      </c>
      <c r="B1896" s="2">
        <v>753.59</v>
      </c>
      <c r="C1896" s="2">
        <v>753.59</v>
      </c>
      <c r="D1896" s="2">
        <v>91</v>
      </c>
      <c r="E1896" s="14">
        <v>2.197802197802198E-2</v>
      </c>
      <c r="F1896" s="14"/>
      <c r="G1896" s="2">
        <v>8.2812087912087922</v>
      </c>
    </row>
    <row r="1897" spans="1:7" x14ac:dyDescent="0.3">
      <c r="A1897" t="s">
        <v>2221</v>
      </c>
      <c r="B1897" s="2">
        <v>751.38</v>
      </c>
      <c r="C1897" s="2">
        <v>751.38</v>
      </c>
      <c r="D1897" s="2">
        <v>567</v>
      </c>
      <c r="E1897" s="14"/>
      <c r="F1897" s="14"/>
      <c r="G1897" s="2">
        <v>1.3251851851851852</v>
      </c>
    </row>
    <row r="1898" spans="1:7" x14ac:dyDescent="0.3">
      <c r="A1898" t="s">
        <v>284</v>
      </c>
      <c r="B1898" s="2">
        <v>751.17000000000007</v>
      </c>
      <c r="C1898" s="2">
        <v>751.17000000000007</v>
      </c>
      <c r="D1898" s="2">
        <v>57</v>
      </c>
      <c r="E1898" s="14"/>
      <c r="F1898" s="14"/>
      <c r="G1898" s="2">
        <v>13.178421052631581</v>
      </c>
    </row>
    <row r="1899" spans="1:7" x14ac:dyDescent="0.3">
      <c r="A1899" t="s">
        <v>492</v>
      </c>
      <c r="B1899" s="2">
        <v>750.2</v>
      </c>
      <c r="C1899" s="2">
        <v>750.2</v>
      </c>
      <c r="D1899" s="2">
        <v>593</v>
      </c>
      <c r="E1899" s="14"/>
      <c r="F1899" s="14"/>
      <c r="G1899" s="2">
        <v>1.2650927487352446</v>
      </c>
    </row>
    <row r="1900" spans="1:7" x14ac:dyDescent="0.3">
      <c r="A1900" t="s">
        <v>3404</v>
      </c>
      <c r="B1900" s="2">
        <v>749.93999999999983</v>
      </c>
      <c r="C1900" s="2">
        <v>749.93999999999983</v>
      </c>
      <c r="D1900" s="2">
        <v>711</v>
      </c>
      <c r="E1900" s="14"/>
      <c r="F1900" s="14"/>
      <c r="G1900" s="2">
        <v>1.0547679324894512</v>
      </c>
    </row>
    <row r="1901" spans="1:7" x14ac:dyDescent="0.3">
      <c r="A1901" t="s">
        <v>3454</v>
      </c>
      <c r="B1901" s="2">
        <v>748.34</v>
      </c>
      <c r="C1901" s="2">
        <v>748.34</v>
      </c>
      <c r="D1901" s="2">
        <v>601</v>
      </c>
      <c r="E1901" s="14"/>
      <c r="F1901" s="14"/>
      <c r="G1901" s="2">
        <v>1.2451580698835274</v>
      </c>
    </row>
    <row r="1902" spans="1:7" x14ac:dyDescent="0.3">
      <c r="A1902" t="s">
        <v>2096</v>
      </c>
      <c r="B1902" s="2">
        <v>748.32000000000016</v>
      </c>
      <c r="C1902" s="2">
        <v>748.32000000000016</v>
      </c>
      <c r="D1902" s="2">
        <v>344</v>
      </c>
      <c r="E1902" s="14">
        <v>1.7441860465116279E-2</v>
      </c>
      <c r="F1902" s="14"/>
      <c r="G1902" s="2">
        <v>2.1753488372093028</v>
      </c>
    </row>
    <row r="1903" spans="1:7" x14ac:dyDescent="0.3">
      <c r="A1903" t="s">
        <v>1528</v>
      </c>
      <c r="B1903" s="2">
        <v>748.08</v>
      </c>
      <c r="C1903" s="2">
        <v>748.08</v>
      </c>
      <c r="D1903" s="2">
        <v>827</v>
      </c>
      <c r="E1903" s="14"/>
      <c r="F1903" s="14"/>
      <c r="G1903" s="2">
        <v>0.9045707376058042</v>
      </c>
    </row>
    <row r="1904" spans="1:7" x14ac:dyDescent="0.3">
      <c r="A1904" t="s">
        <v>3648</v>
      </c>
      <c r="B1904" s="2">
        <v>747.78999999999985</v>
      </c>
      <c r="C1904" s="2">
        <v>747.78999999999985</v>
      </c>
      <c r="D1904" s="2">
        <v>798</v>
      </c>
      <c r="E1904" s="14"/>
      <c r="F1904" s="14"/>
      <c r="G1904" s="2">
        <v>0.93708020050125296</v>
      </c>
    </row>
    <row r="1905" spans="1:7" x14ac:dyDescent="0.3">
      <c r="A1905" t="s">
        <v>2093</v>
      </c>
      <c r="B1905" s="2">
        <v>745.76000000000022</v>
      </c>
      <c r="C1905" s="2">
        <v>745.76000000000022</v>
      </c>
      <c r="D1905" s="2">
        <v>392</v>
      </c>
      <c r="E1905" s="14">
        <v>7.6530612244897961E-2</v>
      </c>
      <c r="F1905" s="14"/>
      <c r="G1905" s="2">
        <v>1.9024489795918373</v>
      </c>
    </row>
    <row r="1906" spans="1:7" x14ac:dyDescent="0.3">
      <c r="A1906" t="s">
        <v>556</v>
      </c>
      <c r="B1906" s="2">
        <v>745.4499999999997</v>
      </c>
      <c r="C1906" s="2">
        <v>745.4499999999997</v>
      </c>
      <c r="D1906" s="2">
        <v>1089</v>
      </c>
      <c r="E1906" s="14"/>
      <c r="F1906" s="14"/>
      <c r="G1906" s="2">
        <v>0.68452708907254334</v>
      </c>
    </row>
    <row r="1907" spans="1:7" x14ac:dyDescent="0.3">
      <c r="A1907" t="s">
        <v>2415</v>
      </c>
      <c r="B1907" s="2">
        <v>742.92000000000053</v>
      </c>
      <c r="C1907" s="2">
        <v>742.92000000000053</v>
      </c>
      <c r="D1907" s="2">
        <v>794</v>
      </c>
      <c r="E1907" s="14"/>
      <c r="F1907" s="14"/>
      <c r="G1907" s="2">
        <v>0.93566750629722983</v>
      </c>
    </row>
    <row r="1908" spans="1:7" x14ac:dyDescent="0.3">
      <c r="A1908" t="s">
        <v>1370</v>
      </c>
      <c r="B1908" s="2">
        <v>742.37</v>
      </c>
      <c r="C1908" s="2">
        <v>742.37</v>
      </c>
      <c r="D1908" s="2">
        <v>660</v>
      </c>
      <c r="E1908" s="14">
        <v>1.5151515151515152E-3</v>
      </c>
      <c r="F1908" s="14"/>
      <c r="G1908" s="2">
        <v>1.1248030303030303</v>
      </c>
    </row>
    <row r="1909" spans="1:7" x14ac:dyDescent="0.3">
      <c r="A1909" t="s">
        <v>281</v>
      </c>
      <c r="B1909" s="2">
        <v>742.06000000000017</v>
      </c>
      <c r="C1909" s="2">
        <v>742.06000000000017</v>
      </c>
      <c r="D1909" s="2">
        <v>936</v>
      </c>
      <c r="E1909" s="14">
        <v>0.32051282051282054</v>
      </c>
      <c r="F1909" s="14"/>
      <c r="G1909" s="2">
        <v>0.79279914529914552</v>
      </c>
    </row>
    <row r="1910" spans="1:7" x14ac:dyDescent="0.3">
      <c r="A1910" t="s">
        <v>2345</v>
      </c>
      <c r="B1910" s="2">
        <v>741.89000000000067</v>
      </c>
      <c r="C1910" s="2">
        <v>741.89000000000067</v>
      </c>
      <c r="D1910" s="2">
        <v>791</v>
      </c>
      <c r="E1910" s="14">
        <v>1.5170670037926675E-2</v>
      </c>
      <c r="F1910" s="14"/>
      <c r="G1910" s="2">
        <v>0.93791403286978592</v>
      </c>
    </row>
    <row r="1911" spans="1:7" x14ac:dyDescent="0.3">
      <c r="A1911" t="s">
        <v>1171</v>
      </c>
      <c r="B1911" s="2">
        <v>741.62999999999988</v>
      </c>
      <c r="C1911" s="2">
        <v>741.62999999999988</v>
      </c>
      <c r="D1911" s="2">
        <v>228</v>
      </c>
      <c r="E1911" s="14">
        <v>0.5307017543859649</v>
      </c>
      <c r="F1911" s="14"/>
      <c r="G1911" s="2">
        <v>3.2527631578947362</v>
      </c>
    </row>
    <row r="1912" spans="1:7" x14ac:dyDescent="0.3">
      <c r="A1912" t="s">
        <v>1570</v>
      </c>
      <c r="B1912" s="2">
        <v>741.46000000000151</v>
      </c>
      <c r="C1912" s="2">
        <v>741.46000000000151</v>
      </c>
      <c r="D1912" s="2">
        <v>854</v>
      </c>
      <c r="E1912" s="14">
        <v>1.405152224824356E-2</v>
      </c>
      <c r="F1912" s="14">
        <v>7.246376811594203E-3</v>
      </c>
      <c r="G1912" s="2">
        <v>0.86822014051522423</v>
      </c>
    </row>
    <row r="1913" spans="1:7" x14ac:dyDescent="0.3">
      <c r="A1913" t="s">
        <v>1389</v>
      </c>
      <c r="B1913" s="2">
        <v>739.45999999999992</v>
      </c>
      <c r="C1913" s="2">
        <v>739.45999999999992</v>
      </c>
      <c r="D1913" s="2">
        <v>2360</v>
      </c>
      <c r="E1913" s="14">
        <v>9.7457627118644075E-3</v>
      </c>
      <c r="F1913" s="14"/>
      <c r="G1913" s="2">
        <v>0.31333050847457622</v>
      </c>
    </row>
    <row r="1914" spans="1:7" x14ac:dyDescent="0.3">
      <c r="A1914" t="s">
        <v>1316</v>
      </c>
      <c r="B1914" s="2">
        <v>738.68000000000086</v>
      </c>
      <c r="C1914" s="2">
        <v>738.68000000000086</v>
      </c>
      <c r="D1914" s="2">
        <v>1563</v>
      </c>
      <c r="E1914" s="14"/>
      <c r="F1914" s="14"/>
      <c r="G1914" s="2">
        <v>0.47260396673064675</v>
      </c>
    </row>
    <row r="1915" spans="1:7" x14ac:dyDescent="0.3">
      <c r="A1915" t="s">
        <v>2691</v>
      </c>
      <c r="B1915" s="2">
        <v>737.82</v>
      </c>
      <c r="C1915" s="2">
        <v>737.82</v>
      </c>
      <c r="D1915" s="2">
        <v>219</v>
      </c>
      <c r="E1915" s="14">
        <v>2.7397260273972601E-2</v>
      </c>
      <c r="F1915" s="14"/>
      <c r="G1915" s="2">
        <v>3.3690410958904113</v>
      </c>
    </row>
    <row r="1916" spans="1:7" x14ac:dyDescent="0.3">
      <c r="A1916" t="s">
        <v>1376</v>
      </c>
      <c r="B1916" s="2">
        <v>737.61000000000115</v>
      </c>
      <c r="C1916" s="2">
        <v>737.61000000000115</v>
      </c>
      <c r="D1916" s="2">
        <v>808</v>
      </c>
      <c r="E1916" s="14">
        <v>1.4851485148514851E-2</v>
      </c>
      <c r="F1916" s="14"/>
      <c r="G1916" s="2">
        <v>0.91288366336633808</v>
      </c>
    </row>
    <row r="1917" spans="1:7" x14ac:dyDescent="0.3">
      <c r="A1917" t="s">
        <v>1162</v>
      </c>
      <c r="B1917" s="2">
        <v>735.66999999999894</v>
      </c>
      <c r="C1917" s="2">
        <v>735.66999999999894</v>
      </c>
      <c r="D1917" s="2">
        <v>1600</v>
      </c>
      <c r="E1917" s="14">
        <v>6.2500000000000003E-3</v>
      </c>
      <c r="F1917" s="14"/>
      <c r="G1917" s="2">
        <v>0.45979374999999933</v>
      </c>
    </row>
    <row r="1918" spans="1:7" x14ac:dyDescent="0.3">
      <c r="A1918" t="s">
        <v>1310</v>
      </c>
      <c r="B1918" s="2">
        <v>735.1400000000001</v>
      </c>
      <c r="C1918" s="2">
        <v>735.1400000000001</v>
      </c>
      <c r="D1918" s="2">
        <v>905</v>
      </c>
      <c r="E1918" s="14">
        <v>7.7348066298342545E-3</v>
      </c>
      <c r="F1918" s="14"/>
      <c r="G1918" s="2">
        <v>0.8123093922651935</v>
      </c>
    </row>
    <row r="1919" spans="1:7" x14ac:dyDescent="0.3">
      <c r="A1919" t="s">
        <v>2587</v>
      </c>
      <c r="B1919" s="2">
        <v>734.78999999999951</v>
      </c>
      <c r="C1919" s="2">
        <v>734.78999999999951</v>
      </c>
      <c r="D1919" s="2">
        <v>827</v>
      </c>
      <c r="E1919" s="14"/>
      <c r="F1919" s="14"/>
      <c r="G1919" s="2">
        <v>0.88850060459492086</v>
      </c>
    </row>
    <row r="1920" spans="1:7" x14ac:dyDescent="0.3">
      <c r="A1920" t="s">
        <v>372</v>
      </c>
      <c r="B1920" s="2">
        <v>734.4</v>
      </c>
      <c r="C1920" s="2">
        <v>734.4</v>
      </c>
      <c r="D1920" s="2">
        <v>288</v>
      </c>
      <c r="E1920" s="14"/>
      <c r="F1920" s="14"/>
      <c r="G1920" s="2">
        <v>2.5499999999999998</v>
      </c>
    </row>
    <row r="1921" spans="1:7" x14ac:dyDescent="0.3">
      <c r="A1921" t="s">
        <v>1541</v>
      </c>
      <c r="B1921" s="2">
        <v>734.07000000000096</v>
      </c>
      <c r="C1921" s="2">
        <v>734.07000000000096</v>
      </c>
      <c r="D1921" s="2">
        <v>277</v>
      </c>
      <c r="E1921" s="14">
        <v>2.1660649819494584E-2</v>
      </c>
      <c r="F1921" s="14"/>
      <c r="G1921" s="2">
        <v>2.6500722021660685</v>
      </c>
    </row>
    <row r="1922" spans="1:7" x14ac:dyDescent="0.3">
      <c r="A1922" t="s">
        <v>1634</v>
      </c>
      <c r="B1922" s="2">
        <v>733.75000000000216</v>
      </c>
      <c r="C1922" s="2">
        <v>733.75000000000216</v>
      </c>
      <c r="D1922" s="2">
        <v>808</v>
      </c>
      <c r="E1922" s="14">
        <v>5.9405940594059403E-2</v>
      </c>
      <c r="F1922" s="14"/>
      <c r="G1922" s="2">
        <v>0.90810643564356708</v>
      </c>
    </row>
    <row r="1923" spans="1:7" x14ac:dyDescent="0.3">
      <c r="A1923" t="s">
        <v>2077</v>
      </c>
      <c r="B1923" s="2">
        <v>732.5099999999992</v>
      </c>
      <c r="C1923" s="2">
        <v>732.5099999999992</v>
      </c>
      <c r="D1923" s="2">
        <v>1686</v>
      </c>
      <c r="E1923" s="14">
        <v>4.6263345195729534E-2</v>
      </c>
      <c r="F1923" s="14"/>
      <c r="G1923" s="2">
        <v>0.43446619217081806</v>
      </c>
    </row>
    <row r="1924" spans="1:7" x14ac:dyDescent="0.3">
      <c r="A1924" t="s">
        <v>3521</v>
      </c>
      <c r="B1924" s="2">
        <v>732.23000000000025</v>
      </c>
      <c r="C1924" s="2">
        <v>732.23000000000025</v>
      </c>
      <c r="D1924" s="2">
        <v>69</v>
      </c>
      <c r="E1924" s="14"/>
      <c r="F1924" s="14">
        <v>3.6363636363636362E-2</v>
      </c>
      <c r="G1924" s="2">
        <v>10.61202898550725</v>
      </c>
    </row>
    <row r="1925" spans="1:7" x14ac:dyDescent="0.3">
      <c r="A1925" t="s">
        <v>1439</v>
      </c>
      <c r="B1925" s="2">
        <v>731.78000000000009</v>
      </c>
      <c r="C1925" s="2">
        <v>731.78000000000009</v>
      </c>
      <c r="D1925" s="2">
        <v>508</v>
      </c>
      <c r="E1925" s="14">
        <v>7.874015748031496E-3</v>
      </c>
      <c r="F1925" s="14"/>
      <c r="G1925" s="2">
        <v>1.4405118110236221</v>
      </c>
    </row>
    <row r="1926" spans="1:7" x14ac:dyDescent="0.3">
      <c r="A1926" t="s">
        <v>99</v>
      </c>
      <c r="B1926" s="2">
        <v>731.72999999999945</v>
      </c>
      <c r="C1926" s="2">
        <v>731.72999999999945</v>
      </c>
      <c r="D1926" s="2">
        <v>5206</v>
      </c>
      <c r="E1926" s="14">
        <v>0.26603918555512868</v>
      </c>
      <c r="F1926" s="14"/>
      <c r="G1926" s="2">
        <v>0.14055512869765643</v>
      </c>
    </row>
    <row r="1927" spans="1:7" x14ac:dyDescent="0.3">
      <c r="A1927" t="s">
        <v>1445</v>
      </c>
      <c r="B1927" s="2">
        <v>731.42999999999904</v>
      </c>
      <c r="C1927" s="2">
        <v>731.42999999999904</v>
      </c>
      <c r="D1927" s="2">
        <v>1399</v>
      </c>
      <c r="E1927" s="14">
        <v>7.1479628305932811E-4</v>
      </c>
      <c r="F1927" s="14"/>
      <c r="G1927" s="2">
        <v>0.52282344531808367</v>
      </c>
    </row>
    <row r="1928" spans="1:7" x14ac:dyDescent="0.3">
      <c r="A1928" t="s">
        <v>2053</v>
      </c>
      <c r="B1928" s="2">
        <v>731.42000000000007</v>
      </c>
      <c r="C1928" s="2">
        <v>731.42000000000007</v>
      </c>
      <c r="D1928" s="2">
        <v>1951</v>
      </c>
      <c r="E1928" s="14"/>
      <c r="F1928" s="14"/>
      <c r="G1928" s="2">
        <v>0.37489492567913896</v>
      </c>
    </row>
    <row r="1929" spans="1:7" x14ac:dyDescent="0.3">
      <c r="A1929" t="s">
        <v>2746</v>
      </c>
      <c r="B1929" s="2">
        <v>730.36999999999966</v>
      </c>
      <c r="C1929" s="2">
        <v>730.36999999999966</v>
      </c>
      <c r="D1929" s="2">
        <v>253</v>
      </c>
      <c r="E1929" s="14"/>
      <c r="F1929" s="14"/>
      <c r="G1929" s="2">
        <v>2.8868379446640304</v>
      </c>
    </row>
    <row r="1930" spans="1:7" x14ac:dyDescent="0.3">
      <c r="A1930" t="s">
        <v>680</v>
      </c>
      <c r="B1930" s="2">
        <v>729.6000000000007</v>
      </c>
      <c r="C1930" s="2">
        <v>729.6000000000007</v>
      </c>
      <c r="D1930" s="2">
        <v>1532</v>
      </c>
      <c r="E1930" s="14"/>
      <c r="F1930" s="14"/>
      <c r="G1930" s="2">
        <v>0.47624020887728508</v>
      </c>
    </row>
    <row r="1931" spans="1:7" x14ac:dyDescent="0.3">
      <c r="A1931" t="s">
        <v>4175</v>
      </c>
      <c r="B1931" s="2">
        <v>729.57000000000016</v>
      </c>
      <c r="C1931" s="2">
        <v>729.57000000000016</v>
      </c>
      <c r="D1931" s="2">
        <v>176</v>
      </c>
      <c r="E1931" s="14"/>
      <c r="F1931" s="14"/>
      <c r="G1931" s="2">
        <v>4.145284090909092</v>
      </c>
    </row>
    <row r="1932" spans="1:7" x14ac:dyDescent="0.3">
      <c r="A1932" t="s">
        <v>1303</v>
      </c>
      <c r="B1932" s="2">
        <v>729.2500000000008</v>
      </c>
      <c r="C1932" s="2">
        <v>729.2500000000008</v>
      </c>
      <c r="D1932" s="2">
        <v>817</v>
      </c>
      <c r="E1932" s="14">
        <v>4.8959608323133411E-3</v>
      </c>
      <c r="F1932" s="14"/>
      <c r="G1932" s="2">
        <v>0.89259485924112703</v>
      </c>
    </row>
    <row r="1933" spans="1:7" x14ac:dyDescent="0.3">
      <c r="A1933" t="s">
        <v>830</v>
      </c>
      <c r="B1933" s="2">
        <v>728.31</v>
      </c>
      <c r="C1933" s="2">
        <v>728.31</v>
      </c>
      <c r="D1933" s="2">
        <v>538</v>
      </c>
      <c r="E1933" s="14">
        <v>2.2304832713754646E-2</v>
      </c>
      <c r="F1933" s="14"/>
      <c r="G1933" s="2">
        <v>1.3537360594795538</v>
      </c>
    </row>
    <row r="1934" spans="1:7" x14ac:dyDescent="0.3">
      <c r="A1934" t="s">
        <v>856</v>
      </c>
      <c r="B1934" s="2">
        <v>727.6400000000009</v>
      </c>
      <c r="C1934" s="2">
        <v>727.6400000000009</v>
      </c>
      <c r="D1934" s="2">
        <v>823</v>
      </c>
      <c r="E1934" s="14">
        <v>1.4580801944106925E-2</v>
      </c>
      <c r="F1934" s="14"/>
      <c r="G1934" s="2">
        <v>0.88413122721749804</v>
      </c>
    </row>
    <row r="1935" spans="1:7" x14ac:dyDescent="0.3">
      <c r="A1935" t="s">
        <v>408</v>
      </c>
      <c r="B1935" s="2">
        <v>727.45999999999879</v>
      </c>
      <c r="C1935" s="2">
        <v>727.45999999999879</v>
      </c>
      <c r="D1935" s="2">
        <v>3194</v>
      </c>
      <c r="E1935" s="14"/>
      <c r="F1935" s="14"/>
      <c r="G1935" s="2">
        <v>0.22775829680651183</v>
      </c>
    </row>
    <row r="1936" spans="1:7" x14ac:dyDescent="0.3">
      <c r="A1936" t="s">
        <v>1168</v>
      </c>
      <c r="B1936" s="2">
        <v>726.37999999999977</v>
      </c>
      <c r="C1936" s="2">
        <v>726.37999999999977</v>
      </c>
      <c r="D1936" s="2">
        <v>778</v>
      </c>
      <c r="E1936" s="14">
        <v>0.61953727506426737</v>
      </c>
      <c r="F1936" s="14"/>
      <c r="G1936" s="2">
        <v>0.93365038560411284</v>
      </c>
    </row>
    <row r="1937" spans="1:7" x14ac:dyDescent="0.3">
      <c r="A1937" t="s">
        <v>3741</v>
      </c>
      <c r="B1937" s="2">
        <v>725.26</v>
      </c>
      <c r="C1937" s="2">
        <v>725.26</v>
      </c>
      <c r="D1937" s="2">
        <v>850</v>
      </c>
      <c r="E1937" s="14"/>
      <c r="F1937" s="14"/>
      <c r="G1937" s="2">
        <v>0.85324705882352936</v>
      </c>
    </row>
    <row r="1938" spans="1:7" x14ac:dyDescent="0.3">
      <c r="A1938" t="s">
        <v>1011</v>
      </c>
      <c r="B1938" s="2">
        <v>725.229999999999</v>
      </c>
      <c r="C1938" s="2">
        <v>725.229999999999</v>
      </c>
      <c r="D1938" s="2">
        <v>1652</v>
      </c>
      <c r="E1938" s="14">
        <v>6.0532687651331722E-4</v>
      </c>
      <c r="F1938" s="14"/>
      <c r="G1938" s="2">
        <v>0.43900121065375242</v>
      </c>
    </row>
    <row r="1939" spans="1:7" x14ac:dyDescent="0.3">
      <c r="A1939" t="s">
        <v>2209</v>
      </c>
      <c r="B1939" s="2">
        <v>723.09999999999968</v>
      </c>
      <c r="C1939" s="2">
        <v>723.09999999999968</v>
      </c>
      <c r="D1939" s="2">
        <v>146</v>
      </c>
      <c r="E1939" s="14">
        <v>2.0547945205479451E-2</v>
      </c>
      <c r="F1939" s="14"/>
      <c r="G1939" s="2">
        <v>4.9527397260273949</v>
      </c>
    </row>
    <row r="1940" spans="1:7" x14ac:dyDescent="0.3">
      <c r="A1940" t="s">
        <v>1880</v>
      </c>
      <c r="B1940" s="2">
        <v>722.66999999999939</v>
      </c>
      <c r="C1940" s="2">
        <v>722.66999999999939</v>
      </c>
      <c r="D1940" s="2">
        <v>1171</v>
      </c>
      <c r="E1940" s="14">
        <v>1.0247651579846286E-2</v>
      </c>
      <c r="F1940" s="14"/>
      <c r="G1940" s="2">
        <v>0.61713919726729238</v>
      </c>
    </row>
    <row r="1941" spans="1:7" x14ac:dyDescent="0.3">
      <c r="A1941" t="s">
        <v>3147</v>
      </c>
      <c r="B1941" s="2">
        <v>722.47</v>
      </c>
      <c r="C1941" s="2">
        <v>722.47</v>
      </c>
      <c r="D1941" s="2">
        <v>529</v>
      </c>
      <c r="E1941" s="14">
        <v>3.780718336483932E-3</v>
      </c>
      <c r="F1941" s="14"/>
      <c r="G1941" s="2">
        <v>1.3657277882797731</v>
      </c>
    </row>
    <row r="1942" spans="1:7" x14ac:dyDescent="0.3">
      <c r="A1942" t="s">
        <v>1048</v>
      </c>
      <c r="B1942" s="2">
        <v>722.4</v>
      </c>
      <c r="C1942" s="2">
        <v>722.4</v>
      </c>
      <c r="D1942" s="2">
        <v>584</v>
      </c>
      <c r="E1942" s="14">
        <v>6.6780821917808222E-2</v>
      </c>
      <c r="F1942" s="14"/>
      <c r="G1942" s="2">
        <v>1.236986301369863</v>
      </c>
    </row>
    <row r="1943" spans="1:7" x14ac:dyDescent="0.3">
      <c r="A1943" t="s">
        <v>763</v>
      </c>
      <c r="B1943" s="2">
        <v>721.38000000000102</v>
      </c>
      <c r="C1943" s="2">
        <v>721.38000000000102</v>
      </c>
      <c r="D1943" s="2">
        <v>716</v>
      </c>
      <c r="E1943" s="14">
        <v>8.5195530726256977E-2</v>
      </c>
      <c r="F1943" s="14"/>
      <c r="G1943" s="2">
        <v>1.0075139664804484</v>
      </c>
    </row>
    <row r="1944" spans="1:7" x14ac:dyDescent="0.3">
      <c r="A1944" t="s">
        <v>2997</v>
      </c>
      <c r="B1944" s="2">
        <v>720.93000000000018</v>
      </c>
      <c r="C1944" s="2">
        <v>720.93000000000018</v>
      </c>
      <c r="D1944" s="2">
        <v>60</v>
      </c>
      <c r="E1944" s="14"/>
      <c r="F1944" s="14"/>
      <c r="G1944" s="2">
        <v>12.015500000000003</v>
      </c>
    </row>
    <row r="1945" spans="1:7" x14ac:dyDescent="0.3">
      <c r="A1945" t="s">
        <v>3188</v>
      </c>
      <c r="B1945" s="2">
        <v>719.69</v>
      </c>
      <c r="C1945" s="2">
        <v>719.69</v>
      </c>
      <c r="D1945" s="2">
        <v>172</v>
      </c>
      <c r="E1945" s="14"/>
      <c r="F1945" s="14"/>
      <c r="G1945" s="2">
        <v>4.184244186046512</v>
      </c>
    </row>
    <row r="1946" spans="1:7" x14ac:dyDescent="0.3">
      <c r="A1946" t="s">
        <v>409</v>
      </c>
      <c r="B1946" s="2">
        <v>718.19000000000017</v>
      </c>
      <c r="C1946" s="2">
        <v>718.19000000000017</v>
      </c>
      <c r="D1946" s="2">
        <v>137</v>
      </c>
      <c r="E1946" s="14"/>
      <c r="F1946" s="14"/>
      <c r="G1946" s="2">
        <v>5.2422627737226293</v>
      </c>
    </row>
    <row r="1947" spans="1:7" x14ac:dyDescent="0.3">
      <c r="A1947" t="s">
        <v>1768</v>
      </c>
      <c r="B1947" s="2">
        <v>717.22999999999979</v>
      </c>
      <c r="C1947" s="2">
        <v>717.22999999999979</v>
      </c>
      <c r="D1947" s="2">
        <v>1633</v>
      </c>
      <c r="E1947" s="14">
        <v>1.4696876913655848E-2</v>
      </c>
      <c r="F1947" s="14"/>
      <c r="G1947" s="2">
        <v>0.43921004286589088</v>
      </c>
    </row>
    <row r="1948" spans="1:7" x14ac:dyDescent="0.3">
      <c r="A1948" t="s">
        <v>3372</v>
      </c>
      <c r="B1948" s="2">
        <v>717.21</v>
      </c>
      <c r="C1948" s="2">
        <v>717.21</v>
      </c>
      <c r="D1948" s="2">
        <v>189</v>
      </c>
      <c r="E1948" s="14"/>
      <c r="F1948" s="14"/>
      <c r="G1948" s="2">
        <v>3.7947619047619048</v>
      </c>
    </row>
    <row r="1949" spans="1:7" x14ac:dyDescent="0.3">
      <c r="A1949" t="s">
        <v>2244</v>
      </c>
      <c r="B1949" s="2">
        <v>716.29999999999961</v>
      </c>
      <c r="C1949" s="2">
        <v>716.29999999999961</v>
      </c>
      <c r="D1949" s="2">
        <v>170</v>
      </c>
      <c r="E1949" s="14">
        <v>7.0588235294117646E-2</v>
      </c>
      <c r="F1949" s="14"/>
      <c r="G1949" s="2">
        <v>4.2135294117647035</v>
      </c>
    </row>
    <row r="1950" spans="1:7" x14ac:dyDescent="0.3">
      <c r="A1950" t="s">
        <v>930</v>
      </c>
      <c r="B1950" s="2">
        <v>713.10999999999967</v>
      </c>
      <c r="C1950" s="2">
        <v>713.10999999999967</v>
      </c>
      <c r="D1950" s="2">
        <v>512</v>
      </c>
      <c r="E1950" s="14">
        <v>5.859375E-3</v>
      </c>
      <c r="F1950" s="14"/>
      <c r="G1950" s="2">
        <v>1.3927929687499994</v>
      </c>
    </row>
    <row r="1951" spans="1:7" x14ac:dyDescent="0.3">
      <c r="A1951" t="s">
        <v>1734</v>
      </c>
      <c r="B1951" s="2">
        <v>712.31999999999994</v>
      </c>
      <c r="C1951" s="2">
        <v>712.31999999999994</v>
      </c>
      <c r="D1951" s="2">
        <v>530</v>
      </c>
      <c r="E1951" s="14">
        <v>2.4528301886792454E-2</v>
      </c>
      <c r="F1951" s="14">
        <v>5.4545454545454543E-2</v>
      </c>
      <c r="G1951" s="2">
        <v>1.3439999999999999</v>
      </c>
    </row>
    <row r="1952" spans="1:7" x14ac:dyDescent="0.3">
      <c r="A1952" t="s">
        <v>1095</v>
      </c>
      <c r="B1952" s="2">
        <v>712.08</v>
      </c>
      <c r="C1952" s="2">
        <v>712.08</v>
      </c>
      <c r="D1952" s="2">
        <v>1644</v>
      </c>
      <c r="E1952" s="14">
        <v>7.2992700729927005E-3</v>
      </c>
      <c r="F1952" s="14"/>
      <c r="G1952" s="2">
        <v>0.4331386861313869</v>
      </c>
    </row>
    <row r="1953" spans="1:7" x14ac:dyDescent="0.3">
      <c r="A1953" t="s">
        <v>3649</v>
      </c>
      <c r="B1953" s="2">
        <v>712.03999999999974</v>
      </c>
      <c r="C1953" s="2">
        <v>712.03999999999974</v>
      </c>
      <c r="D1953" s="2">
        <v>673</v>
      </c>
      <c r="E1953" s="14">
        <v>1.7830609212481426E-2</v>
      </c>
      <c r="F1953" s="14"/>
      <c r="G1953" s="2">
        <v>1.0580089153046059</v>
      </c>
    </row>
    <row r="1954" spans="1:7" x14ac:dyDescent="0.3">
      <c r="A1954" t="s">
        <v>2134</v>
      </c>
      <c r="B1954" s="2">
        <v>710.71</v>
      </c>
      <c r="C1954" s="2">
        <v>710.71</v>
      </c>
      <c r="D1954" s="2">
        <v>226</v>
      </c>
      <c r="E1954" s="14">
        <v>1.9115044247787611</v>
      </c>
      <c r="F1954" s="14"/>
      <c r="G1954" s="2">
        <v>3.1447345132743365</v>
      </c>
    </row>
    <row r="1955" spans="1:7" x14ac:dyDescent="0.3">
      <c r="A1955" t="s">
        <v>824</v>
      </c>
      <c r="B1955" s="2">
        <v>709.66</v>
      </c>
      <c r="C1955" s="2">
        <v>709.66</v>
      </c>
      <c r="D1955" s="2">
        <v>919</v>
      </c>
      <c r="E1955" s="14"/>
      <c r="F1955" s="14"/>
      <c r="G1955" s="2">
        <v>0.77220892274211095</v>
      </c>
    </row>
    <row r="1956" spans="1:7" x14ac:dyDescent="0.3">
      <c r="A1956" t="s">
        <v>2156</v>
      </c>
      <c r="B1956" s="2">
        <v>709.54</v>
      </c>
      <c r="C1956" s="2">
        <v>709.54</v>
      </c>
      <c r="D1956" s="2">
        <v>160</v>
      </c>
      <c r="E1956" s="14"/>
      <c r="F1956" s="14"/>
      <c r="G1956" s="2">
        <v>4.4346249999999996</v>
      </c>
    </row>
    <row r="1957" spans="1:7" x14ac:dyDescent="0.3">
      <c r="A1957" t="s">
        <v>3461</v>
      </c>
      <c r="B1957" s="2">
        <v>709.23999999999978</v>
      </c>
      <c r="C1957" s="2">
        <v>709.23999999999978</v>
      </c>
      <c r="D1957" s="2">
        <v>78</v>
      </c>
      <c r="E1957" s="14"/>
      <c r="F1957" s="14"/>
      <c r="G1957" s="2">
        <v>9.0928205128205093</v>
      </c>
    </row>
    <row r="1958" spans="1:7" x14ac:dyDescent="0.3">
      <c r="A1958" t="s">
        <v>818</v>
      </c>
      <c r="B1958" s="2">
        <v>709.19000000000017</v>
      </c>
      <c r="C1958" s="2">
        <v>709.19000000000017</v>
      </c>
      <c r="D1958" s="2">
        <v>68</v>
      </c>
      <c r="E1958" s="14">
        <v>1.4705882352941176E-2</v>
      </c>
      <c r="F1958" s="14"/>
      <c r="G1958" s="2">
        <v>10.429264705882355</v>
      </c>
    </row>
    <row r="1959" spans="1:7" x14ac:dyDescent="0.3">
      <c r="A1959" t="s">
        <v>908</v>
      </c>
      <c r="B1959" s="2">
        <v>708.98000000000093</v>
      </c>
      <c r="C1959" s="2">
        <v>708.98000000000093</v>
      </c>
      <c r="D1959" s="2">
        <v>256</v>
      </c>
      <c r="E1959" s="14"/>
      <c r="F1959" s="14"/>
      <c r="G1959" s="2">
        <v>2.7694531250000036</v>
      </c>
    </row>
    <row r="1960" spans="1:7" x14ac:dyDescent="0.3">
      <c r="A1960" t="s">
        <v>1262</v>
      </c>
      <c r="B1960" s="2">
        <v>708.3</v>
      </c>
      <c r="C1960" s="2">
        <v>708.3</v>
      </c>
      <c r="D1960" s="2">
        <v>192</v>
      </c>
      <c r="E1960" s="14">
        <v>1.0416666666666666E-2</v>
      </c>
      <c r="F1960" s="14">
        <v>1.1111111111111112E-2</v>
      </c>
      <c r="G1960" s="2">
        <v>3.6890624999999999</v>
      </c>
    </row>
    <row r="1961" spans="1:7" x14ac:dyDescent="0.3">
      <c r="A1961" t="s">
        <v>3187</v>
      </c>
      <c r="B1961" s="2">
        <v>706.91000000000179</v>
      </c>
      <c r="C1961" s="2">
        <v>706.91000000000179</v>
      </c>
      <c r="D1961" s="2">
        <v>788</v>
      </c>
      <c r="E1961" s="14">
        <v>1.5228426395939087E-2</v>
      </c>
      <c r="F1961" s="14"/>
      <c r="G1961" s="2">
        <v>0.89709390862944394</v>
      </c>
    </row>
    <row r="1962" spans="1:7" x14ac:dyDescent="0.3">
      <c r="A1962" t="s">
        <v>1561</v>
      </c>
      <c r="B1962" s="2">
        <v>706.55000000000109</v>
      </c>
      <c r="C1962" s="2">
        <v>706.55000000000109</v>
      </c>
      <c r="D1962" s="2">
        <v>309</v>
      </c>
      <c r="E1962" s="14"/>
      <c r="F1962" s="14">
        <v>4.7619047619047616E-2</v>
      </c>
      <c r="G1962" s="2">
        <v>2.2865695792880296</v>
      </c>
    </row>
    <row r="1963" spans="1:7" x14ac:dyDescent="0.3">
      <c r="A1963" t="s">
        <v>2648</v>
      </c>
      <c r="B1963" s="2">
        <v>706.03000000000043</v>
      </c>
      <c r="C1963" s="2">
        <v>706.03000000000043</v>
      </c>
      <c r="D1963" s="2">
        <v>71</v>
      </c>
      <c r="E1963" s="14">
        <v>0.12676056338028169</v>
      </c>
      <c r="F1963" s="14"/>
      <c r="G1963" s="2">
        <v>9.944084507042259</v>
      </c>
    </row>
    <row r="1964" spans="1:7" x14ac:dyDescent="0.3">
      <c r="A1964" t="s">
        <v>501</v>
      </c>
      <c r="B1964" s="2">
        <v>705.28000000000009</v>
      </c>
      <c r="C1964" s="2">
        <v>705.28000000000009</v>
      </c>
      <c r="D1964" s="2">
        <v>326</v>
      </c>
      <c r="E1964" s="14">
        <v>6.1349693251533744E-3</v>
      </c>
      <c r="F1964" s="14"/>
      <c r="G1964" s="2">
        <v>2.1634355828220864</v>
      </c>
    </row>
    <row r="1965" spans="1:7" x14ac:dyDescent="0.3">
      <c r="A1965" t="s">
        <v>641</v>
      </c>
      <c r="B1965" s="2">
        <v>704.54999999999973</v>
      </c>
      <c r="C1965" s="2">
        <v>704.54999999999973</v>
      </c>
      <c r="D1965" s="2">
        <v>643</v>
      </c>
      <c r="E1965" s="14"/>
      <c r="F1965" s="14"/>
      <c r="G1965" s="2">
        <v>1.0957231726283043</v>
      </c>
    </row>
    <row r="1966" spans="1:7" x14ac:dyDescent="0.3">
      <c r="A1966" t="s">
        <v>3709</v>
      </c>
      <c r="B1966" s="2">
        <v>704.13999999999987</v>
      </c>
      <c r="C1966" s="2">
        <v>704.13999999999987</v>
      </c>
      <c r="D1966" s="2">
        <v>106</v>
      </c>
      <c r="E1966" s="14">
        <v>0.34905660377358488</v>
      </c>
      <c r="F1966" s="14"/>
      <c r="G1966" s="2">
        <v>6.6428301886792438</v>
      </c>
    </row>
    <row r="1967" spans="1:7" x14ac:dyDescent="0.3">
      <c r="A1967" t="s">
        <v>1916</v>
      </c>
      <c r="B1967" s="2">
        <v>703.31999999999994</v>
      </c>
      <c r="C1967" s="2">
        <v>703.31999999999994</v>
      </c>
      <c r="D1967" s="2">
        <v>548</v>
      </c>
      <c r="E1967" s="14">
        <v>3.8321167883211681E-2</v>
      </c>
      <c r="F1967" s="14"/>
      <c r="G1967" s="2">
        <v>1.2834306569343064</v>
      </c>
    </row>
    <row r="1968" spans="1:7" x14ac:dyDescent="0.3">
      <c r="A1968" t="s">
        <v>158</v>
      </c>
      <c r="B1968" s="2">
        <v>702.75000000000057</v>
      </c>
      <c r="C1968" s="2">
        <v>702.75000000000057</v>
      </c>
      <c r="D1968" s="2">
        <v>3103</v>
      </c>
      <c r="E1968" s="14">
        <v>3.2226877215597811E-4</v>
      </c>
      <c r="F1968" s="14"/>
      <c r="G1968" s="2">
        <v>0.22647437963261377</v>
      </c>
    </row>
    <row r="1969" spans="1:7" x14ac:dyDescent="0.3">
      <c r="A1969" t="s">
        <v>472</v>
      </c>
      <c r="B1969" s="2">
        <v>702.51000000000067</v>
      </c>
      <c r="C1969" s="2">
        <v>702.51000000000067</v>
      </c>
      <c r="D1969" s="2">
        <v>237</v>
      </c>
      <c r="E1969" s="14"/>
      <c r="F1969" s="14"/>
      <c r="G1969" s="2">
        <v>2.9641772151898764</v>
      </c>
    </row>
    <row r="1970" spans="1:7" x14ac:dyDescent="0.3">
      <c r="A1970" t="s">
        <v>3674</v>
      </c>
      <c r="B1970" s="2">
        <v>702.41</v>
      </c>
      <c r="C1970" s="2">
        <v>702.41</v>
      </c>
      <c r="D1970" s="2">
        <v>551</v>
      </c>
      <c r="E1970" s="14"/>
      <c r="F1970" s="14"/>
      <c r="G1970" s="2">
        <v>1.2747912885662431</v>
      </c>
    </row>
    <row r="1971" spans="1:7" x14ac:dyDescent="0.3">
      <c r="A1971" t="s">
        <v>3758</v>
      </c>
      <c r="B1971" s="2">
        <v>700.95000000000027</v>
      </c>
      <c r="C1971" s="2">
        <v>700.95000000000027</v>
      </c>
      <c r="D1971" s="2">
        <v>413</v>
      </c>
      <c r="E1971" s="14">
        <v>9.6852300242130748E-2</v>
      </c>
      <c r="F1971" s="14"/>
      <c r="G1971" s="2">
        <v>1.6972154963680395</v>
      </c>
    </row>
    <row r="1972" spans="1:7" x14ac:dyDescent="0.3">
      <c r="A1972" t="s">
        <v>735</v>
      </c>
      <c r="B1972" s="2">
        <v>699.63000000000034</v>
      </c>
      <c r="C1972" s="2">
        <v>699.63000000000034</v>
      </c>
      <c r="D1972" s="2">
        <v>41</v>
      </c>
      <c r="E1972" s="14"/>
      <c r="F1972" s="14"/>
      <c r="G1972" s="2">
        <v>17.064146341463424</v>
      </c>
    </row>
    <row r="1973" spans="1:7" x14ac:dyDescent="0.3">
      <c r="A1973" t="s">
        <v>2344</v>
      </c>
      <c r="B1973" s="2">
        <v>698.60999999999967</v>
      </c>
      <c r="C1973" s="2">
        <v>698.60999999999967</v>
      </c>
      <c r="D1973" s="2">
        <v>775</v>
      </c>
      <c r="E1973" s="14">
        <v>3.0967741935483871E-2</v>
      </c>
      <c r="F1973" s="14"/>
      <c r="G1973" s="2">
        <v>0.90143225806451566</v>
      </c>
    </row>
    <row r="1974" spans="1:7" x14ac:dyDescent="0.3">
      <c r="A1974" t="s">
        <v>1994</v>
      </c>
      <c r="B1974" s="2">
        <v>697.97</v>
      </c>
      <c r="C1974" s="2">
        <v>697.97</v>
      </c>
      <c r="D1974" s="2">
        <v>207</v>
      </c>
      <c r="E1974" s="14">
        <v>0.34782608695652173</v>
      </c>
      <c r="F1974" s="14"/>
      <c r="G1974" s="2">
        <v>3.3718357487922708</v>
      </c>
    </row>
    <row r="1975" spans="1:7" x14ac:dyDescent="0.3">
      <c r="A1975" t="s">
        <v>2048</v>
      </c>
      <c r="B1975" s="2">
        <v>696.8799999999992</v>
      </c>
      <c r="C1975" s="2">
        <v>696.8799999999992</v>
      </c>
      <c r="D1975" s="2">
        <v>466</v>
      </c>
      <c r="E1975" s="14">
        <v>1.2875536480686695E-2</v>
      </c>
      <c r="F1975" s="14"/>
      <c r="G1975" s="2">
        <v>1.4954506437768222</v>
      </c>
    </row>
    <row r="1976" spans="1:7" x14ac:dyDescent="0.3">
      <c r="A1976" t="s">
        <v>3695</v>
      </c>
      <c r="B1976" s="2">
        <v>696.79999999999905</v>
      </c>
      <c r="C1976" s="2">
        <v>696.79999999999905</v>
      </c>
      <c r="D1976" s="2">
        <v>1932</v>
      </c>
      <c r="E1976" s="14"/>
      <c r="F1976" s="14"/>
      <c r="G1976" s="2">
        <v>0.36066252587991671</v>
      </c>
    </row>
    <row r="1977" spans="1:7" x14ac:dyDescent="0.3">
      <c r="A1977" t="s">
        <v>3428</v>
      </c>
      <c r="B1977" s="2">
        <v>695.23000000000013</v>
      </c>
      <c r="C1977" s="2">
        <v>695.23000000000013</v>
      </c>
      <c r="D1977" s="2">
        <v>95</v>
      </c>
      <c r="E1977" s="14"/>
      <c r="F1977" s="14"/>
      <c r="G1977" s="2">
        <v>7.3182105263157906</v>
      </c>
    </row>
    <row r="1978" spans="1:7" x14ac:dyDescent="0.3">
      <c r="A1978" t="s">
        <v>3199</v>
      </c>
      <c r="B1978" s="2">
        <v>695.01</v>
      </c>
      <c r="C1978" s="2">
        <v>695.01</v>
      </c>
      <c r="D1978" s="2">
        <v>1669</v>
      </c>
      <c r="E1978" s="14">
        <v>1.7974835230677051E-3</v>
      </c>
      <c r="F1978" s="14"/>
      <c r="G1978" s="2">
        <v>0.41642300778909525</v>
      </c>
    </row>
    <row r="1979" spans="1:7" x14ac:dyDescent="0.3">
      <c r="A1979" t="s">
        <v>157</v>
      </c>
      <c r="B1979" s="2">
        <v>691.84999999999991</v>
      </c>
      <c r="C1979" s="2">
        <v>691.84999999999991</v>
      </c>
      <c r="D1979" s="2">
        <v>815</v>
      </c>
      <c r="E1979" s="14"/>
      <c r="F1979" s="14"/>
      <c r="G1979" s="2">
        <v>0.84889570552147231</v>
      </c>
    </row>
    <row r="1980" spans="1:7" x14ac:dyDescent="0.3">
      <c r="A1980" t="s">
        <v>2901</v>
      </c>
      <c r="B1980" s="2">
        <v>690.13</v>
      </c>
      <c r="C1980" s="2">
        <v>690.13</v>
      </c>
      <c r="D1980" s="2">
        <v>1317</v>
      </c>
      <c r="E1980" s="14">
        <v>7.5930144267274111E-4</v>
      </c>
      <c r="F1980" s="14"/>
      <c r="G1980" s="2">
        <v>0.52401670463173877</v>
      </c>
    </row>
    <row r="1981" spans="1:7" x14ac:dyDescent="0.3">
      <c r="A1981" t="s">
        <v>1378</v>
      </c>
      <c r="B1981" s="2">
        <v>688.3</v>
      </c>
      <c r="C1981" s="2">
        <v>688.3</v>
      </c>
      <c r="D1981" s="2">
        <v>286</v>
      </c>
      <c r="E1981" s="14"/>
      <c r="F1981" s="14"/>
      <c r="G1981" s="2">
        <v>2.4066433566433565</v>
      </c>
    </row>
    <row r="1982" spans="1:7" x14ac:dyDescent="0.3">
      <c r="A1982" t="s">
        <v>835</v>
      </c>
      <c r="B1982" s="2">
        <v>688.28999999999871</v>
      </c>
      <c r="C1982" s="2">
        <v>688.28999999999871</v>
      </c>
      <c r="D1982" s="2">
        <v>2526</v>
      </c>
      <c r="E1982" s="14">
        <v>9.5011876484560574E-3</v>
      </c>
      <c r="F1982" s="14"/>
      <c r="G1982" s="2">
        <v>0.27248218527315865</v>
      </c>
    </row>
    <row r="1983" spans="1:7" x14ac:dyDescent="0.3">
      <c r="A1983" t="s">
        <v>817</v>
      </c>
      <c r="B1983" s="2">
        <v>687.9500000000005</v>
      </c>
      <c r="C1983" s="2">
        <v>687.9500000000005</v>
      </c>
      <c r="D1983" s="2">
        <v>73</v>
      </c>
      <c r="E1983" s="14"/>
      <c r="F1983" s="14"/>
      <c r="G1983" s="2">
        <v>9.4239726027397328</v>
      </c>
    </row>
    <row r="1984" spans="1:7" x14ac:dyDescent="0.3">
      <c r="A1984" t="s">
        <v>2615</v>
      </c>
      <c r="B1984" s="2">
        <v>687.69999999999993</v>
      </c>
      <c r="C1984" s="2">
        <v>687.69999999999993</v>
      </c>
      <c r="D1984" s="2">
        <v>46</v>
      </c>
      <c r="E1984" s="14">
        <v>0.10869565217391304</v>
      </c>
      <c r="F1984" s="14"/>
      <c r="G1984" s="2">
        <v>14.95</v>
      </c>
    </row>
    <row r="1985" spans="1:7" x14ac:dyDescent="0.3">
      <c r="A1985" t="s">
        <v>367</v>
      </c>
      <c r="B1985" s="2">
        <v>686.8599999999999</v>
      </c>
      <c r="C1985" s="2">
        <v>686.8599999999999</v>
      </c>
      <c r="D1985" s="2">
        <v>112</v>
      </c>
      <c r="E1985" s="14"/>
      <c r="F1985" s="14"/>
      <c r="G1985" s="2">
        <v>6.1326785714285705</v>
      </c>
    </row>
    <row r="1986" spans="1:7" x14ac:dyDescent="0.3">
      <c r="A1986" t="s">
        <v>619</v>
      </c>
      <c r="B1986" s="2">
        <v>684.58</v>
      </c>
      <c r="C1986" s="2">
        <v>684.58</v>
      </c>
      <c r="D1986" s="2">
        <v>111</v>
      </c>
      <c r="E1986" s="14">
        <v>9.0090090090090089E-3</v>
      </c>
      <c r="F1986" s="14"/>
      <c r="G1986" s="2">
        <v>6.1673873873873877</v>
      </c>
    </row>
    <row r="1987" spans="1:7" x14ac:dyDescent="0.3">
      <c r="A1987" t="s">
        <v>2999</v>
      </c>
      <c r="B1987" s="2">
        <v>683.7999999999995</v>
      </c>
      <c r="C1987" s="2">
        <v>683.7999999999995</v>
      </c>
      <c r="D1987" s="2">
        <v>162</v>
      </c>
      <c r="E1987" s="14"/>
      <c r="F1987" s="14"/>
      <c r="G1987" s="2">
        <v>4.220987654320985</v>
      </c>
    </row>
    <row r="1988" spans="1:7" x14ac:dyDescent="0.3">
      <c r="A1988" t="s">
        <v>607</v>
      </c>
      <c r="B1988" s="2">
        <v>683.75</v>
      </c>
      <c r="C1988" s="2">
        <v>683.75</v>
      </c>
      <c r="D1988" s="2">
        <v>547</v>
      </c>
      <c r="E1988" s="14">
        <v>3.6563071297989032E-2</v>
      </c>
      <c r="F1988" s="14"/>
      <c r="G1988" s="2">
        <v>1.25</v>
      </c>
    </row>
    <row r="1989" spans="1:7" x14ac:dyDescent="0.3">
      <c r="A1989" t="s">
        <v>514</v>
      </c>
      <c r="B1989" s="2">
        <v>683.37</v>
      </c>
      <c r="C1989" s="2">
        <v>683.37</v>
      </c>
      <c r="D1989" s="2">
        <v>1200</v>
      </c>
      <c r="E1989" s="14">
        <v>8.3333333333333339E-4</v>
      </c>
      <c r="F1989" s="14"/>
      <c r="G1989" s="2">
        <v>0.56947499999999995</v>
      </c>
    </row>
    <row r="1990" spans="1:7" x14ac:dyDescent="0.3">
      <c r="A1990" t="s">
        <v>3692</v>
      </c>
      <c r="B1990" s="2">
        <v>683.00999999999965</v>
      </c>
      <c r="C1990" s="2">
        <v>683.00999999999965</v>
      </c>
      <c r="D1990" s="2">
        <v>1299</v>
      </c>
      <c r="E1990" s="14">
        <v>1.539645881447267E-3</v>
      </c>
      <c r="F1990" s="14"/>
      <c r="G1990" s="2">
        <v>0.52579676674364872</v>
      </c>
    </row>
    <row r="1991" spans="1:7" x14ac:dyDescent="0.3">
      <c r="A1991" t="s">
        <v>3630</v>
      </c>
      <c r="B1991" s="2">
        <v>682.97</v>
      </c>
      <c r="C1991" s="2">
        <v>682.97</v>
      </c>
      <c r="D1991" s="2">
        <v>512</v>
      </c>
      <c r="E1991" s="14"/>
      <c r="F1991" s="14"/>
      <c r="G1991" s="2">
        <v>1.3339257812500001</v>
      </c>
    </row>
    <row r="1992" spans="1:7" x14ac:dyDescent="0.3">
      <c r="A1992" t="s">
        <v>550</v>
      </c>
      <c r="B1992" s="2">
        <v>681.7800000000002</v>
      </c>
      <c r="C1992" s="2">
        <v>681.7800000000002</v>
      </c>
      <c r="D1992" s="2">
        <v>904</v>
      </c>
      <c r="E1992" s="14">
        <v>4.5353982300884957E-2</v>
      </c>
      <c r="F1992" s="14">
        <v>1.1235955056179775E-2</v>
      </c>
      <c r="G1992" s="2">
        <v>0.75418141592920374</v>
      </c>
    </row>
    <row r="1993" spans="1:7" x14ac:dyDescent="0.3">
      <c r="A1993" t="s">
        <v>2824</v>
      </c>
      <c r="B1993" s="2">
        <v>681.58999999999992</v>
      </c>
      <c r="C1993" s="2">
        <v>681.58999999999992</v>
      </c>
      <c r="D1993" s="2">
        <v>199</v>
      </c>
      <c r="E1993" s="14"/>
      <c r="F1993" s="14"/>
      <c r="G1993" s="2">
        <v>3.4250753768844215</v>
      </c>
    </row>
    <row r="1994" spans="1:7" x14ac:dyDescent="0.3">
      <c r="A1994" t="s">
        <v>449</v>
      </c>
      <c r="B1994" s="2">
        <v>679.72</v>
      </c>
      <c r="C1994" s="2">
        <v>679.72</v>
      </c>
      <c r="D1994" s="2">
        <v>691</v>
      </c>
      <c r="E1994" s="14">
        <v>1.7366136034732273E-2</v>
      </c>
      <c r="F1994" s="14"/>
      <c r="G1994" s="2">
        <v>0.98367583212735166</v>
      </c>
    </row>
    <row r="1995" spans="1:7" x14ac:dyDescent="0.3">
      <c r="A1995" t="s">
        <v>1202</v>
      </c>
      <c r="B1995" s="2">
        <v>679.47999999999979</v>
      </c>
      <c r="C1995" s="2">
        <v>679.47999999999979</v>
      </c>
      <c r="D1995" s="2">
        <v>378</v>
      </c>
      <c r="E1995" s="14">
        <v>2.6455026455026454E-3</v>
      </c>
      <c r="F1995" s="14"/>
      <c r="G1995" s="2">
        <v>1.7975661375661369</v>
      </c>
    </row>
    <row r="1996" spans="1:7" x14ac:dyDescent="0.3">
      <c r="A1996" t="s">
        <v>2295</v>
      </c>
      <c r="B1996" s="2">
        <v>678.57000000000039</v>
      </c>
      <c r="C1996" s="2">
        <v>678.57000000000039</v>
      </c>
      <c r="D1996" s="2">
        <v>2301</v>
      </c>
      <c r="E1996" s="14">
        <v>1.6079965232507605E-2</v>
      </c>
      <c r="F1996" s="14"/>
      <c r="G1996" s="2">
        <v>0.29490221642764031</v>
      </c>
    </row>
    <row r="1997" spans="1:7" x14ac:dyDescent="0.3">
      <c r="A1997" t="s">
        <v>3204</v>
      </c>
      <c r="B1997" s="2">
        <v>678.23000000000025</v>
      </c>
      <c r="C1997" s="2">
        <v>678.23000000000025</v>
      </c>
      <c r="D1997" s="2">
        <v>947</v>
      </c>
      <c r="E1997" s="14">
        <v>0.16684266103484688</v>
      </c>
      <c r="F1997" s="14"/>
      <c r="G1997" s="2">
        <v>0.71618796198521673</v>
      </c>
    </row>
    <row r="1998" spans="1:7" x14ac:dyDescent="0.3">
      <c r="A1998" t="s">
        <v>1863</v>
      </c>
      <c r="B1998" s="2">
        <v>677.04000000000019</v>
      </c>
      <c r="C1998" s="2">
        <v>677.04000000000019</v>
      </c>
      <c r="D1998" s="2">
        <v>260</v>
      </c>
      <c r="E1998" s="14"/>
      <c r="F1998" s="14"/>
      <c r="G1998" s="2">
        <v>2.6040000000000005</v>
      </c>
    </row>
    <row r="1999" spans="1:7" x14ac:dyDescent="0.3">
      <c r="A1999" t="s">
        <v>1128</v>
      </c>
      <c r="B1999" s="2">
        <v>677.0300000000002</v>
      </c>
      <c r="C1999" s="2">
        <v>677.0300000000002</v>
      </c>
      <c r="D1999" s="2">
        <v>618</v>
      </c>
      <c r="E1999" s="14">
        <v>9.7087378640776691E-3</v>
      </c>
      <c r="F1999" s="14">
        <v>1.1904761904761904E-2</v>
      </c>
      <c r="G1999" s="2">
        <v>1.0955177993527512</v>
      </c>
    </row>
    <row r="2000" spans="1:7" x14ac:dyDescent="0.3">
      <c r="A2000" t="s">
        <v>1447</v>
      </c>
      <c r="B2000" s="2">
        <v>674.66999999999928</v>
      </c>
      <c r="C2000" s="2">
        <v>674.66999999999928</v>
      </c>
      <c r="D2000" s="2">
        <v>1311</v>
      </c>
      <c r="E2000" s="14">
        <v>9.1533180778032037E-3</v>
      </c>
      <c r="F2000" s="14"/>
      <c r="G2000" s="2">
        <v>0.51462242562929006</v>
      </c>
    </row>
    <row r="2001" spans="1:7" x14ac:dyDescent="0.3">
      <c r="A2001" t="s">
        <v>2068</v>
      </c>
      <c r="B2001" s="2">
        <v>674.5299999999994</v>
      </c>
      <c r="C2001" s="2">
        <v>674.5299999999994</v>
      </c>
      <c r="D2001" s="2">
        <v>1545</v>
      </c>
      <c r="E2001" s="14"/>
      <c r="F2001" s="14"/>
      <c r="G2001" s="2">
        <v>0.43658899676375368</v>
      </c>
    </row>
    <row r="2002" spans="1:7" x14ac:dyDescent="0.3">
      <c r="A2002" t="s">
        <v>3402</v>
      </c>
      <c r="B2002" s="2">
        <v>673.71999999999935</v>
      </c>
      <c r="C2002" s="2">
        <v>673.71999999999935</v>
      </c>
      <c r="D2002" s="2">
        <v>279</v>
      </c>
      <c r="E2002" s="14">
        <v>3.5842293906810036E-3</v>
      </c>
      <c r="F2002" s="14"/>
      <c r="G2002" s="2">
        <v>2.4147670250896032</v>
      </c>
    </row>
    <row r="2003" spans="1:7" x14ac:dyDescent="0.3">
      <c r="A2003" t="s">
        <v>1319</v>
      </c>
      <c r="B2003" s="2">
        <v>673.16999999999985</v>
      </c>
      <c r="C2003" s="2">
        <v>673.16999999999985</v>
      </c>
      <c r="D2003" s="2">
        <v>836</v>
      </c>
      <c r="E2003" s="14"/>
      <c r="F2003" s="14"/>
      <c r="G2003" s="2">
        <v>0.80522727272727257</v>
      </c>
    </row>
    <row r="2004" spans="1:7" x14ac:dyDescent="0.3">
      <c r="A2004" t="s">
        <v>2998</v>
      </c>
      <c r="B2004" s="2">
        <v>672.59999999999957</v>
      </c>
      <c r="C2004" s="2">
        <v>672.59999999999957</v>
      </c>
      <c r="D2004" s="2">
        <v>160</v>
      </c>
      <c r="E2004" s="14"/>
      <c r="F2004" s="14"/>
      <c r="G2004" s="2">
        <v>4.2037499999999977</v>
      </c>
    </row>
    <row r="2005" spans="1:7" x14ac:dyDescent="0.3">
      <c r="A2005" t="s">
        <v>587</v>
      </c>
      <c r="B2005" s="2">
        <v>672.09</v>
      </c>
      <c r="C2005" s="2">
        <v>672.09</v>
      </c>
      <c r="D2005" s="2">
        <v>187</v>
      </c>
      <c r="E2005" s="14"/>
      <c r="F2005" s="14"/>
      <c r="G2005" s="2">
        <v>3.5940641711229948</v>
      </c>
    </row>
    <row r="2006" spans="1:7" x14ac:dyDescent="0.3">
      <c r="A2006" t="s">
        <v>2947</v>
      </c>
      <c r="B2006" s="2">
        <v>671.92999999999984</v>
      </c>
      <c r="C2006" s="2">
        <v>671.92999999999984</v>
      </c>
      <c r="D2006" s="2">
        <v>71</v>
      </c>
      <c r="E2006" s="14"/>
      <c r="F2006" s="14"/>
      <c r="G2006" s="2">
        <v>9.4638028169014063</v>
      </c>
    </row>
    <row r="2007" spans="1:7" x14ac:dyDescent="0.3">
      <c r="A2007" t="s">
        <v>3551</v>
      </c>
      <c r="B2007" s="2">
        <v>671.61999999999989</v>
      </c>
      <c r="C2007" s="2">
        <v>671.61999999999989</v>
      </c>
      <c r="D2007" s="2">
        <v>162</v>
      </c>
      <c r="E2007" s="14"/>
      <c r="F2007" s="14"/>
      <c r="G2007" s="2">
        <v>4.145802469135802</v>
      </c>
    </row>
    <row r="2008" spans="1:7" x14ac:dyDescent="0.3">
      <c r="A2008" t="s">
        <v>257</v>
      </c>
      <c r="B2008" s="2">
        <v>669.89999999999975</v>
      </c>
      <c r="C2008" s="2">
        <v>669.89999999999975</v>
      </c>
      <c r="D2008" s="2">
        <v>212</v>
      </c>
      <c r="E2008" s="14">
        <v>1.8867924528301886E-2</v>
      </c>
      <c r="F2008" s="14"/>
      <c r="G2008" s="2">
        <v>3.1599056603773574</v>
      </c>
    </row>
    <row r="2009" spans="1:7" x14ac:dyDescent="0.3">
      <c r="A2009" t="s">
        <v>2766</v>
      </c>
      <c r="B2009" s="2">
        <v>667.26999999999975</v>
      </c>
      <c r="C2009" s="2">
        <v>667.26999999999975</v>
      </c>
      <c r="D2009" s="2">
        <v>245</v>
      </c>
      <c r="E2009" s="14">
        <v>2.4489795918367346E-2</v>
      </c>
      <c r="F2009" s="14"/>
      <c r="G2009" s="2">
        <v>2.7235510204081623</v>
      </c>
    </row>
    <row r="2010" spans="1:7" x14ac:dyDescent="0.3">
      <c r="A2010" t="s">
        <v>1392</v>
      </c>
      <c r="B2010" s="2">
        <v>666.37999999999988</v>
      </c>
      <c r="C2010" s="2">
        <v>666.37999999999988</v>
      </c>
      <c r="D2010" s="2">
        <v>2437</v>
      </c>
      <c r="E2010" s="14">
        <v>1.2720558063192449E-2</v>
      </c>
      <c r="F2010" s="14"/>
      <c r="G2010" s="2">
        <v>0.2734427574887156</v>
      </c>
    </row>
    <row r="2011" spans="1:7" x14ac:dyDescent="0.3">
      <c r="A2011" t="s">
        <v>2217</v>
      </c>
      <c r="B2011" s="2">
        <v>665.16999999999916</v>
      </c>
      <c r="C2011" s="2">
        <v>665.16999999999916</v>
      </c>
      <c r="D2011" s="2">
        <v>1644</v>
      </c>
      <c r="E2011" s="14">
        <v>4.3795620437956206E-2</v>
      </c>
      <c r="F2011" s="14"/>
      <c r="G2011" s="2">
        <v>0.4046046228710457</v>
      </c>
    </row>
    <row r="2012" spans="1:7" x14ac:dyDescent="0.3">
      <c r="A2012" t="s">
        <v>3041</v>
      </c>
      <c r="B2012" s="2">
        <v>664.44999999999993</v>
      </c>
      <c r="C2012" s="2">
        <v>664.44999999999993</v>
      </c>
      <c r="D2012" s="2">
        <v>547</v>
      </c>
      <c r="E2012" s="14">
        <v>3.6563071297989031E-3</v>
      </c>
      <c r="F2012" s="14"/>
      <c r="G2012" s="2">
        <v>1.2147166361974404</v>
      </c>
    </row>
    <row r="2013" spans="1:7" x14ac:dyDescent="0.3">
      <c r="A2013" t="s">
        <v>302</v>
      </c>
      <c r="B2013" s="2">
        <v>663.71000000000026</v>
      </c>
      <c r="C2013" s="2">
        <v>663.71000000000026</v>
      </c>
      <c r="D2013" s="2">
        <v>253</v>
      </c>
      <c r="E2013" s="14"/>
      <c r="F2013" s="14"/>
      <c r="G2013" s="2">
        <v>2.6233596837944675</v>
      </c>
    </row>
    <row r="2014" spans="1:7" x14ac:dyDescent="0.3">
      <c r="A2014" t="s">
        <v>2095</v>
      </c>
      <c r="B2014" s="2">
        <v>662.86999999999989</v>
      </c>
      <c r="C2014" s="2">
        <v>662.86999999999989</v>
      </c>
      <c r="D2014" s="2">
        <v>253</v>
      </c>
      <c r="E2014" s="14">
        <v>7.9051383399209481E-3</v>
      </c>
      <c r="F2014" s="14"/>
      <c r="G2014" s="2">
        <v>2.6200395256916993</v>
      </c>
    </row>
    <row r="2015" spans="1:7" x14ac:dyDescent="0.3">
      <c r="A2015" t="s">
        <v>797</v>
      </c>
      <c r="B2015" s="2">
        <v>661.93</v>
      </c>
      <c r="C2015" s="2">
        <v>661.93</v>
      </c>
      <c r="D2015" s="2">
        <v>227</v>
      </c>
      <c r="E2015" s="14"/>
      <c r="F2015" s="14"/>
      <c r="G2015" s="2">
        <v>2.9159911894273125</v>
      </c>
    </row>
    <row r="2016" spans="1:7" x14ac:dyDescent="0.3">
      <c r="A2016" t="s">
        <v>2731</v>
      </c>
      <c r="B2016" s="2">
        <v>661.5</v>
      </c>
      <c r="C2016" s="2">
        <v>661.5</v>
      </c>
      <c r="D2016" s="2">
        <v>1575</v>
      </c>
      <c r="E2016" s="14"/>
      <c r="F2016" s="14"/>
      <c r="G2016" s="2">
        <v>0.42</v>
      </c>
    </row>
    <row r="2017" spans="1:7" x14ac:dyDescent="0.3">
      <c r="A2017" t="s">
        <v>2642</v>
      </c>
      <c r="B2017" s="2">
        <v>661.02</v>
      </c>
      <c r="C2017" s="2">
        <v>661.02</v>
      </c>
      <c r="D2017" s="2">
        <v>418</v>
      </c>
      <c r="E2017" s="14"/>
      <c r="F2017" s="14"/>
      <c r="G2017" s="2">
        <v>1.5813875598086125</v>
      </c>
    </row>
    <row r="2018" spans="1:7" x14ac:dyDescent="0.3">
      <c r="A2018" t="s">
        <v>2580</v>
      </c>
      <c r="B2018" s="2">
        <v>659.60999999999956</v>
      </c>
      <c r="C2018" s="2">
        <v>659.60999999999956</v>
      </c>
      <c r="D2018" s="2">
        <v>75</v>
      </c>
      <c r="E2018" s="14">
        <v>2.6666666666666668E-2</v>
      </c>
      <c r="F2018" s="14"/>
      <c r="G2018" s="2">
        <v>8.7947999999999933</v>
      </c>
    </row>
    <row r="2019" spans="1:7" x14ac:dyDescent="0.3">
      <c r="A2019" t="s">
        <v>1496</v>
      </c>
      <c r="B2019" s="2">
        <v>657.76000000000045</v>
      </c>
      <c r="C2019" s="2">
        <v>657.76000000000045</v>
      </c>
      <c r="D2019" s="2">
        <v>194</v>
      </c>
      <c r="E2019" s="14">
        <v>5.1546391752577319E-3</v>
      </c>
      <c r="F2019" s="14"/>
      <c r="G2019" s="2">
        <v>3.3905154639175281</v>
      </c>
    </row>
    <row r="2020" spans="1:7" x14ac:dyDescent="0.3">
      <c r="A2020" t="s">
        <v>1808</v>
      </c>
      <c r="B2020" s="2">
        <v>656.51999999999987</v>
      </c>
      <c r="C2020" s="2">
        <v>656.51999999999987</v>
      </c>
      <c r="D2020" s="2">
        <v>599</v>
      </c>
      <c r="E2020" s="14"/>
      <c r="F2020" s="14"/>
      <c r="G2020" s="2">
        <v>1.0960267111853086</v>
      </c>
    </row>
    <row r="2021" spans="1:7" x14ac:dyDescent="0.3">
      <c r="A2021" t="s">
        <v>1493</v>
      </c>
      <c r="B2021" s="2">
        <v>656.43000000000029</v>
      </c>
      <c r="C2021" s="2">
        <v>656.43000000000029</v>
      </c>
      <c r="D2021" s="2">
        <v>201</v>
      </c>
      <c r="E2021" s="14"/>
      <c r="F2021" s="14"/>
      <c r="G2021" s="2">
        <v>3.2658208955223893</v>
      </c>
    </row>
    <row r="2022" spans="1:7" x14ac:dyDescent="0.3">
      <c r="A2022" t="s">
        <v>1664</v>
      </c>
      <c r="B2022" s="2">
        <v>656.05</v>
      </c>
      <c r="C2022" s="2">
        <v>656.05</v>
      </c>
      <c r="D2022" s="2">
        <v>2063</v>
      </c>
      <c r="E2022" s="14">
        <v>5.8167716917111E-3</v>
      </c>
      <c r="F2022" s="14"/>
      <c r="G2022" s="2">
        <v>0.31800775569558892</v>
      </c>
    </row>
    <row r="2023" spans="1:7" x14ac:dyDescent="0.3">
      <c r="A2023" t="s">
        <v>3813</v>
      </c>
      <c r="B2023" s="2">
        <v>654.97999999999934</v>
      </c>
      <c r="C2023" s="2">
        <v>654.97999999999934</v>
      </c>
      <c r="D2023" s="2">
        <v>964</v>
      </c>
      <c r="E2023" s="14">
        <v>1.3485477178423237E-2</v>
      </c>
      <c r="F2023" s="14"/>
      <c r="G2023" s="2">
        <v>0.67943983402489561</v>
      </c>
    </row>
    <row r="2024" spans="1:7" x14ac:dyDescent="0.3">
      <c r="A2024" t="s">
        <v>875</v>
      </c>
      <c r="B2024" s="2">
        <v>654.6999999999997</v>
      </c>
      <c r="C2024" s="2">
        <v>654.6999999999997</v>
      </c>
      <c r="D2024" s="2">
        <v>218</v>
      </c>
      <c r="E2024" s="14">
        <v>5.5045871559633031E-2</v>
      </c>
      <c r="F2024" s="14"/>
      <c r="G2024" s="2">
        <v>3.0032110091743105</v>
      </c>
    </row>
    <row r="2025" spans="1:7" x14ac:dyDescent="0.3">
      <c r="A2025" t="s">
        <v>2464</v>
      </c>
      <c r="B2025" s="2">
        <v>651.83999999999992</v>
      </c>
      <c r="C2025" s="2">
        <v>651.83999999999992</v>
      </c>
      <c r="D2025" s="2">
        <v>408</v>
      </c>
      <c r="E2025" s="14">
        <v>4.4117647058823532E-2</v>
      </c>
      <c r="F2025" s="14"/>
      <c r="G2025" s="2">
        <v>1.5976470588235292</v>
      </c>
    </row>
    <row r="2026" spans="1:7" x14ac:dyDescent="0.3">
      <c r="A2026" t="s">
        <v>529</v>
      </c>
      <c r="B2026" s="2">
        <v>651.74999999999943</v>
      </c>
      <c r="C2026" s="2">
        <v>651.74999999999943</v>
      </c>
      <c r="D2026" s="2">
        <v>371</v>
      </c>
      <c r="E2026" s="14"/>
      <c r="F2026" s="14"/>
      <c r="G2026" s="2">
        <v>1.7567385444743919</v>
      </c>
    </row>
    <row r="2027" spans="1:7" x14ac:dyDescent="0.3">
      <c r="A2027" t="s">
        <v>1581</v>
      </c>
      <c r="B2027" s="2">
        <v>650.84999999999866</v>
      </c>
      <c r="C2027" s="2">
        <v>650.84999999999866</v>
      </c>
      <c r="D2027" s="2">
        <v>1718</v>
      </c>
      <c r="E2027" s="14">
        <v>2.7939464493597205E-2</v>
      </c>
      <c r="F2027" s="14"/>
      <c r="G2027" s="2">
        <v>0.37884167636786886</v>
      </c>
    </row>
    <row r="2028" spans="1:7" x14ac:dyDescent="0.3">
      <c r="A2028" t="s">
        <v>1265</v>
      </c>
      <c r="B2028" s="2">
        <v>650.79000000000019</v>
      </c>
      <c r="C2028" s="2">
        <v>650.79000000000019</v>
      </c>
      <c r="D2028" s="2">
        <v>192</v>
      </c>
      <c r="E2028" s="14">
        <v>2.6041666666666668E-2</v>
      </c>
      <c r="F2028" s="14"/>
      <c r="G2028" s="2">
        <v>3.389531250000001</v>
      </c>
    </row>
    <row r="2029" spans="1:7" x14ac:dyDescent="0.3">
      <c r="A2029" t="s">
        <v>1572</v>
      </c>
      <c r="B2029" s="2">
        <v>648.97</v>
      </c>
      <c r="C2029" s="2">
        <v>648.97</v>
      </c>
      <c r="D2029" s="2">
        <v>492</v>
      </c>
      <c r="E2029" s="14"/>
      <c r="F2029" s="14">
        <v>1.3333333333333334E-2</v>
      </c>
      <c r="G2029" s="2">
        <v>1.3190447154471545</v>
      </c>
    </row>
    <row r="2030" spans="1:7" x14ac:dyDescent="0.3">
      <c r="A2030" t="s">
        <v>1765</v>
      </c>
      <c r="B2030" s="2">
        <v>645.6400000000001</v>
      </c>
      <c r="C2030" s="2">
        <v>645.6400000000001</v>
      </c>
      <c r="D2030" s="2">
        <v>1543</v>
      </c>
      <c r="E2030" s="14"/>
      <c r="F2030" s="14"/>
      <c r="G2030" s="2">
        <v>0.41843162670123141</v>
      </c>
    </row>
    <row r="2031" spans="1:7" x14ac:dyDescent="0.3">
      <c r="A2031" t="s">
        <v>2117</v>
      </c>
      <c r="B2031" s="2">
        <v>645.00999999999954</v>
      </c>
      <c r="C2031" s="2">
        <v>645.00999999999954</v>
      </c>
      <c r="D2031" s="2">
        <v>93</v>
      </c>
      <c r="E2031" s="14">
        <v>0.10752688172043011</v>
      </c>
      <c r="F2031" s="14"/>
      <c r="G2031" s="2">
        <v>6.935591397849457</v>
      </c>
    </row>
    <row r="2032" spans="1:7" x14ac:dyDescent="0.3">
      <c r="A2032" t="s">
        <v>3457</v>
      </c>
      <c r="B2032" s="2">
        <v>644.47</v>
      </c>
      <c r="C2032" s="2">
        <v>644.47</v>
      </c>
      <c r="D2032" s="2">
        <v>187</v>
      </c>
      <c r="E2032" s="14"/>
      <c r="F2032" s="14"/>
      <c r="G2032" s="2">
        <v>3.4463636363636363</v>
      </c>
    </row>
    <row r="2033" spans="1:7" x14ac:dyDescent="0.3">
      <c r="A2033" t="s">
        <v>3788</v>
      </c>
      <c r="B2033" s="2">
        <v>644.21000000000015</v>
      </c>
      <c r="C2033" s="2">
        <v>644.21000000000015</v>
      </c>
      <c r="D2033" s="2">
        <v>812</v>
      </c>
      <c r="E2033" s="14">
        <v>1.2315270935960591E-3</v>
      </c>
      <c r="F2033" s="14"/>
      <c r="G2033" s="2">
        <v>0.79336206896551742</v>
      </c>
    </row>
    <row r="2034" spans="1:7" x14ac:dyDescent="0.3">
      <c r="A2034" t="s">
        <v>827</v>
      </c>
      <c r="B2034" s="2">
        <v>644.03000000000065</v>
      </c>
      <c r="C2034" s="2">
        <v>644.03000000000065</v>
      </c>
      <c r="D2034" s="2">
        <v>662</v>
      </c>
      <c r="E2034" s="14"/>
      <c r="F2034" s="14"/>
      <c r="G2034" s="2">
        <v>0.97285498489426081</v>
      </c>
    </row>
    <row r="2035" spans="1:7" x14ac:dyDescent="0.3">
      <c r="A2035" t="s">
        <v>179</v>
      </c>
      <c r="B2035" s="2">
        <v>643.13999999999896</v>
      </c>
      <c r="C2035" s="2">
        <v>643.13999999999896</v>
      </c>
      <c r="D2035" s="2">
        <v>2427</v>
      </c>
      <c r="E2035" s="14"/>
      <c r="F2035" s="14"/>
      <c r="G2035" s="2">
        <v>0.26499381953028389</v>
      </c>
    </row>
    <row r="2036" spans="1:7" x14ac:dyDescent="0.3">
      <c r="A2036" t="s">
        <v>949</v>
      </c>
      <c r="B2036" s="2">
        <v>641.58000000000004</v>
      </c>
      <c r="C2036" s="2">
        <v>641.58000000000004</v>
      </c>
      <c r="D2036" s="2">
        <v>181</v>
      </c>
      <c r="E2036" s="14"/>
      <c r="F2036" s="14"/>
      <c r="G2036" s="2">
        <v>3.5446408839779009</v>
      </c>
    </row>
    <row r="2037" spans="1:7" x14ac:dyDescent="0.3">
      <c r="A2037" t="s">
        <v>711</v>
      </c>
      <c r="B2037" s="2">
        <v>640.91999999999996</v>
      </c>
      <c r="C2037" s="2">
        <v>640.91999999999996</v>
      </c>
      <c r="D2037" s="2">
        <v>457</v>
      </c>
      <c r="E2037" s="14"/>
      <c r="F2037" s="14"/>
      <c r="G2037" s="2">
        <v>1.4024507658643326</v>
      </c>
    </row>
    <row r="2038" spans="1:7" x14ac:dyDescent="0.3">
      <c r="A2038" t="s">
        <v>2871</v>
      </c>
      <c r="B2038" s="2">
        <v>640.91999999999962</v>
      </c>
      <c r="C2038" s="2">
        <v>640.91999999999962</v>
      </c>
      <c r="D2038" s="2">
        <v>634</v>
      </c>
      <c r="E2038" s="14"/>
      <c r="F2038" s="14"/>
      <c r="G2038" s="2">
        <v>1.010914826498422</v>
      </c>
    </row>
    <row r="2039" spans="1:7" x14ac:dyDescent="0.3">
      <c r="A2039" t="s">
        <v>220</v>
      </c>
      <c r="B2039" s="2">
        <v>638.36</v>
      </c>
      <c r="C2039" s="2">
        <v>638.36</v>
      </c>
      <c r="D2039" s="2">
        <v>422</v>
      </c>
      <c r="E2039" s="14">
        <v>2.843601895734597E-2</v>
      </c>
      <c r="F2039" s="14"/>
      <c r="G2039" s="2">
        <v>1.5127014218009478</v>
      </c>
    </row>
    <row r="2040" spans="1:7" x14ac:dyDescent="0.3">
      <c r="A2040" t="s">
        <v>2346</v>
      </c>
      <c r="B2040" s="2">
        <v>637.39999999999964</v>
      </c>
      <c r="C2040" s="2">
        <v>637.39999999999964</v>
      </c>
      <c r="D2040" s="2">
        <v>724</v>
      </c>
      <c r="E2040" s="14">
        <v>1.9337016574585635E-2</v>
      </c>
      <c r="F2040" s="14"/>
      <c r="G2040" s="2">
        <v>0.88038674033149122</v>
      </c>
    </row>
    <row r="2041" spans="1:7" x14ac:dyDescent="0.3">
      <c r="A2041" t="s">
        <v>1579</v>
      </c>
      <c r="B2041" s="2">
        <v>636.40999999999974</v>
      </c>
      <c r="C2041" s="2">
        <v>636.40999999999974</v>
      </c>
      <c r="D2041" s="2">
        <v>1763</v>
      </c>
      <c r="E2041" s="14">
        <v>1.3613159387407828E-2</v>
      </c>
      <c r="F2041" s="14"/>
      <c r="G2041" s="2">
        <v>0.36098128190584217</v>
      </c>
    </row>
    <row r="2042" spans="1:7" x14ac:dyDescent="0.3">
      <c r="A2042" t="s">
        <v>1133</v>
      </c>
      <c r="B2042" s="2">
        <v>636.11999999999989</v>
      </c>
      <c r="C2042" s="2">
        <v>636.11999999999989</v>
      </c>
      <c r="D2042" s="2">
        <v>406</v>
      </c>
      <c r="E2042" s="14">
        <v>1.4778325123152709E-2</v>
      </c>
      <c r="F2042" s="14"/>
      <c r="G2042" s="2">
        <v>1.5667980295566499</v>
      </c>
    </row>
    <row r="2043" spans="1:7" x14ac:dyDescent="0.3">
      <c r="A2043" t="s">
        <v>2653</v>
      </c>
      <c r="B2043" s="2">
        <v>635.38</v>
      </c>
      <c r="C2043" s="2">
        <v>635.38</v>
      </c>
      <c r="D2043" s="2">
        <v>76</v>
      </c>
      <c r="E2043" s="14"/>
      <c r="F2043" s="14"/>
      <c r="G2043" s="2">
        <v>8.3602631578947371</v>
      </c>
    </row>
    <row r="2044" spans="1:7" x14ac:dyDescent="0.3">
      <c r="A2044" t="s">
        <v>2433</v>
      </c>
      <c r="B2044" s="2">
        <v>634.70000000000005</v>
      </c>
      <c r="C2044" s="2">
        <v>634.70000000000005</v>
      </c>
      <c r="D2044" s="2">
        <v>146</v>
      </c>
      <c r="E2044" s="14"/>
      <c r="F2044" s="14"/>
      <c r="G2044" s="2">
        <v>4.3472602739726032</v>
      </c>
    </row>
    <row r="2045" spans="1:7" x14ac:dyDescent="0.3">
      <c r="A2045" t="s">
        <v>438</v>
      </c>
      <c r="B2045" s="2">
        <v>634.52999999999986</v>
      </c>
      <c r="C2045" s="2">
        <v>634.52999999999986</v>
      </c>
      <c r="D2045" s="2">
        <v>70</v>
      </c>
      <c r="E2045" s="14"/>
      <c r="F2045" s="14"/>
      <c r="G2045" s="2">
        <v>9.0647142857142828</v>
      </c>
    </row>
    <row r="2046" spans="1:7" x14ac:dyDescent="0.3">
      <c r="A2046" t="s">
        <v>3268</v>
      </c>
      <c r="B2046" s="2">
        <v>634.07000000000005</v>
      </c>
      <c r="C2046" s="2">
        <v>634.07000000000005</v>
      </c>
      <c r="D2046" s="2">
        <v>222</v>
      </c>
      <c r="E2046" s="14"/>
      <c r="F2046" s="14"/>
      <c r="G2046" s="2">
        <v>2.8561711711711713</v>
      </c>
    </row>
    <row r="2047" spans="1:7" x14ac:dyDescent="0.3">
      <c r="A2047" t="s">
        <v>3486</v>
      </c>
      <c r="B2047" s="2">
        <v>632.94000000000062</v>
      </c>
      <c r="C2047" s="2">
        <v>632.94000000000062</v>
      </c>
      <c r="D2047" s="2">
        <v>914</v>
      </c>
      <c r="E2047" s="14">
        <v>4.0481400437636761E-2</v>
      </c>
      <c r="F2047" s="14"/>
      <c r="G2047" s="2">
        <v>0.69249452954048207</v>
      </c>
    </row>
    <row r="2048" spans="1:7" x14ac:dyDescent="0.3">
      <c r="A2048" t="s">
        <v>3382</v>
      </c>
      <c r="B2048" s="2">
        <v>632.26000000000022</v>
      </c>
      <c r="C2048" s="2">
        <v>632.26000000000022</v>
      </c>
      <c r="D2048" s="2">
        <v>1256</v>
      </c>
      <c r="E2048" s="14"/>
      <c r="F2048" s="14"/>
      <c r="G2048" s="2">
        <v>0.50339171974522312</v>
      </c>
    </row>
    <row r="2049" spans="1:7" x14ac:dyDescent="0.3">
      <c r="A2049" t="s">
        <v>2606</v>
      </c>
      <c r="B2049" s="2">
        <v>631.58000000000038</v>
      </c>
      <c r="C2049" s="2">
        <v>631.58000000000038</v>
      </c>
      <c r="D2049" s="2">
        <v>324</v>
      </c>
      <c r="E2049" s="14"/>
      <c r="F2049" s="14"/>
      <c r="G2049" s="2">
        <v>1.9493209876543223</v>
      </c>
    </row>
    <row r="2050" spans="1:7" x14ac:dyDescent="0.3">
      <c r="A2050" t="s">
        <v>2338</v>
      </c>
      <c r="B2050" s="2">
        <v>630.73</v>
      </c>
      <c r="C2050" s="2">
        <v>630.73</v>
      </c>
      <c r="D2050" s="2">
        <v>525</v>
      </c>
      <c r="E2050" s="14"/>
      <c r="F2050" s="14"/>
      <c r="G2050" s="2">
        <v>1.2013904761904761</v>
      </c>
    </row>
    <row r="2051" spans="1:7" x14ac:dyDescent="0.3">
      <c r="A2051" t="s">
        <v>915</v>
      </c>
      <c r="B2051" s="2">
        <v>630.61</v>
      </c>
      <c r="C2051" s="2">
        <v>630.61</v>
      </c>
      <c r="D2051" s="2">
        <v>473</v>
      </c>
      <c r="E2051" s="14">
        <v>2.5369978858350951E-2</v>
      </c>
      <c r="F2051" s="14"/>
      <c r="G2051" s="2">
        <v>1.3332135306553912</v>
      </c>
    </row>
    <row r="2052" spans="1:7" x14ac:dyDescent="0.3">
      <c r="A2052" t="s">
        <v>3117</v>
      </c>
      <c r="B2052" s="2">
        <v>630.22999999999945</v>
      </c>
      <c r="C2052" s="2">
        <v>630.22999999999945</v>
      </c>
      <c r="D2052" s="2">
        <v>3317</v>
      </c>
      <c r="E2052" s="14"/>
      <c r="F2052" s="14"/>
      <c r="G2052" s="2">
        <v>0.18999999999999984</v>
      </c>
    </row>
    <row r="2053" spans="1:7" x14ac:dyDescent="0.3">
      <c r="A2053" t="s">
        <v>2090</v>
      </c>
      <c r="B2053" s="2">
        <v>629.05000000000007</v>
      </c>
      <c r="C2053" s="2">
        <v>629.05000000000007</v>
      </c>
      <c r="D2053" s="2">
        <v>81</v>
      </c>
      <c r="E2053" s="14"/>
      <c r="F2053" s="14"/>
      <c r="G2053" s="2">
        <v>7.7660493827160506</v>
      </c>
    </row>
    <row r="2054" spans="1:7" x14ac:dyDescent="0.3">
      <c r="A2054" t="s">
        <v>2098</v>
      </c>
      <c r="B2054" s="2">
        <v>627.95000000000039</v>
      </c>
      <c r="C2054" s="2">
        <v>627.95000000000039</v>
      </c>
      <c r="D2054" s="2">
        <v>295</v>
      </c>
      <c r="E2054" s="14"/>
      <c r="F2054" s="14"/>
      <c r="G2054" s="2">
        <v>2.1286440677966114</v>
      </c>
    </row>
    <row r="2055" spans="1:7" x14ac:dyDescent="0.3">
      <c r="A2055" t="s">
        <v>695</v>
      </c>
      <c r="B2055" s="2">
        <v>627.7000000000005</v>
      </c>
      <c r="C2055" s="2">
        <v>627.7000000000005</v>
      </c>
      <c r="D2055" s="2">
        <v>339</v>
      </c>
      <c r="E2055" s="14">
        <v>2.9498525073746312E-3</v>
      </c>
      <c r="F2055" s="14"/>
      <c r="G2055" s="2">
        <v>1.8516224188790575</v>
      </c>
    </row>
    <row r="2056" spans="1:7" x14ac:dyDescent="0.3">
      <c r="A2056" t="s">
        <v>2631</v>
      </c>
      <c r="B2056" s="2">
        <v>626.74</v>
      </c>
      <c r="C2056" s="2">
        <v>626.74</v>
      </c>
      <c r="D2056" s="2">
        <v>66</v>
      </c>
      <c r="E2056" s="14"/>
      <c r="F2056" s="14"/>
      <c r="G2056" s="2">
        <v>9.4960606060606061</v>
      </c>
    </row>
    <row r="2057" spans="1:7" x14ac:dyDescent="0.3">
      <c r="A2057" t="s">
        <v>1603</v>
      </c>
      <c r="B2057" s="2">
        <v>626.53</v>
      </c>
      <c r="C2057" s="2">
        <v>626.53</v>
      </c>
      <c r="D2057" s="2">
        <v>507</v>
      </c>
      <c r="E2057" s="14"/>
      <c r="F2057" s="14">
        <v>2.4096385542168676E-2</v>
      </c>
      <c r="G2057" s="2">
        <v>1.2357593688362918</v>
      </c>
    </row>
    <row r="2058" spans="1:7" x14ac:dyDescent="0.3">
      <c r="A2058" t="s">
        <v>547</v>
      </c>
      <c r="B2058" s="2">
        <v>626.18999999999949</v>
      </c>
      <c r="C2058" s="2">
        <v>626.18999999999949</v>
      </c>
      <c r="D2058" s="2">
        <v>233</v>
      </c>
      <c r="E2058" s="14">
        <v>8.5836909871244635E-2</v>
      </c>
      <c r="F2058" s="14"/>
      <c r="G2058" s="2">
        <v>2.6875107296137317</v>
      </c>
    </row>
    <row r="2059" spans="1:7" x14ac:dyDescent="0.3">
      <c r="A2059" t="s">
        <v>283</v>
      </c>
      <c r="B2059" s="2">
        <v>625.80000000000064</v>
      </c>
      <c r="C2059" s="2">
        <v>625.80000000000064</v>
      </c>
      <c r="D2059" s="2">
        <v>624</v>
      </c>
      <c r="E2059" s="14"/>
      <c r="F2059" s="14">
        <v>8.8495575221238937E-3</v>
      </c>
      <c r="G2059" s="2">
        <v>1.0028846153846165</v>
      </c>
    </row>
    <row r="2060" spans="1:7" x14ac:dyDescent="0.3">
      <c r="A2060" t="s">
        <v>637</v>
      </c>
      <c r="B2060" s="2">
        <v>625.63000000000011</v>
      </c>
      <c r="C2060" s="2">
        <v>625.63000000000011</v>
      </c>
      <c r="D2060" s="2">
        <v>97</v>
      </c>
      <c r="E2060" s="14">
        <v>7.2164948453608241E-2</v>
      </c>
      <c r="F2060" s="14"/>
      <c r="G2060" s="2">
        <v>6.4497938144329909</v>
      </c>
    </row>
    <row r="2061" spans="1:7" x14ac:dyDescent="0.3">
      <c r="A2061" t="s">
        <v>993</v>
      </c>
      <c r="B2061" s="2">
        <v>625.23000000000127</v>
      </c>
      <c r="C2061" s="2">
        <v>625.23000000000127</v>
      </c>
      <c r="D2061" s="2">
        <v>274</v>
      </c>
      <c r="E2061" s="14"/>
      <c r="F2061" s="14"/>
      <c r="G2061" s="2">
        <v>2.2818613138686179</v>
      </c>
    </row>
    <row r="2062" spans="1:7" x14ac:dyDescent="0.3">
      <c r="A2062" t="s">
        <v>1322</v>
      </c>
      <c r="B2062" s="2">
        <v>622.74000000000024</v>
      </c>
      <c r="C2062" s="2">
        <v>622.74000000000024</v>
      </c>
      <c r="D2062" s="2">
        <v>933</v>
      </c>
      <c r="E2062" s="14"/>
      <c r="F2062" s="14"/>
      <c r="G2062" s="2">
        <v>0.66745980707395525</v>
      </c>
    </row>
    <row r="2063" spans="1:7" x14ac:dyDescent="0.3">
      <c r="A2063" t="s">
        <v>2608</v>
      </c>
      <c r="B2063" s="2">
        <v>622.44999999999993</v>
      </c>
      <c r="C2063" s="2">
        <v>622.44999999999993</v>
      </c>
      <c r="D2063" s="2">
        <v>145</v>
      </c>
      <c r="E2063" s="14">
        <v>1.3793103448275862E-2</v>
      </c>
      <c r="F2063" s="14"/>
      <c r="G2063" s="2">
        <v>4.2927586206896544</v>
      </c>
    </row>
    <row r="2064" spans="1:7" x14ac:dyDescent="0.3">
      <c r="A2064" t="s">
        <v>1105</v>
      </c>
      <c r="B2064" s="2">
        <v>622.36000000000058</v>
      </c>
      <c r="C2064" s="2">
        <v>622.36000000000058</v>
      </c>
      <c r="D2064" s="2">
        <v>1464</v>
      </c>
      <c r="E2064" s="14"/>
      <c r="F2064" s="14"/>
      <c r="G2064" s="2">
        <v>0.42510928961748673</v>
      </c>
    </row>
    <row r="2065" spans="1:7" x14ac:dyDescent="0.3">
      <c r="A2065" t="s">
        <v>864</v>
      </c>
      <c r="B2065" s="2">
        <v>622.29999999999984</v>
      </c>
      <c r="C2065" s="2">
        <v>622.29999999999984</v>
      </c>
      <c r="D2065" s="2">
        <v>783</v>
      </c>
      <c r="E2065" s="14"/>
      <c r="F2065" s="14"/>
      <c r="G2065" s="2">
        <v>0.79476372924648764</v>
      </c>
    </row>
    <row r="2066" spans="1:7" x14ac:dyDescent="0.3">
      <c r="A2066" t="s">
        <v>1567</v>
      </c>
      <c r="B2066" s="2">
        <v>622.10000000000036</v>
      </c>
      <c r="C2066" s="2">
        <v>622.10000000000036</v>
      </c>
      <c r="D2066" s="2">
        <v>723</v>
      </c>
      <c r="E2066" s="14"/>
      <c r="F2066" s="14">
        <v>3.3613445378151259E-2</v>
      </c>
      <c r="G2066" s="2">
        <v>0.86044260027662567</v>
      </c>
    </row>
    <row r="2067" spans="1:7" x14ac:dyDescent="0.3">
      <c r="A2067" t="s">
        <v>1192</v>
      </c>
      <c r="B2067" s="2">
        <v>621.96</v>
      </c>
      <c r="C2067" s="2">
        <v>621.96</v>
      </c>
      <c r="D2067" s="2">
        <v>454</v>
      </c>
      <c r="E2067" s="14"/>
      <c r="F2067" s="14"/>
      <c r="G2067" s="2">
        <v>1.3699559471365639</v>
      </c>
    </row>
    <row r="2068" spans="1:7" x14ac:dyDescent="0.3">
      <c r="A2068" t="s">
        <v>3198</v>
      </c>
      <c r="B2068" s="2">
        <v>621.39000000000033</v>
      </c>
      <c r="C2068" s="2">
        <v>621.39000000000033</v>
      </c>
      <c r="D2068" s="2">
        <v>1519</v>
      </c>
      <c r="E2068" s="14">
        <v>6.5832784726793945E-3</v>
      </c>
      <c r="F2068" s="14"/>
      <c r="G2068" s="2">
        <v>0.40907834101382512</v>
      </c>
    </row>
    <row r="2069" spans="1:7" x14ac:dyDescent="0.3">
      <c r="A2069" t="s">
        <v>1170</v>
      </c>
      <c r="B2069" s="2">
        <v>619.82000000000005</v>
      </c>
      <c r="C2069" s="2">
        <v>619.82000000000005</v>
      </c>
      <c r="D2069" s="2">
        <v>334</v>
      </c>
      <c r="E2069" s="14">
        <v>0.71856287425149701</v>
      </c>
      <c r="F2069" s="14"/>
      <c r="G2069" s="2">
        <v>1.8557485029940122</v>
      </c>
    </row>
    <row r="2070" spans="1:7" x14ac:dyDescent="0.3">
      <c r="A2070" t="s">
        <v>3399</v>
      </c>
      <c r="B2070" s="2">
        <v>619.59000000000037</v>
      </c>
      <c r="C2070" s="2">
        <v>619.59000000000037</v>
      </c>
      <c r="D2070" s="2">
        <v>116</v>
      </c>
      <c r="E2070" s="14"/>
      <c r="F2070" s="14"/>
      <c r="G2070" s="2">
        <v>5.3412931034482787</v>
      </c>
    </row>
    <row r="2071" spans="1:7" x14ac:dyDescent="0.3">
      <c r="A2071" t="s">
        <v>1442</v>
      </c>
      <c r="B2071" s="2">
        <v>619.42999999999961</v>
      </c>
      <c r="C2071" s="2">
        <v>619.42999999999961</v>
      </c>
      <c r="D2071" s="2">
        <v>1220</v>
      </c>
      <c r="E2071" s="14">
        <v>9.8360655737704927E-3</v>
      </c>
      <c r="F2071" s="14"/>
      <c r="G2071" s="2">
        <v>0.50772950819672102</v>
      </c>
    </row>
    <row r="2072" spans="1:7" x14ac:dyDescent="0.3">
      <c r="A2072" t="s">
        <v>734</v>
      </c>
      <c r="B2072" s="2">
        <v>618.66000000000008</v>
      </c>
      <c r="C2072" s="2">
        <v>618.66000000000008</v>
      </c>
      <c r="D2072" s="2">
        <v>27</v>
      </c>
      <c r="E2072" s="14"/>
      <c r="F2072" s="14"/>
      <c r="G2072" s="2">
        <v>22.913333333333338</v>
      </c>
    </row>
    <row r="2073" spans="1:7" x14ac:dyDescent="0.3">
      <c r="A2073" t="s">
        <v>307</v>
      </c>
      <c r="B2073" s="2">
        <v>618.63999999999976</v>
      </c>
      <c r="C2073" s="2">
        <v>618.63999999999976</v>
      </c>
      <c r="D2073" s="2">
        <v>246</v>
      </c>
      <c r="E2073" s="14">
        <v>4.0650406504065045E-3</v>
      </c>
      <c r="F2073" s="14"/>
      <c r="G2073" s="2">
        <v>2.5147967479674787</v>
      </c>
    </row>
    <row r="2074" spans="1:7" x14ac:dyDescent="0.3">
      <c r="A2074" t="s">
        <v>2699</v>
      </c>
      <c r="B2074" s="2">
        <v>618.59</v>
      </c>
      <c r="C2074" s="2">
        <v>618.59</v>
      </c>
      <c r="D2074" s="2">
        <v>173</v>
      </c>
      <c r="E2074" s="14"/>
      <c r="F2074" s="14"/>
      <c r="G2074" s="2">
        <v>3.575664739884393</v>
      </c>
    </row>
    <row r="2075" spans="1:7" x14ac:dyDescent="0.3">
      <c r="A2075" t="s">
        <v>1344</v>
      </c>
      <c r="B2075" s="2">
        <v>618.20000000000005</v>
      </c>
      <c r="C2075" s="2">
        <v>618.20000000000005</v>
      </c>
      <c r="D2075" s="2">
        <v>475</v>
      </c>
      <c r="E2075" s="14"/>
      <c r="F2075" s="14"/>
      <c r="G2075" s="2">
        <v>1.3014736842105263</v>
      </c>
    </row>
    <row r="2076" spans="1:7" x14ac:dyDescent="0.3">
      <c r="A2076" t="s">
        <v>2018</v>
      </c>
      <c r="B2076" s="2">
        <v>617.11</v>
      </c>
      <c r="C2076" s="2">
        <v>617.11</v>
      </c>
      <c r="D2076" s="2">
        <v>478</v>
      </c>
      <c r="E2076" s="14"/>
      <c r="F2076" s="14"/>
      <c r="G2076" s="2">
        <v>1.2910251046025105</v>
      </c>
    </row>
    <row r="2077" spans="1:7" x14ac:dyDescent="0.3">
      <c r="A2077" t="s">
        <v>702</v>
      </c>
      <c r="B2077" s="2">
        <v>616.18000000000006</v>
      </c>
      <c r="C2077" s="2">
        <v>616.18000000000006</v>
      </c>
      <c r="D2077" s="2">
        <v>252</v>
      </c>
      <c r="E2077" s="14">
        <v>1.5873015873015872E-2</v>
      </c>
      <c r="F2077" s="14"/>
      <c r="G2077" s="2">
        <v>2.4451587301587305</v>
      </c>
    </row>
    <row r="2078" spans="1:7" x14ac:dyDescent="0.3">
      <c r="A2078" t="s">
        <v>2288</v>
      </c>
      <c r="B2078" s="2">
        <v>616.13999999999953</v>
      </c>
      <c r="C2078" s="2">
        <v>616.13999999999953</v>
      </c>
      <c r="D2078" s="2">
        <v>121</v>
      </c>
      <c r="E2078" s="14">
        <v>8.2644628099173556E-3</v>
      </c>
      <c r="F2078" s="14"/>
      <c r="G2078" s="2">
        <v>5.0920661157024751</v>
      </c>
    </row>
    <row r="2079" spans="1:7" x14ac:dyDescent="0.3">
      <c r="A2079" t="s">
        <v>2558</v>
      </c>
      <c r="B2079" s="2">
        <v>615.68000000000018</v>
      </c>
      <c r="C2079" s="2">
        <v>615.68000000000018</v>
      </c>
      <c r="D2079" s="2">
        <v>296</v>
      </c>
      <c r="E2079" s="14">
        <v>4.72972972972973E-2</v>
      </c>
      <c r="F2079" s="14"/>
      <c r="G2079" s="2">
        <v>2.0800000000000005</v>
      </c>
    </row>
    <row r="2080" spans="1:7" x14ac:dyDescent="0.3">
      <c r="A2080" t="s">
        <v>933</v>
      </c>
      <c r="B2080" s="2">
        <v>613.16999999999996</v>
      </c>
      <c r="C2080" s="2">
        <v>613.16999999999996</v>
      </c>
      <c r="D2080" s="2">
        <v>55</v>
      </c>
      <c r="E2080" s="14">
        <v>3.6363636363636362E-2</v>
      </c>
      <c r="F2080" s="14"/>
      <c r="G2080" s="2">
        <v>11.148545454545454</v>
      </c>
    </row>
    <row r="2081" spans="1:7" x14ac:dyDescent="0.3">
      <c r="A2081" t="s">
        <v>2089</v>
      </c>
      <c r="B2081" s="2">
        <v>612.16000000000008</v>
      </c>
      <c r="C2081" s="2">
        <v>612.16000000000008</v>
      </c>
      <c r="D2081" s="2">
        <v>51</v>
      </c>
      <c r="E2081" s="14"/>
      <c r="F2081" s="14"/>
      <c r="G2081" s="2">
        <v>12.003137254901963</v>
      </c>
    </row>
    <row r="2082" spans="1:7" x14ac:dyDescent="0.3">
      <c r="A2082" t="s">
        <v>1465</v>
      </c>
      <c r="B2082" s="2">
        <v>611.71999999999957</v>
      </c>
      <c r="C2082" s="2">
        <v>611.71999999999957</v>
      </c>
      <c r="D2082" s="2">
        <v>1334</v>
      </c>
      <c r="E2082" s="14"/>
      <c r="F2082" s="14"/>
      <c r="G2082" s="2">
        <v>0.45856071964017958</v>
      </c>
    </row>
    <row r="2083" spans="1:7" x14ac:dyDescent="0.3">
      <c r="A2083" t="s">
        <v>299</v>
      </c>
      <c r="B2083" s="2">
        <v>610.81000000000006</v>
      </c>
      <c r="C2083" s="2">
        <v>610.81000000000006</v>
      </c>
      <c r="D2083" s="2">
        <v>144</v>
      </c>
      <c r="E2083" s="14"/>
      <c r="F2083" s="14"/>
      <c r="G2083" s="2">
        <v>4.2417361111111118</v>
      </c>
    </row>
    <row r="2084" spans="1:7" x14ac:dyDescent="0.3">
      <c r="A2084" t="s">
        <v>1091</v>
      </c>
      <c r="B2084" s="2">
        <v>610.44999999999902</v>
      </c>
      <c r="C2084" s="2">
        <v>610.44999999999902</v>
      </c>
      <c r="D2084" s="2">
        <v>365</v>
      </c>
      <c r="E2084" s="14"/>
      <c r="F2084" s="14"/>
      <c r="G2084" s="2">
        <v>1.6724657534246548</v>
      </c>
    </row>
    <row r="2085" spans="1:7" x14ac:dyDescent="0.3">
      <c r="A2085" t="s">
        <v>1179</v>
      </c>
      <c r="B2085" s="2">
        <v>610.2200000000006</v>
      </c>
      <c r="C2085" s="2">
        <v>610.2200000000006</v>
      </c>
      <c r="D2085" s="2">
        <v>563</v>
      </c>
      <c r="E2085" s="14">
        <v>2.1314387211367674E-2</v>
      </c>
      <c r="F2085" s="14"/>
      <c r="G2085" s="2">
        <v>1.0838721136767329</v>
      </c>
    </row>
    <row r="2086" spans="1:7" x14ac:dyDescent="0.3">
      <c r="A2086" t="s">
        <v>1193</v>
      </c>
      <c r="B2086" s="2">
        <v>609.56000000000029</v>
      </c>
      <c r="C2086" s="2">
        <v>609.56000000000029</v>
      </c>
      <c r="D2086" s="2">
        <v>740</v>
      </c>
      <c r="E2086" s="14"/>
      <c r="F2086" s="14"/>
      <c r="G2086" s="2">
        <v>0.82372972972973013</v>
      </c>
    </row>
    <row r="2087" spans="1:7" x14ac:dyDescent="0.3">
      <c r="A2087" t="s">
        <v>1254</v>
      </c>
      <c r="B2087" s="2">
        <v>608.69000000000005</v>
      </c>
      <c r="C2087" s="2">
        <v>608.69000000000005</v>
      </c>
      <c r="D2087" s="2">
        <v>64</v>
      </c>
      <c r="E2087" s="14">
        <v>3.125E-2</v>
      </c>
      <c r="F2087" s="14"/>
      <c r="G2087" s="2">
        <v>9.5107812500000009</v>
      </c>
    </row>
    <row r="2088" spans="1:7" x14ac:dyDescent="0.3">
      <c r="A2088" t="s">
        <v>3774</v>
      </c>
      <c r="B2088" s="2">
        <v>608.53000000000054</v>
      </c>
      <c r="C2088" s="2">
        <v>608.53000000000054</v>
      </c>
      <c r="D2088" s="2">
        <v>335</v>
      </c>
      <c r="E2088" s="14"/>
      <c r="F2088" s="14"/>
      <c r="G2088" s="2">
        <v>1.8165074626865687</v>
      </c>
    </row>
    <row r="2089" spans="1:7" x14ac:dyDescent="0.3">
      <c r="A2089" t="s">
        <v>926</v>
      </c>
      <c r="B2089" s="2">
        <v>607.65000000000009</v>
      </c>
      <c r="C2089" s="2">
        <v>607.65000000000009</v>
      </c>
      <c r="D2089" s="2">
        <v>11</v>
      </c>
      <c r="E2089" s="14"/>
      <c r="F2089" s="14"/>
      <c r="G2089" s="2">
        <v>55.240909090909099</v>
      </c>
    </row>
    <row r="2090" spans="1:7" x14ac:dyDescent="0.3">
      <c r="A2090" t="s">
        <v>885</v>
      </c>
      <c r="B2090" s="2">
        <v>607.22999999999979</v>
      </c>
      <c r="C2090" s="2">
        <v>607.22999999999979</v>
      </c>
      <c r="D2090" s="2">
        <v>133</v>
      </c>
      <c r="E2090" s="14"/>
      <c r="F2090" s="14"/>
      <c r="G2090" s="2">
        <v>4.5656390977443593</v>
      </c>
    </row>
    <row r="2091" spans="1:7" x14ac:dyDescent="0.3">
      <c r="A2091" t="s">
        <v>3123</v>
      </c>
      <c r="B2091" s="2">
        <v>605.89000000000033</v>
      </c>
      <c r="C2091" s="2">
        <v>605.89000000000033</v>
      </c>
      <c r="D2091" s="2">
        <v>607</v>
      </c>
      <c r="E2091" s="14"/>
      <c r="F2091" s="14"/>
      <c r="G2091" s="2">
        <v>0.99817133443163153</v>
      </c>
    </row>
    <row r="2092" spans="1:7" x14ac:dyDescent="0.3">
      <c r="A2092" t="s">
        <v>1562</v>
      </c>
      <c r="B2092" s="2">
        <v>604.75000000000068</v>
      </c>
      <c r="C2092" s="2">
        <v>604.75000000000068</v>
      </c>
      <c r="D2092" s="2">
        <v>270</v>
      </c>
      <c r="E2092" s="14">
        <v>7.4074074074074077E-3</v>
      </c>
      <c r="F2092" s="14">
        <v>3.4090909090909088E-2</v>
      </c>
      <c r="G2092" s="2">
        <v>2.2398148148148174</v>
      </c>
    </row>
    <row r="2093" spans="1:7" x14ac:dyDescent="0.3">
      <c r="A2093" t="s">
        <v>2069</v>
      </c>
      <c r="B2093" s="2">
        <v>604.5199999999993</v>
      </c>
      <c r="C2093" s="2">
        <v>604.5199999999993</v>
      </c>
      <c r="D2093" s="2">
        <v>1412</v>
      </c>
      <c r="E2093" s="14">
        <v>2.124645892351275E-3</v>
      </c>
      <c r="F2093" s="14"/>
      <c r="G2093" s="2">
        <v>0.42813031161473036</v>
      </c>
    </row>
    <row r="2094" spans="1:7" x14ac:dyDescent="0.3">
      <c r="A2094" t="s">
        <v>2683</v>
      </c>
      <c r="B2094" s="2">
        <v>604.29999999999995</v>
      </c>
      <c r="C2094" s="2">
        <v>604.29999999999995</v>
      </c>
      <c r="D2094" s="2">
        <v>168</v>
      </c>
      <c r="E2094" s="14"/>
      <c r="F2094" s="14"/>
      <c r="G2094" s="2">
        <v>3.5970238095238094</v>
      </c>
    </row>
    <row r="2095" spans="1:7" x14ac:dyDescent="0.3">
      <c r="A2095" t="s">
        <v>2577</v>
      </c>
      <c r="B2095" s="2">
        <v>604.01000000000045</v>
      </c>
      <c r="C2095" s="2">
        <v>604.01000000000045</v>
      </c>
      <c r="D2095" s="2">
        <v>268</v>
      </c>
      <c r="E2095" s="14">
        <v>2.6119402985074626E-2</v>
      </c>
      <c r="F2095" s="14"/>
      <c r="G2095" s="2">
        <v>2.2537686567164195</v>
      </c>
    </row>
    <row r="2096" spans="1:7" x14ac:dyDescent="0.3">
      <c r="A2096" t="s">
        <v>1307</v>
      </c>
      <c r="B2096" s="2">
        <v>602.62999999999977</v>
      </c>
      <c r="C2096" s="2">
        <v>602.62999999999977</v>
      </c>
      <c r="D2096" s="2">
        <v>629</v>
      </c>
      <c r="E2096" s="14"/>
      <c r="F2096" s="14"/>
      <c r="G2096" s="2">
        <v>0.95807631160572304</v>
      </c>
    </row>
    <row r="2097" spans="1:7" x14ac:dyDescent="0.3">
      <c r="A2097" t="s">
        <v>510</v>
      </c>
      <c r="B2097" s="2">
        <v>602.17999999999984</v>
      </c>
      <c r="C2097" s="2">
        <v>602.17999999999984</v>
      </c>
      <c r="D2097" s="2">
        <v>1127</v>
      </c>
      <c r="E2097" s="14"/>
      <c r="F2097" s="14"/>
      <c r="G2097" s="2">
        <v>0.53432120674356687</v>
      </c>
    </row>
    <row r="2098" spans="1:7" x14ac:dyDescent="0.3">
      <c r="A2098" t="s">
        <v>713</v>
      </c>
      <c r="B2098" s="2">
        <v>600.86999999999966</v>
      </c>
      <c r="C2098" s="2">
        <v>600.86999999999966</v>
      </c>
      <c r="D2098" s="2">
        <v>349</v>
      </c>
      <c r="E2098" s="14"/>
      <c r="F2098" s="14"/>
      <c r="G2098" s="2">
        <v>1.7216905444126065</v>
      </c>
    </row>
    <row r="2099" spans="1:7" x14ac:dyDescent="0.3">
      <c r="A2099" t="s">
        <v>3410</v>
      </c>
      <c r="B2099" s="2">
        <v>600.55000000000007</v>
      </c>
      <c r="C2099" s="2">
        <v>600.55000000000007</v>
      </c>
      <c r="D2099" s="2">
        <v>109</v>
      </c>
      <c r="E2099" s="14">
        <v>0.1834862385321101</v>
      </c>
      <c r="F2099" s="14"/>
      <c r="G2099" s="2">
        <v>5.5096330275229368</v>
      </c>
    </row>
    <row r="2100" spans="1:7" x14ac:dyDescent="0.3">
      <c r="A2100" t="s">
        <v>1413</v>
      </c>
      <c r="B2100" s="2">
        <v>599.87000000000091</v>
      </c>
      <c r="C2100" s="2">
        <v>599.87000000000091</v>
      </c>
      <c r="D2100" s="2">
        <v>186</v>
      </c>
      <c r="E2100" s="14">
        <v>1.6129032258064516E-2</v>
      </c>
      <c r="F2100" s="14">
        <v>4.5454545454545456E-2</v>
      </c>
      <c r="G2100" s="2">
        <v>3.2251075268817253</v>
      </c>
    </row>
    <row r="2101" spans="1:7" x14ac:dyDescent="0.3">
      <c r="A2101" t="s">
        <v>374</v>
      </c>
      <c r="B2101" s="2">
        <v>599.29</v>
      </c>
      <c r="C2101" s="2">
        <v>599.29</v>
      </c>
      <c r="D2101" s="2">
        <v>194</v>
      </c>
      <c r="E2101" s="14">
        <v>5.1546391752577317E-2</v>
      </c>
      <c r="F2101" s="14"/>
      <c r="G2101" s="2">
        <v>3.0891237113402061</v>
      </c>
    </row>
    <row r="2102" spans="1:7" x14ac:dyDescent="0.3">
      <c r="A2102" t="s">
        <v>417</v>
      </c>
      <c r="B2102" s="2">
        <v>598.81999999999971</v>
      </c>
      <c r="C2102" s="2">
        <v>598.81999999999971</v>
      </c>
      <c r="D2102" s="2">
        <v>1385</v>
      </c>
      <c r="E2102" s="14"/>
      <c r="F2102" s="14"/>
      <c r="G2102" s="2">
        <v>0.43236101083032469</v>
      </c>
    </row>
    <row r="2103" spans="1:7" x14ac:dyDescent="0.3">
      <c r="A2103" t="s">
        <v>3466</v>
      </c>
      <c r="B2103" s="2">
        <v>598.8000000000003</v>
      </c>
      <c r="C2103" s="2">
        <v>598.8000000000003</v>
      </c>
      <c r="D2103" s="2">
        <v>336</v>
      </c>
      <c r="E2103" s="14">
        <v>7.1428571428571425E-2</v>
      </c>
      <c r="F2103" s="14"/>
      <c r="G2103" s="2">
        <v>1.7821428571428579</v>
      </c>
    </row>
    <row r="2104" spans="1:7" x14ac:dyDescent="0.3">
      <c r="A2104" t="s">
        <v>1318</v>
      </c>
      <c r="B2104" s="2">
        <v>596.49999999999977</v>
      </c>
      <c r="C2104" s="2">
        <v>596.49999999999977</v>
      </c>
      <c r="D2104" s="2">
        <v>1888</v>
      </c>
      <c r="E2104" s="14"/>
      <c r="F2104" s="14"/>
      <c r="G2104" s="2">
        <v>0.31594279661016939</v>
      </c>
    </row>
    <row r="2105" spans="1:7" x14ac:dyDescent="0.3">
      <c r="A2105" t="s">
        <v>1124</v>
      </c>
      <c r="B2105" s="2">
        <v>596.4</v>
      </c>
      <c r="C2105" s="2">
        <v>596.4</v>
      </c>
      <c r="D2105" s="2">
        <v>536</v>
      </c>
      <c r="E2105" s="14">
        <v>8.9552238805970144E-2</v>
      </c>
      <c r="F2105" s="14"/>
      <c r="G2105" s="2">
        <v>1.112686567164179</v>
      </c>
    </row>
    <row r="2106" spans="1:7" x14ac:dyDescent="0.3">
      <c r="A2106" t="s">
        <v>1694</v>
      </c>
      <c r="B2106" s="2">
        <v>596.35999999999945</v>
      </c>
      <c r="C2106" s="2">
        <v>596.35999999999945</v>
      </c>
      <c r="D2106" s="2">
        <v>269</v>
      </c>
      <c r="E2106" s="14"/>
      <c r="F2106" s="14"/>
      <c r="G2106" s="2">
        <v>2.2169516728624514</v>
      </c>
    </row>
    <row r="2107" spans="1:7" x14ac:dyDescent="0.3">
      <c r="A2107" t="s">
        <v>172</v>
      </c>
      <c r="B2107" s="2">
        <v>595.8499999999998</v>
      </c>
      <c r="C2107" s="2">
        <v>595.8499999999998</v>
      </c>
      <c r="D2107" s="2">
        <v>525</v>
      </c>
      <c r="E2107" s="14"/>
      <c r="F2107" s="14"/>
      <c r="G2107" s="2">
        <v>1.1349523809523805</v>
      </c>
    </row>
    <row r="2108" spans="1:7" x14ac:dyDescent="0.3">
      <c r="A2108" t="s">
        <v>3751</v>
      </c>
      <c r="B2108" s="2">
        <v>595.19000000000062</v>
      </c>
      <c r="C2108" s="2">
        <v>595.19000000000062</v>
      </c>
      <c r="D2108" s="2">
        <v>115</v>
      </c>
      <c r="E2108" s="14">
        <v>7.8260869565217397E-2</v>
      </c>
      <c r="F2108" s="14"/>
      <c r="G2108" s="2">
        <v>5.17556521739131</v>
      </c>
    </row>
    <row r="2109" spans="1:7" x14ac:dyDescent="0.3">
      <c r="A2109" t="s">
        <v>609</v>
      </c>
      <c r="B2109" s="2">
        <v>594.5100000000001</v>
      </c>
      <c r="C2109" s="2">
        <v>594.5100000000001</v>
      </c>
      <c r="D2109" s="2">
        <v>867</v>
      </c>
      <c r="E2109" s="14"/>
      <c r="F2109" s="14"/>
      <c r="G2109" s="2">
        <v>0.68570934256055371</v>
      </c>
    </row>
    <row r="2110" spans="1:7" x14ac:dyDescent="0.3">
      <c r="A2110" t="s">
        <v>582</v>
      </c>
      <c r="B2110" s="2">
        <v>593.36999999999989</v>
      </c>
      <c r="C2110" s="2">
        <v>593.36999999999989</v>
      </c>
      <c r="D2110" s="2">
        <v>135</v>
      </c>
      <c r="E2110" s="14"/>
      <c r="F2110" s="14"/>
      <c r="G2110" s="2">
        <v>4.3953333333333324</v>
      </c>
    </row>
    <row r="2111" spans="1:7" x14ac:dyDescent="0.3">
      <c r="A2111" t="s">
        <v>1300</v>
      </c>
      <c r="B2111" s="2">
        <v>593.14000000000101</v>
      </c>
      <c r="C2111" s="2">
        <v>593.14000000000101</v>
      </c>
      <c r="D2111" s="2">
        <v>670</v>
      </c>
      <c r="E2111" s="14"/>
      <c r="F2111" s="14"/>
      <c r="G2111" s="2">
        <v>0.88528358208955371</v>
      </c>
    </row>
    <row r="2112" spans="1:7" x14ac:dyDescent="0.3">
      <c r="A2112" t="s">
        <v>3658</v>
      </c>
      <c r="B2112" s="2">
        <v>592.4</v>
      </c>
      <c r="C2112" s="2">
        <v>592.4</v>
      </c>
      <c r="D2112" s="2">
        <v>364</v>
      </c>
      <c r="E2112" s="14">
        <v>1.6483516483516484E-2</v>
      </c>
      <c r="F2112" s="14"/>
      <c r="G2112" s="2">
        <v>1.6274725274725275</v>
      </c>
    </row>
    <row r="2113" spans="1:7" x14ac:dyDescent="0.3">
      <c r="A2113" t="s">
        <v>2524</v>
      </c>
      <c r="B2113" s="2">
        <v>590.50000000000011</v>
      </c>
      <c r="C2113" s="2">
        <v>590.50000000000011</v>
      </c>
      <c r="D2113" s="2">
        <v>1346</v>
      </c>
      <c r="E2113" s="14">
        <v>5.9435364041604752E-3</v>
      </c>
      <c r="F2113" s="14"/>
      <c r="G2113" s="2">
        <v>0.4387072808320952</v>
      </c>
    </row>
    <row r="2114" spans="1:7" x14ac:dyDescent="0.3">
      <c r="A2114" t="s">
        <v>3626</v>
      </c>
      <c r="B2114" s="2">
        <v>590.09000000000015</v>
      </c>
      <c r="C2114" s="2">
        <v>590.09000000000015</v>
      </c>
      <c r="D2114" s="2">
        <v>1065</v>
      </c>
      <c r="E2114" s="14">
        <v>1.1267605633802818E-2</v>
      </c>
      <c r="F2114" s="14"/>
      <c r="G2114" s="2">
        <v>0.5540751173708921</v>
      </c>
    </row>
    <row r="2115" spans="1:7" x14ac:dyDescent="0.3">
      <c r="A2115" t="s">
        <v>418</v>
      </c>
      <c r="B2115" s="2">
        <v>588.96999999999957</v>
      </c>
      <c r="C2115" s="2">
        <v>588.96999999999957</v>
      </c>
      <c r="D2115" s="2">
        <v>1481</v>
      </c>
      <c r="E2115" s="14">
        <v>2.7008777852802163E-3</v>
      </c>
      <c r="F2115" s="14"/>
      <c r="G2115" s="2">
        <v>0.39768399729912191</v>
      </c>
    </row>
    <row r="2116" spans="1:7" x14ac:dyDescent="0.3">
      <c r="A2116" t="s">
        <v>2661</v>
      </c>
      <c r="B2116" s="2">
        <v>587.48999999999933</v>
      </c>
      <c r="C2116" s="2">
        <v>587.48999999999933</v>
      </c>
      <c r="D2116" s="2">
        <v>1315</v>
      </c>
      <c r="E2116" s="14"/>
      <c r="F2116" s="14"/>
      <c r="G2116" s="2">
        <v>0.44676045627376376</v>
      </c>
    </row>
    <row r="2117" spans="1:7" x14ac:dyDescent="0.3">
      <c r="A2117" t="s">
        <v>3793</v>
      </c>
      <c r="B2117" s="2">
        <v>587.19999999999982</v>
      </c>
      <c r="C2117" s="2">
        <v>587.19999999999982</v>
      </c>
      <c r="D2117" s="2">
        <v>271</v>
      </c>
      <c r="E2117" s="14"/>
      <c r="F2117" s="14"/>
      <c r="G2117" s="2">
        <v>2.1667896678966785</v>
      </c>
    </row>
    <row r="2118" spans="1:7" x14ac:dyDescent="0.3">
      <c r="A2118" t="s">
        <v>3446</v>
      </c>
      <c r="B2118" s="2">
        <v>585.8599999999999</v>
      </c>
      <c r="C2118" s="2">
        <v>585.8599999999999</v>
      </c>
      <c r="D2118" s="2">
        <v>208</v>
      </c>
      <c r="E2118" s="14"/>
      <c r="F2118" s="14"/>
      <c r="G2118" s="2">
        <v>2.8166346153846149</v>
      </c>
    </row>
    <row r="2119" spans="1:7" x14ac:dyDescent="0.3">
      <c r="A2119" t="s">
        <v>782</v>
      </c>
      <c r="B2119" s="2">
        <v>585.34</v>
      </c>
      <c r="C2119" s="2">
        <v>585.34</v>
      </c>
      <c r="D2119" s="2">
        <v>252</v>
      </c>
      <c r="E2119" s="14"/>
      <c r="F2119" s="14"/>
      <c r="G2119" s="2">
        <v>2.3227777777777781</v>
      </c>
    </row>
    <row r="2120" spans="1:7" x14ac:dyDescent="0.3">
      <c r="A2120" t="s">
        <v>1161</v>
      </c>
      <c r="B2120" s="2">
        <v>584.479999999999</v>
      </c>
      <c r="C2120" s="2">
        <v>584.479999999999</v>
      </c>
      <c r="D2120" s="2">
        <v>1367</v>
      </c>
      <c r="E2120" s="14">
        <v>4.3891733723482075E-3</v>
      </c>
      <c r="F2120" s="14"/>
      <c r="G2120" s="2">
        <v>0.42756400877834599</v>
      </c>
    </row>
    <row r="2121" spans="1:7" x14ac:dyDescent="0.3">
      <c r="A2121" t="s">
        <v>1373</v>
      </c>
      <c r="B2121" s="2">
        <v>583.96000000000015</v>
      </c>
      <c r="C2121" s="2">
        <v>583.96000000000015</v>
      </c>
      <c r="D2121" s="2">
        <v>1340</v>
      </c>
      <c r="E2121" s="14">
        <v>4.4776119402985077E-3</v>
      </c>
      <c r="F2121" s="14"/>
      <c r="G2121" s="2">
        <v>0.43579104477611952</v>
      </c>
    </row>
    <row r="2122" spans="1:7" x14ac:dyDescent="0.3">
      <c r="A2122" t="s">
        <v>353</v>
      </c>
      <c r="B2122" s="2">
        <v>583.75</v>
      </c>
      <c r="C2122" s="2">
        <v>583.75</v>
      </c>
      <c r="D2122" s="2">
        <v>478</v>
      </c>
      <c r="E2122" s="14">
        <v>0.2510460251046025</v>
      </c>
      <c r="F2122" s="14"/>
      <c r="G2122" s="2">
        <v>1.221234309623431</v>
      </c>
    </row>
    <row r="2123" spans="1:7" x14ac:dyDescent="0.3">
      <c r="A2123" t="s">
        <v>1753</v>
      </c>
      <c r="B2123" s="2">
        <v>583.33000000000061</v>
      </c>
      <c r="C2123" s="2">
        <v>583.33000000000061</v>
      </c>
      <c r="D2123" s="2">
        <v>360</v>
      </c>
      <c r="E2123" s="14"/>
      <c r="F2123" s="14"/>
      <c r="G2123" s="2">
        <v>1.6203611111111127</v>
      </c>
    </row>
    <row r="2124" spans="1:7" x14ac:dyDescent="0.3">
      <c r="A2124" t="s">
        <v>3394</v>
      </c>
      <c r="B2124" s="2">
        <v>582.17999999999984</v>
      </c>
      <c r="C2124" s="2">
        <v>582.17999999999984</v>
      </c>
      <c r="D2124" s="2">
        <v>458</v>
      </c>
      <c r="E2124" s="14">
        <v>4.3668122270742356E-2</v>
      </c>
      <c r="F2124" s="14"/>
      <c r="G2124" s="2">
        <v>1.271135371179039</v>
      </c>
    </row>
    <row r="2125" spans="1:7" x14ac:dyDescent="0.3">
      <c r="A2125" t="s">
        <v>1842</v>
      </c>
      <c r="B2125" s="2">
        <v>581.23</v>
      </c>
      <c r="C2125" s="2">
        <v>581.23</v>
      </c>
      <c r="D2125" s="2">
        <v>173</v>
      </c>
      <c r="E2125" s="14"/>
      <c r="F2125" s="14"/>
      <c r="G2125" s="2">
        <v>3.3597109826589597</v>
      </c>
    </row>
    <row r="2126" spans="1:7" x14ac:dyDescent="0.3">
      <c r="A2126" t="s">
        <v>338</v>
      </c>
      <c r="B2126" s="2">
        <v>581.18000000000006</v>
      </c>
      <c r="C2126" s="2">
        <v>581.18000000000006</v>
      </c>
      <c r="D2126" s="2">
        <v>1090</v>
      </c>
      <c r="E2126" s="14">
        <v>9.1743119266055051E-4</v>
      </c>
      <c r="F2126" s="14"/>
      <c r="G2126" s="2">
        <v>0.53319266055045877</v>
      </c>
    </row>
    <row r="2127" spans="1:7" x14ac:dyDescent="0.3">
      <c r="A2127" t="s">
        <v>467</v>
      </c>
      <c r="B2127" s="2">
        <v>581.08999999999992</v>
      </c>
      <c r="C2127" s="2">
        <v>581.08999999999992</v>
      </c>
      <c r="D2127" s="2">
        <v>1259</v>
      </c>
      <c r="E2127" s="14"/>
      <c r="F2127" s="14"/>
      <c r="G2127" s="2">
        <v>0.46154884829229542</v>
      </c>
    </row>
    <row r="2128" spans="1:7" x14ac:dyDescent="0.3">
      <c r="A2128" t="s">
        <v>3748</v>
      </c>
      <c r="B2128" s="2">
        <v>580.3599999999999</v>
      </c>
      <c r="C2128" s="2">
        <v>580.3599999999999</v>
      </c>
      <c r="D2128" s="2">
        <v>72</v>
      </c>
      <c r="E2128" s="14"/>
      <c r="F2128" s="14"/>
      <c r="G2128" s="2">
        <v>8.0605555555555544</v>
      </c>
    </row>
    <row r="2129" spans="1:7" x14ac:dyDescent="0.3">
      <c r="A2129" t="s">
        <v>2748</v>
      </c>
      <c r="B2129" s="2">
        <v>580.05999999999995</v>
      </c>
      <c r="C2129" s="2">
        <v>580.05999999999995</v>
      </c>
      <c r="D2129" s="2">
        <v>405</v>
      </c>
      <c r="E2129" s="14">
        <v>1.2345679012345678E-2</v>
      </c>
      <c r="F2129" s="14"/>
      <c r="G2129" s="2">
        <v>1.4322469135802467</v>
      </c>
    </row>
    <row r="2130" spans="1:7" x14ac:dyDescent="0.3">
      <c r="A2130" t="s">
        <v>2917</v>
      </c>
      <c r="B2130" s="2">
        <v>579.68000000000006</v>
      </c>
      <c r="C2130" s="2">
        <v>579.68000000000006</v>
      </c>
      <c r="D2130" s="2">
        <v>445</v>
      </c>
      <c r="E2130" s="14">
        <v>3.8202247191011236E-2</v>
      </c>
      <c r="F2130" s="14"/>
      <c r="G2130" s="2">
        <v>1.3026516853932586</v>
      </c>
    </row>
    <row r="2131" spans="1:7" x14ac:dyDescent="0.3">
      <c r="A2131" t="s">
        <v>3753</v>
      </c>
      <c r="B2131" s="2">
        <v>579.34999999999968</v>
      </c>
      <c r="C2131" s="2">
        <v>579.34999999999968</v>
      </c>
      <c r="D2131" s="2">
        <v>221</v>
      </c>
      <c r="E2131" s="14"/>
      <c r="F2131" s="14"/>
      <c r="G2131" s="2">
        <v>2.6214932126696819</v>
      </c>
    </row>
    <row r="2132" spans="1:7" x14ac:dyDescent="0.3">
      <c r="A2132" t="s">
        <v>255</v>
      </c>
      <c r="B2132" s="2">
        <v>577.79</v>
      </c>
      <c r="C2132" s="2">
        <v>577.79</v>
      </c>
      <c r="D2132" s="2">
        <v>135</v>
      </c>
      <c r="E2132" s="14"/>
      <c r="F2132" s="14"/>
      <c r="G2132" s="2">
        <v>4.2799259259259257</v>
      </c>
    </row>
    <row r="2133" spans="1:7" x14ac:dyDescent="0.3">
      <c r="A2133" t="s">
        <v>2222</v>
      </c>
      <c r="B2133" s="2">
        <v>574.88</v>
      </c>
      <c r="C2133" s="2">
        <v>574.88</v>
      </c>
      <c r="D2133" s="2">
        <v>459</v>
      </c>
      <c r="E2133" s="14"/>
      <c r="F2133" s="14"/>
      <c r="G2133" s="2">
        <v>1.2524618736383442</v>
      </c>
    </row>
    <row r="2134" spans="1:7" x14ac:dyDescent="0.3">
      <c r="A2134" t="s">
        <v>1390</v>
      </c>
      <c r="B2134" s="2">
        <v>574.54000000000019</v>
      </c>
      <c r="C2134" s="2">
        <v>574.54000000000019</v>
      </c>
      <c r="D2134" s="2">
        <v>912</v>
      </c>
      <c r="E2134" s="14"/>
      <c r="F2134" s="14"/>
      <c r="G2134" s="2">
        <v>0.62997807017543883</v>
      </c>
    </row>
    <row r="2135" spans="1:7" x14ac:dyDescent="0.3">
      <c r="A2135" t="s">
        <v>1291</v>
      </c>
      <c r="B2135" s="2">
        <v>574.13999999999942</v>
      </c>
      <c r="C2135" s="2">
        <v>574.13999999999942</v>
      </c>
      <c r="D2135" s="2">
        <v>576</v>
      </c>
      <c r="E2135" s="14">
        <v>3.6458333333333336E-2</v>
      </c>
      <c r="F2135" s="14"/>
      <c r="G2135" s="2">
        <v>0.99677083333333227</v>
      </c>
    </row>
    <row r="2136" spans="1:7" x14ac:dyDescent="0.3">
      <c r="A2136" t="s">
        <v>1879</v>
      </c>
      <c r="B2136" s="2">
        <v>574.12000000000035</v>
      </c>
      <c r="C2136" s="2">
        <v>574.12000000000035</v>
      </c>
      <c r="D2136" s="2">
        <v>938</v>
      </c>
      <c r="E2136" s="14">
        <v>2.1321961620469083E-3</v>
      </c>
      <c r="F2136" s="14"/>
      <c r="G2136" s="2">
        <v>0.61206823027718582</v>
      </c>
    </row>
    <row r="2137" spans="1:7" x14ac:dyDescent="0.3">
      <c r="A2137" t="s">
        <v>1312</v>
      </c>
      <c r="B2137" s="2">
        <v>574.04000000000019</v>
      </c>
      <c r="C2137" s="2">
        <v>574.04000000000019</v>
      </c>
      <c r="D2137" s="2">
        <v>548</v>
      </c>
      <c r="E2137" s="14">
        <v>7.2992700729927005E-3</v>
      </c>
      <c r="F2137" s="14"/>
      <c r="G2137" s="2">
        <v>1.0475182481751828</v>
      </c>
    </row>
    <row r="2138" spans="1:7" x14ac:dyDescent="0.3">
      <c r="A2138" t="s">
        <v>3450</v>
      </c>
      <c r="B2138" s="2">
        <v>572.87999999999988</v>
      </c>
      <c r="C2138" s="2">
        <v>572.87999999999988</v>
      </c>
      <c r="D2138" s="2">
        <v>414</v>
      </c>
      <c r="E2138" s="14">
        <v>0.34782608695652173</v>
      </c>
      <c r="F2138" s="14"/>
      <c r="G2138" s="2">
        <v>1.3837681159420288</v>
      </c>
    </row>
    <row r="2139" spans="1:7" x14ac:dyDescent="0.3">
      <c r="A2139" t="s">
        <v>729</v>
      </c>
      <c r="B2139" s="2">
        <v>572.23</v>
      </c>
      <c r="C2139" s="2">
        <v>572.23</v>
      </c>
      <c r="D2139" s="2">
        <v>148</v>
      </c>
      <c r="E2139" s="14"/>
      <c r="F2139" s="14"/>
      <c r="G2139" s="2">
        <v>3.8664189189189191</v>
      </c>
    </row>
    <row r="2140" spans="1:7" x14ac:dyDescent="0.3">
      <c r="A2140" t="s">
        <v>1884</v>
      </c>
      <c r="B2140" s="2">
        <v>570.87000000000012</v>
      </c>
      <c r="C2140" s="2">
        <v>570.87000000000012</v>
      </c>
      <c r="D2140" s="2">
        <v>71</v>
      </c>
      <c r="E2140" s="14">
        <v>2.8169014084507043E-2</v>
      </c>
      <c r="F2140" s="14"/>
      <c r="G2140" s="2">
        <v>8.0404225352112686</v>
      </c>
    </row>
    <row r="2141" spans="1:7" x14ac:dyDescent="0.3">
      <c r="A2141" t="s">
        <v>3737</v>
      </c>
      <c r="B2141" s="2">
        <v>569.29</v>
      </c>
      <c r="C2141" s="2">
        <v>569.29</v>
      </c>
      <c r="D2141" s="2">
        <v>565</v>
      </c>
      <c r="E2141" s="14"/>
      <c r="F2141" s="14"/>
      <c r="G2141" s="2">
        <v>1.0075929203539822</v>
      </c>
    </row>
    <row r="2142" spans="1:7" x14ac:dyDescent="0.3">
      <c r="A2142" t="s">
        <v>581</v>
      </c>
      <c r="B2142" s="2">
        <v>568.9799999999999</v>
      </c>
      <c r="C2142" s="2">
        <v>568.9799999999999</v>
      </c>
      <c r="D2142" s="2">
        <v>182</v>
      </c>
      <c r="E2142" s="14"/>
      <c r="F2142" s="14"/>
      <c r="G2142" s="2">
        <v>3.1262637362637355</v>
      </c>
    </row>
    <row r="2143" spans="1:7" x14ac:dyDescent="0.3">
      <c r="A2143" t="s">
        <v>2155</v>
      </c>
      <c r="B2143" s="2">
        <v>568.71</v>
      </c>
      <c r="C2143" s="2">
        <v>568.71</v>
      </c>
      <c r="D2143" s="2">
        <v>90</v>
      </c>
      <c r="E2143" s="14"/>
      <c r="F2143" s="14"/>
      <c r="G2143" s="2">
        <v>6.3190000000000008</v>
      </c>
    </row>
    <row r="2144" spans="1:7" x14ac:dyDescent="0.3">
      <c r="A2144" t="s">
        <v>3762</v>
      </c>
      <c r="B2144" s="2">
        <v>568.65000000000009</v>
      </c>
      <c r="C2144" s="2">
        <v>568.65000000000009</v>
      </c>
      <c r="D2144" s="2">
        <v>35</v>
      </c>
      <c r="E2144" s="14"/>
      <c r="F2144" s="14"/>
      <c r="G2144" s="2">
        <v>16.247142857142858</v>
      </c>
    </row>
    <row r="2145" spans="1:7" x14ac:dyDescent="0.3">
      <c r="A2145" t="s">
        <v>2341</v>
      </c>
      <c r="B2145" s="2">
        <v>568.60000000000014</v>
      </c>
      <c r="C2145" s="2">
        <v>568.60000000000014</v>
      </c>
      <c r="D2145" s="2">
        <v>430</v>
      </c>
      <c r="E2145" s="14"/>
      <c r="F2145" s="14"/>
      <c r="G2145" s="2">
        <v>1.3223255813953492</v>
      </c>
    </row>
    <row r="2146" spans="1:7" x14ac:dyDescent="0.3">
      <c r="A2146" t="s">
        <v>2529</v>
      </c>
      <c r="B2146" s="2">
        <v>567.95000000000016</v>
      </c>
      <c r="C2146" s="2">
        <v>567.95000000000016</v>
      </c>
      <c r="D2146" s="2">
        <v>1509</v>
      </c>
      <c r="E2146" s="14"/>
      <c r="F2146" s="14"/>
      <c r="G2146" s="2">
        <v>0.37637508283631554</v>
      </c>
    </row>
    <row r="2147" spans="1:7" x14ac:dyDescent="0.3">
      <c r="A2147" t="s">
        <v>1024</v>
      </c>
      <c r="B2147" s="2">
        <v>567.75999999999851</v>
      </c>
      <c r="C2147" s="2">
        <v>567.75999999999851</v>
      </c>
      <c r="D2147" s="2">
        <v>781</v>
      </c>
      <c r="E2147" s="14"/>
      <c r="F2147" s="14">
        <v>6.6225165562913907E-3</v>
      </c>
      <c r="G2147" s="2">
        <v>0.72696542893725802</v>
      </c>
    </row>
    <row r="2148" spans="1:7" x14ac:dyDescent="0.3">
      <c r="A2148" t="s">
        <v>3797</v>
      </c>
      <c r="B2148" s="2">
        <v>566.1799999999995</v>
      </c>
      <c r="C2148" s="2">
        <v>566.1799999999995</v>
      </c>
      <c r="D2148" s="2">
        <v>174</v>
      </c>
      <c r="E2148" s="14"/>
      <c r="F2148" s="14"/>
      <c r="G2148" s="2">
        <v>3.2539080459770084</v>
      </c>
    </row>
    <row r="2149" spans="1:7" x14ac:dyDescent="0.3">
      <c r="A2149" t="s">
        <v>741</v>
      </c>
      <c r="B2149" s="2">
        <v>566.16999999999996</v>
      </c>
      <c r="C2149" s="2">
        <v>566.16999999999996</v>
      </c>
      <c r="D2149" s="2">
        <v>69</v>
      </c>
      <c r="E2149" s="14"/>
      <c r="F2149" s="14"/>
      <c r="G2149" s="2">
        <v>8.2053623188405798</v>
      </c>
    </row>
    <row r="2150" spans="1:7" x14ac:dyDescent="0.3">
      <c r="A2150" t="s">
        <v>1530</v>
      </c>
      <c r="B2150" s="2">
        <v>565.86</v>
      </c>
      <c r="C2150" s="2">
        <v>565.86</v>
      </c>
      <c r="D2150" s="2">
        <v>478</v>
      </c>
      <c r="E2150" s="14"/>
      <c r="F2150" s="14"/>
      <c r="G2150" s="2">
        <v>1.1838075313807532</v>
      </c>
    </row>
    <row r="2151" spans="1:7" x14ac:dyDescent="0.3">
      <c r="A2151" t="s">
        <v>3629</v>
      </c>
      <c r="B2151" s="2">
        <v>564.35</v>
      </c>
      <c r="C2151" s="2">
        <v>564.35</v>
      </c>
      <c r="D2151" s="2">
        <v>414</v>
      </c>
      <c r="E2151" s="14"/>
      <c r="F2151" s="14"/>
      <c r="G2151" s="2">
        <v>1.3631642512077295</v>
      </c>
    </row>
    <row r="2152" spans="1:7" x14ac:dyDescent="0.3">
      <c r="A2152" t="s">
        <v>787</v>
      </c>
      <c r="B2152" s="2">
        <v>563.66999999999996</v>
      </c>
      <c r="C2152" s="2">
        <v>563.66999999999996</v>
      </c>
      <c r="D2152" s="2">
        <v>240</v>
      </c>
      <c r="E2152" s="14">
        <v>0.05</v>
      </c>
      <c r="F2152" s="14"/>
      <c r="G2152" s="2">
        <v>2.3486249999999997</v>
      </c>
    </row>
    <row r="2153" spans="1:7" x14ac:dyDescent="0.3">
      <c r="A2153" t="s">
        <v>854</v>
      </c>
      <c r="B2153" s="2">
        <v>563.16</v>
      </c>
      <c r="C2153" s="2">
        <v>563.16</v>
      </c>
      <c r="D2153" s="2">
        <v>622</v>
      </c>
      <c r="E2153" s="14">
        <v>1.9292604501607719E-2</v>
      </c>
      <c r="F2153" s="14"/>
      <c r="G2153" s="2">
        <v>0.90540192926045016</v>
      </c>
    </row>
    <row r="2154" spans="1:7" x14ac:dyDescent="0.3">
      <c r="A2154" t="s">
        <v>2407</v>
      </c>
      <c r="B2154" s="2">
        <v>562.22</v>
      </c>
      <c r="C2154" s="2">
        <v>562.22</v>
      </c>
      <c r="D2154" s="2">
        <v>364</v>
      </c>
      <c r="E2154" s="14"/>
      <c r="F2154" s="14"/>
      <c r="G2154" s="2">
        <v>1.5445604395604395</v>
      </c>
    </row>
    <row r="2155" spans="1:7" x14ac:dyDescent="0.3">
      <c r="A2155" t="s">
        <v>1325</v>
      </c>
      <c r="B2155" s="2">
        <v>561.96999999999957</v>
      </c>
      <c r="C2155" s="2">
        <v>561.96999999999957</v>
      </c>
      <c r="D2155" s="2">
        <v>195</v>
      </c>
      <c r="E2155" s="14">
        <v>5.1282051282051282E-3</v>
      </c>
      <c r="F2155" s="14"/>
      <c r="G2155" s="2">
        <v>2.8818974358974336</v>
      </c>
    </row>
    <row r="2156" spans="1:7" x14ac:dyDescent="0.3">
      <c r="A2156" t="s">
        <v>3368</v>
      </c>
      <c r="B2156" s="2">
        <v>561.86999999999989</v>
      </c>
      <c r="C2156" s="2">
        <v>561.86999999999989</v>
      </c>
      <c r="D2156" s="2">
        <v>468</v>
      </c>
      <c r="E2156" s="14"/>
      <c r="F2156" s="14"/>
      <c r="G2156" s="2">
        <v>1.2005769230769228</v>
      </c>
    </row>
    <row r="2157" spans="1:7" x14ac:dyDescent="0.3">
      <c r="A2157" t="s">
        <v>560</v>
      </c>
      <c r="B2157" s="2">
        <v>561.83999999999992</v>
      </c>
      <c r="C2157" s="2">
        <v>561.83999999999992</v>
      </c>
      <c r="D2157" s="2">
        <v>448</v>
      </c>
      <c r="E2157" s="14"/>
      <c r="F2157" s="14"/>
      <c r="G2157" s="2">
        <v>1.2541071428571426</v>
      </c>
    </row>
    <row r="2158" spans="1:7" x14ac:dyDescent="0.3">
      <c r="A2158" t="s">
        <v>1340</v>
      </c>
      <c r="B2158" s="2">
        <v>560.92999999999972</v>
      </c>
      <c r="C2158" s="2">
        <v>560.92999999999972</v>
      </c>
      <c r="D2158" s="2">
        <v>319</v>
      </c>
      <c r="E2158" s="14"/>
      <c r="F2158" s="14"/>
      <c r="G2158" s="2">
        <v>1.7584012539184943</v>
      </c>
    </row>
    <row r="2159" spans="1:7" x14ac:dyDescent="0.3">
      <c r="A2159" t="s">
        <v>3540</v>
      </c>
      <c r="B2159" s="2">
        <v>560.62</v>
      </c>
      <c r="C2159" s="2">
        <v>560.62</v>
      </c>
      <c r="D2159" s="2">
        <v>156</v>
      </c>
      <c r="E2159" s="14"/>
      <c r="F2159" s="14"/>
      <c r="G2159" s="2">
        <v>3.5937179487179489</v>
      </c>
    </row>
    <row r="2160" spans="1:7" x14ac:dyDescent="0.3">
      <c r="A2160" t="s">
        <v>3624</v>
      </c>
      <c r="B2160" s="2">
        <v>560.1099999999999</v>
      </c>
      <c r="C2160" s="2">
        <v>560.1099999999999</v>
      </c>
      <c r="D2160" s="2">
        <v>563</v>
      </c>
      <c r="E2160" s="14"/>
      <c r="F2160" s="14"/>
      <c r="G2160" s="2">
        <v>0.99486678507992876</v>
      </c>
    </row>
    <row r="2161" spans="1:7" x14ac:dyDescent="0.3">
      <c r="A2161" t="s">
        <v>590</v>
      </c>
      <c r="B2161" s="2">
        <v>559.94999999999936</v>
      </c>
      <c r="C2161" s="2">
        <v>559.94999999999936</v>
      </c>
      <c r="D2161" s="2">
        <v>277</v>
      </c>
      <c r="E2161" s="14">
        <v>2.8880866425992781E-2</v>
      </c>
      <c r="F2161" s="14"/>
      <c r="G2161" s="2">
        <v>2.0214801444043298</v>
      </c>
    </row>
    <row r="2162" spans="1:7" x14ac:dyDescent="0.3">
      <c r="A2162" t="s">
        <v>3764</v>
      </c>
      <c r="B2162" s="2">
        <v>559</v>
      </c>
      <c r="C2162" s="2">
        <v>559</v>
      </c>
      <c r="D2162" s="2">
        <v>66</v>
      </c>
      <c r="E2162" s="14"/>
      <c r="F2162" s="14"/>
      <c r="G2162" s="2">
        <v>8.4696969696969688</v>
      </c>
    </row>
    <row r="2163" spans="1:7" x14ac:dyDescent="0.3">
      <c r="A2163" t="s">
        <v>989</v>
      </c>
      <c r="B2163" s="2">
        <v>558.83000000000004</v>
      </c>
      <c r="C2163" s="2">
        <v>558.83000000000004</v>
      </c>
      <c r="D2163" s="2">
        <v>175</v>
      </c>
      <c r="E2163" s="14"/>
      <c r="F2163" s="14"/>
      <c r="G2163" s="2">
        <v>3.193314285714286</v>
      </c>
    </row>
    <row r="2164" spans="1:7" x14ac:dyDescent="0.3">
      <c r="A2164" t="s">
        <v>2604</v>
      </c>
      <c r="B2164" s="2">
        <v>558.12000000000012</v>
      </c>
      <c r="C2164" s="2">
        <v>558.12000000000012</v>
      </c>
      <c r="D2164" s="2">
        <v>278</v>
      </c>
      <c r="E2164" s="14"/>
      <c r="F2164" s="14"/>
      <c r="G2164" s="2">
        <v>2.0076258992805758</v>
      </c>
    </row>
    <row r="2165" spans="1:7" x14ac:dyDescent="0.3">
      <c r="A2165" t="s">
        <v>3430</v>
      </c>
      <c r="B2165" s="2">
        <v>557.90999999999985</v>
      </c>
      <c r="C2165" s="2">
        <v>557.90999999999985</v>
      </c>
      <c r="D2165" s="2">
        <v>92</v>
      </c>
      <c r="E2165" s="14"/>
      <c r="F2165" s="14"/>
      <c r="G2165" s="2">
        <v>6.0642391304347809</v>
      </c>
    </row>
    <row r="2166" spans="1:7" x14ac:dyDescent="0.3">
      <c r="A2166" t="s">
        <v>844</v>
      </c>
      <c r="B2166" s="2">
        <v>557.3000000000003</v>
      </c>
      <c r="C2166" s="2">
        <v>557.3000000000003</v>
      </c>
      <c r="D2166" s="2">
        <v>86</v>
      </c>
      <c r="E2166" s="14"/>
      <c r="F2166" s="14"/>
      <c r="G2166" s="2">
        <v>6.4802325581395381</v>
      </c>
    </row>
    <row r="2167" spans="1:7" x14ac:dyDescent="0.3">
      <c r="A2167" t="s">
        <v>3636</v>
      </c>
      <c r="B2167" s="2">
        <v>556.76999999999975</v>
      </c>
      <c r="C2167" s="2">
        <v>556.76999999999975</v>
      </c>
      <c r="D2167" s="2">
        <v>330</v>
      </c>
      <c r="E2167" s="14">
        <v>3.0303030303030303E-3</v>
      </c>
      <c r="F2167" s="14"/>
      <c r="G2167" s="2">
        <v>1.6871818181818174</v>
      </c>
    </row>
    <row r="2168" spans="1:7" x14ac:dyDescent="0.3">
      <c r="A2168" t="s">
        <v>3804</v>
      </c>
      <c r="B2168" s="2">
        <v>556.52999999999952</v>
      </c>
      <c r="C2168" s="2">
        <v>556.52999999999952</v>
      </c>
      <c r="D2168" s="2">
        <v>337</v>
      </c>
      <c r="E2168" s="14"/>
      <c r="F2168" s="14"/>
      <c r="G2168" s="2">
        <v>1.6514243323442122</v>
      </c>
    </row>
    <row r="2169" spans="1:7" x14ac:dyDescent="0.3">
      <c r="A2169" t="s">
        <v>2087</v>
      </c>
      <c r="B2169" s="2">
        <v>555.30000000000007</v>
      </c>
      <c r="C2169" s="2">
        <v>555.30000000000007</v>
      </c>
      <c r="D2169" s="2">
        <v>71</v>
      </c>
      <c r="E2169" s="14">
        <v>4.2253521126760563E-2</v>
      </c>
      <c r="F2169" s="14"/>
      <c r="G2169" s="2">
        <v>7.8211267605633816</v>
      </c>
    </row>
    <row r="2170" spans="1:7" x14ac:dyDescent="0.3">
      <c r="A2170" t="s">
        <v>3577</v>
      </c>
      <c r="B2170" s="2">
        <v>554.78</v>
      </c>
      <c r="C2170" s="2">
        <v>554.78</v>
      </c>
      <c r="D2170" s="2">
        <v>451</v>
      </c>
      <c r="E2170" s="14"/>
      <c r="F2170" s="14"/>
      <c r="G2170" s="2">
        <v>1.230110864745011</v>
      </c>
    </row>
    <row r="2171" spans="1:7" x14ac:dyDescent="0.3">
      <c r="A2171" t="s">
        <v>3650</v>
      </c>
      <c r="B2171" s="2">
        <v>553.5400000000003</v>
      </c>
      <c r="C2171" s="2">
        <v>553.5400000000003</v>
      </c>
      <c r="D2171" s="2">
        <v>675</v>
      </c>
      <c r="E2171" s="14">
        <v>1.7777777777777778E-2</v>
      </c>
      <c r="F2171" s="14"/>
      <c r="G2171" s="2">
        <v>0.82005925925925971</v>
      </c>
    </row>
    <row r="2172" spans="1:7" x14ac:dyDescent="0.3">
      <c r="A2172" t="s">
        <v>3179</v>
      </c>
      <c r="B2172" s="2">
        <v>553.53000000000009</v>
      </c>
      <c r="C2172" s="2">
        <v>553.53000000000009</v>
      </c>
      <c r="D2172" s="2">
        <v>1267</v>
      </c>
      <c r="E2172" s="14"/>
      <c r="F2172" s="14"/>
      <c r="G2172" s="2">
        <v>0.4368823993685873</v>
      </c>
    </row>
    <row r="2173" spans="1:7" x14ac:dyDescent="0.3">
      <c r="A2173" t="s">
        <v>2847</v>
      </c>
      <c r="B2173" s="2">
        <v>553.06999999999982</v>
      </c>
      <c r="C2173" s="2">
        <v>553.06999999999982</v>
      </c>
      <c r="D2173" s="2">
        <v>201</v>
      </c>
      <c r="E2173" s="14"/>
      <c r="F2173" s="14"/>
      <c r="G2173" s="2">
        <v>2.7515920398009941</v>
      </c>
    </row>
    <row r="2174" spans="1:7" x14ac:dyDescent="0.3">
      <c r="A2174" t="s">
        <v>2633</v>
      </c>
      <c r="B2174" s="2">
        <v>552.84999999999991</v>
      </c>
      <c r="C2174" s="2">
        <v>552.84999999999991</v>
      </c>
      <c r="D2174" s="2">
        <v>679</v>
      </c>
      <c r="E2174" s="14"/>
      <c r="F2174" s="14"/>
      <c r="G2174" s="2">
        <v>0.81421207658321049</v>
      </c>
    </row>
    <row r="2175" spans="1:7" x14ac:dyDescent="0.3">
      <c r="A2175" t="s">
        <v>197</v>
      </c>
      <c r="B2175" s="2">
        <v>552.13000000000034</v>
      </c>
      <c r="C2175" s="2">
        <v>552.13000000000034</v>
      </c>
      <c r="D2175" s="2">
        <v>586</v>
      </c>
      <c r="E2175" s="14">
        <v>3.4129692832764505E-3</v>
      </c>
      <c r="F2175" s="14"/>
      <c r="G2175" s="2">
        <v>0.94220136518771391</v>
      </c>
    </row>
    <row r="2176" spans="1:7" x14ac:dyDescent="0.3">
      <c r="A2176" t="s">
        <v>826</v>
      </c>
      <c r="B2176" s="2">
        <v>551.96000000000015</v>
      </c>
      <c r="C2176" s="2">
        <v>551.96000000000015</v>
      </c>
      <c r="D2176" s="2">
        <v>249</v>
      </c>
      <c r="E2176" s="14"/>
      <c r="F2176" s="14"/>
      <c r="G2176" s="2">
        <v>2.2167068273092374</v>
      </c>
    </row>
    <row r="2177" spans="1:7" x14ac:dyDescent="0.3">
      <c r="A2177" t="s">
        <v>536</v>
      </c>
      <c r="B2177" s="2">
        <v>551.57000000000016</v>
      </c>
      <c r="C2177" s="2">
        <v>551.57000000000016</v>
      </c>
      <c r="D2177" s="2">
        <v>489</v>
      </c>
      <c r="E2177" s="14">
        <v>2.0449897750511249E-2</v>
      </c>
      <c r="F2177" s="14"/>
      <c r="G2177" s="2">
        <v>1.1279550102249492</v>
      </c>
    </row>
    <row r="2178" spans="1:7" x14ac:dyDescent="0.3">
      <c r="A2178" t="s">
        <v>2846</v>
      </c>
      <c r="B2178" s="2">
        <v>551.12999999999977</v>
      </c>
      <c r="C2178" s="2">
        <v>551.12999999999977</v>
      </c>
      <c r="D2178" s="2">
        <v>217</v>
      </c>
      <c r="E2178" s="14"/>
      <c r="F2178" s="14"/>
      <c r="G2178" s="2">
        <v>2.5397695852534552</v>
      </c>
    </row>
    <row r="2179" spans="1:7" x14ac:dyDescent="0.3">
      <c r="A2179" t="s">
        <v>1167</v>
      </c>
      <c r="B2179" s="2">
        <v>551.03999999999974</v>
      </c>
      <c r="C2179" s="2">
        <v>551.03999999999974</v>
      </c>
      <c r="D2179" s="2">
        <v>902</v>
      </c>
      <c r="E2179" s="14">
        <v>0.79822616407982261</v>
      </c>
      <c r="F2179" s="14"/>
      <c r="G2179" s="2">
        <v>0.61090909090909062</v>
      </c>
    </row>
    <row r="2180" spans="1:7" x14ac:dyDescent="0.3">
      <c r="A2180" t="s">
        <v>174</v>
      </c>
      <c r="B2180" s="2">
        <v>550.6400000000001</v>
      </c>
      <c r="C2180" s="2">
        <v>550.6400000000001</v>
      </c>
      <c r="D2180" s="2">
        <v>463</v>
      </c>
      <c r="E2180" s="14"/>
      <c r="F2180" s="14"/>
      <c r="G2180" s="2">
        <v>1.1892872570194386</v>
      </c>
    </row>
    <row r="2181" spans="1:7" x14ac:dyDescent="0.3">
      <c r="A2181" t="s">
        <v>1962</v>
      </c>
      <c r="B2181" s="2">
        <v>550.5999999999998</v>
      </c>
      <c r="C2181" s="2">
        <v>550.5999999999998</v>
      </c>
      <c r="D2181" s="2">
        <v>193</v>
      </c>
      <c r="E2181" s="14"/>
      <c r="F2181" s="14"/>
      <c r="G2181" s="2">
        <v>2.8528497409326414</v>
      </c>
    </row>
    <row r="2182" spans="1:7" x14ac:dyDescent="0.3">
      <c r="A2182" t="s">
        <v>679</v>
      </c>
      <c r="B2182" s="2">
        <v>550.43000000000006</v>
      </c>
      <c r="C2182" s="2">
        <v>550.43000000000006</v>
      </c>
      <c r="D2182" s="2">
        <v>1075</v>
      </c>
      <c r="E2182" s="14"/>
      <c r="F2182" s="14"/>
      <c r="G2182" s="2">
        <v>0.51202790697674427</v>
      </c>
    </row>
    <row r="2183" spans="1:7" x14ac:dyDescent="0.3">
      <c r="A2183" t="s">
        <v>1290</v>
      </c>
      <c r="B2183" s="2">
        <v>549.73999999999955</v>
      </c>
      <c r="C2183" s="2">
        <v>549.73999999999955</v>
      </c>
      <c r="D2183" s="2">
        <v>626</v>
      </c>
      <c r="E2183" s="14">
        <v>0.10223642172523961</v>
      </c>
      <c r="F2183" s="14"/>
      <c r="G2183" s="2">
        <v>0.87817891373801849</v>
      </c>
    </row>
    <row r="2184" spans="1:7" x14ac:dyDescent="0.3">
      <c r="A2184" t="s">
        <v>3778</v>
      </c>
      <c r="B2184" s="2">
        <v>549.10000000000014</v>
      </c>
      <c r="C2184" s="2">
        <v>549.10000000000014</v>
      </c>
      <c r="D2184" s="2">
        <v>1265</v>
      </c>
      <c r="E2184" s="14">
        <v>6.4031620553359689E-2</v>
      </c>
      <c r="F2184" s="14"/>
      <c r="G2184" s="2">
        <v>0.43407114624505938</v>
      </c>
    </row>
    <row r="2185" spans="1:7" x14ac:dyDescent="0.3">
      <c r="A2185" t="s">
        <v>2733</v>
      </c>
      <c r="B2185" s="2">
        <v>548.1</v>
      </c>
      <c r="C2185" s="2">
        <v>548.1</v>
      </c>
      <c r="D2185" s="2">
        <v>1305</v>
      </c>
      <c r="E2185" s="14"/>
      <c r="F2185" s="14"/>
      <c r="G2185" s="2">
        <v>0.42000000000000004</v>
      </c>
    </row>
    <row r="2186" spans="1:7" x14ac:dyDescent="0.3">
      <c r="A2186" t="s">
        <v>3035</v>
      </c>
      <c r="B2186" s="2">
        <v>547.76000000000022</v>
      </c>
      <c r="C2186" s="2">
        <v>547.76000000000022</v>
      </c>
      <c r="D2186" s="2">
        <v>282</v>
      </c>
      <c r="E2186" s="14">
        <v>1.4184397163120567E-2</v>
      </c>
      <c r="F2186" s="14"/>
      <c r="G2186" s="2">
        <v>1.9424113475177314</v>
      </c>
    </row>
    <row r="2187" spans="1:7" x14ac:dyDescent="0.3">
      <c r="A2187" t="s">
        <v>493</v>
      </c>
      <c r="B2187" s="2">
        <v>546.59999999999991</v>
      </c>
      <c r="C2187" s="2">
        <v>546.59999999999991</v>
      </c>
      <c r="D2187" s="2">
        <v>68</v>
      </c>
      <c r="E2187" s="14"/>
      <c r="F2187" s="14"/>
      <c r="G2187" s="2">
        <v>8.038235294117646</v>
      </c>
    </row>
    <row r="2188" spans="1:7" x14ac:dyDescent="0.3">
      <c r="A2188" t="s">
        <v>3095</v>
      </c>
      <c r="B2188" s="2">
        <v>546.56999999999982</v>
      </c>
      <c r="C2188" s="2">
        <v>546.56999999999982</v>
      </c>
      <c r="D2188" s="2">
        <v>171</v>
      </c>
      <c r="E2188" s="14">
        <v>2.9239766081871343E-2</v>
      </c>
      <c r="F2188" s="14"/>
      <c r="G2188" s="2">
        <v>3.1963157894736831</v>
      </c>
    </row>
    <row r="2189" spans="1:7" x14ac:dyDescent="0.3">
      <c r="A2189" t="s">
        <v>3715</v>
      </c>
      <c r="B2189" s="2">
        <v>546.48999999999978</v>
      </c>
      <c r="C2189" s="2">
        <v>546.48999999999978</v>
      </c>
      <c r="D2189" s="2">
        <v>251</v>
      </c>
      <c r="E2189" s="14"/>
      <c r="F2189" s="14"/>
      <c r="G2189" s="2">
        <v>2.1772509960159354</v>
      </c>
    </row>
    <row r="2190" spans="1:7" x14ac:dyDescent="0.3">
      <c r="A2190" t="s">
        <v>1313</v>
      </c>
      <c r="B2190" s="2">
        <v>546.4100000000002</v>
      </c>
      <c r="C2190" s="2">
        <v>546.4100000000002</v>
      </c>
      <c r="D2190" s="2">
        <v>581</v>
      </c>
      <c r="E2190" s="14">
        <v>6.8846815834767644E-3</v>
      </c>
      <c r="F2190" s="14"/>
      <c r="G2190" s="2">
        <v>0.94046471600688497</v>
      </c>
    </row>
    <row r="2191" spans="1:7" x14ac:dyDescent="0.3">
      <c r="A2191" t="s">
        <v>3966</v>
      </c>
      <c r="B2191" s="2">
        <v>545.28</v>
      </c>
      <c r="C2191" s="2">
        <v>545.28</v>
      </c>
      <c r="D2191" s="2">
        <v>43</v>
      </c>
      <c r="E2191" s="14">
        <v>2.3255813953488372E-2</v>
      </c>
      <c r="F2191" s="14"/>
      <c r="G2191" s="2">
        <v>12.680930232558138</v>
      </c>
    </row>
    <row r="2192" spans="1:7" x14ac:dyDescent="0.3">
      <c r="A2192" t="s">
        <v>1560</v>
      </c>
      <c r="B2192" s="2">
        <v>543.65000000000009</v>
      </c>
      <c r="C2192" s="2">
        <v>543.65000000000009</v>
      </c>
      <c r="D2192" s="2">
        <v>153</v>
      </c>
      <c r="E2192" s="14"/>
      <c r="F2192" s="14"/>
      <c r="G2192" s="2">
        <v>3.5532679738562098</v>
      </c>
    </row>
    <row r="2193" spans="1:7" x14ac:dyDescent="0.3">
      <c r="A2193" t="s">
        <v>2161</v>
      </c>
      <c r="B2193" s="2">
        <v>543.11000000000013</v>
      </c>
      <c r="C2193" s="2">
        <v>543.11000000000013</v>
      </c>
      <c r="D2193" s="2">
        <v>244</v>
      </c>
      <c r="E2193" s="14">
        <v>2.4590163934426229E-2</v>
      </c>
      <c r="F2193" s="14"/>
      <c r="G2193" s="2">
        <v>2.2258606557377054</v>
      </c>
    </row>
    <row r="2194" spans="1:7" x14ac:dyDescent="0.3">
      <c r="A2194" t="s">
        <v>2612</v>
      </c>
      <c r="B2194" s="2">
        <v>541.70000000000016</v>
      </c>
      <c r="C2194" s="2">
        <v>541.70000000000016</v>
      </c>
      <c r="D2194" s="2">
        <v>134</v>
      </c>
      <c r="E2194" s="14">
        <v>1.4925373134328358E-2</v>
      </c>
      <c r="F2194" s="14"/>
      <c r="G2194" s="2">
        <v>4.0425373134328373</v>
      </c>
    </row>
    <row r="2195" spans="1:7" x14ac:dyDescent="0.3">
      <c r="A2195" t="s">
        <v>1092</v>
      </c>
      <c r="B2195" s="2">
        <v>538.72000000000071</v>
      </c>
      <c r="C2195" s="2">
        <v>538.72000000000071</v>
      </c>
      <c r="D2195" s="2">
        <v>1206</v>
      </c>
      <c r="E2195" s="14">
        <v>9.9502487562189053E-3</v>
      </c>
      <c r="F2195" s="14"/>
      <c r="G2195" s="2">
        <v>0.44669983416252129</v>
      </c>
    </row>
    <row r="2196" spans="1:7" x14ac:dyDescent="0.3">
      <c r="A2196" t="s">
        <v>2547</v>
      </c>
      <c r="B2196" s="2">
        <v>537.90000000000009</v>
      </c>
      <c r="C2196" s="2">
        <v>537.90000000000009</v>
      </c>
      <c r="D2196" s="2">
        <v>609</v>
      </c>
      <c r="E2196" s="14">
        <v>1.6420361247947454E-3</v>
      </c>
      <c r="F2196" s="14"/>
      <c r="G2196" s="2">
        <v>0.88325123152709373</v>
      </c>
    </row>
    <row r="2197" spans="1:7" x14ac:dyDescent="0.3">
      <c r="A2197" t="s">
        <v>362</v>
      </c>
      <c r="B2197" s="2">
        <v>535.96999999999991</v>
      </c>
      <c r="C2197" s="2">
        <v>535.96999999999991</v>
      </c>
      <c r="D2197" s="2">
        <v>233</v>
      </c>
      <c r="E2197" s="14">
        <v>0.15450643776824036</v>
      </c>
      <c r="F2197" s="14"/>
      <c r="G2197" s="2">
        <v>2.3003004291845488</v>
      </c>
    </row>
    <row r="2198" spans="1:7" x14ac:dyDescent="0.3">
      <c r="A2198" t="s">
        <v>1767</v>
      </c>
      <c r="B2198" s="2">
        <v>535.77999999999986</v>
      </c>
      <c r="C2198" s="2">
        <v>535.77999999999986</v>
      </c>
      <c r="D2198" s="2">
        <v>1229</v>
      </c>
      <c r="E2198" s="14"/>
      <c r="F2198" s="14"/>
      <c r="G2198" s="2">
        <v>0.43594792514239206</v>
      </c>
    </row>
    <row r="2199" spans="1:7" x14ac:dyDescent="0.3">
      <c r="A2199" t="s">
        <v>3576</v>
      </c>
      <c r="B2199" s="2">
        <v>534.8399999999998</v>
      </c>
      <c r="C2199" s="2">
        <v>534.8399999999998</v>
      </c>
      <c r="D2199" s="2">
        <v>452</v>
      </c>
      <c r="E2199" s="14">
        <v>5.3097345132743362E-2</v>
      </c>
      <c r="F2199" s="14"/>
      <c r="G2199" s="2">
        <v>1.1832743362831855</v>
      </c>
    </row>
    <row r="2200" spans="1:7" x14ac:dyDescent="0.3">
      <c r="A2200" t="s">
        <v>1568</v>
      </c>
      <c r="B2200" s="2">
        <v>533.16000000000031</v>
      </c>
      <c r="C2200" s="2">
        <v>533.16000000000031</v>
      </c>
      <c r="D2200" s="2">
        <v>619</v>
      </c>
      <c r="E2200" s="14"/>
      <c r="F2200" s="14">
        <v>9.0090090090090089E-3</v>
      </c>
      <c r="G2200" s="2">
        <v>0.86132471728594562</v>
      </c>
    </row>
    <row r="2201" spans="1:7" x14ac:dyDescent="0.3">
      <c r="A2201" t="s">
        <v>2911</v>
      </c>
      <c r="B2201" s="2">
        <v>532.16999999999985</v>
      </c>
      <c r="C2201" s="2">
        <v>532.16999999999985</v>
      </c>
      <c r="D2201" s="2">
        <v>342</v>
      </c>
      <c r="E2201" s="14">
        <v>7.0175438596491224E-2</v>
      </c>
      <c r="F2201" s="14"/>
      <c r="G2201" s="2">
        <v>1.5560526315789469</v>
      </c>
    </row>
    <row r="2202" spans="1:7" x14ac:dyDescent="0.3">
      <c r="A2202" t="s">
        <v>1588</v>
      </c>
      <c r="B2202" s="2">
        <v>531.63999999999987</v>
      </c>
      <c r="C2202" s="2">
        <v>531.63999999999987</v>
      </c>
      <c r="D2202" s="2">
        <v>1455</v>
      </c>
      <c r="E2202" s="14"/>
      <c r="F2202" s="14"/>
      <c r="G2202" s="2">
        <v>0.36538831615120265</v>
      </c>
    </row>
    <row r="2203" spans="1:7" x14ac:dyDescent="0.3">
      <c r="A2203" t="s">
        <v>3699</v>
      </c>
      <c r="B2203" s="2">
        <v>530.63000000000022</v>
      </c>
      <c r="C2203" s="2">
        <v>530.63000000000022</v>
      </c>
      <c r="D2203" s="2">
        <v>257</v>
      </c>
      <c r="E2203" s="14">
        <v>7.7821011673151752E-3</v>
      </c>
      <c r="F2203" s="14"/>
      <c r="G2203" s="2">
        <v>2.0647081712062265</v>
      </c>
    </row>
    <row r="2204" spans="1:7" x14ac:dyDescent="0.3">
      <c r="A2204" t="s">
        <v>176</v>
      </c>
      <c r="B2204" s="2">
        <v>530.6</v>
      </c>
      <c r="C2204" s="2">
        <v>530.6</v>
      </c>
      <c r="D2204" s="2">
        <v>448</v>
      </c>
      <c r="E2204" s="14"/>
      <c r="F2204" s="14"/>
      <c r="G2204" s="2">
        <v>1.184375</v>
      </c>
    </row>
    <row r="2205" spans="1:7" x14ac:dyDescent="0.3">
      <c r="A2205" t="s">
        <v>2832</v>
      </c>
      <c r="B2205" s="2">
        <v>530.49</v>
      </c>
      <c r="C2205" s="2">
        <v>530.49</v>
      </c>
      <c r="D2205" s="2">
        <v>103</v>
      </c>
      <c r="E2205" s="14"/>
      <c r="F2205" s="14"/>
      <c r="G2205" s="2">
        <v>5.1503883495145635</v>
      </c>
    </row>
    <row r="2206" spans="1:7" x14ac:dyDescent="0.3">
      <c r="A2206" t="s">
        <v>594</v>
      </c>
      <c r="B2206" s="2">
        <v>530.18999999999994</v>
      </c>
      <c r="C2206" s="2">
        <v>530.18999999999994</v>
      </c>
      <c r="D2206" s="2">
        <v>50</v>
      </c>
      <c r="E2206" s="14"/>
      <c r="F2206" s="14"/>
      <c r="G2206" s="2">
        <v>10.6038</v>
      </c>
    </row>
    <row r="2207" spans="1:7" x14ac:dyDescent="0.3">
      <c r="A2207" t="s">
        <v>3167</v>
      </c>
      <c r="B2207" s="2">
        <v>529.21000000000026</v>
      </c>
      <c r="C2207" s="2">
        <v>529.21000000000026</v>
      </c>
      <c r="D2207" s="2">
        <v>490</v>
      </c>
      <c r="E2207" s="14"/>
      <c r="F2207" s="14"/>
      <c r="G2207" s="2">
        <v>1.0800204081632658</v>
      </c>
    </row>
    <row r="2208" spans="1:7" x14ac:dyDescent="0.3">
      <c r="A2208" t="s">
        <v>1759</v>
      </c>
      <c r="B2208" s="2">
        <v>528.5</v>
      </c>
      <c r="C2208" s="2">
        <v>528.5</v>
      </c>
      <c r="D2208" s="2">
        <v>1325</v>
      </c>
      <c r="E2208" s="14"/>
      <c r="F2208" s="14"/>
      <c r="G2208" s="2">
        <v>0.39886792452830189</v>
      </c>
    </row>
    <row r="2209" spans="1:7" x14ac:dyDescent="0.3">
      <c r="A2209" t="s">
        <v>2143</v>
      </c>
      <c r="B2209" s="2">
        <v>528.16999999999996</v>
      </c>
      <c r="C2209" s="2">
        <v>528.16999999999996</v>
      </c>
      <c r="D2209" s="2">
        <v>249</v>
      </c>
      <c r="E2209" s="14"/>
      <c r="F2209" s="14"/>
      <c r="G2209" s="2">
        <v>2.1211646586345378</v>
      </c>
    </row>
    <row r="2210" spans="1:7" x14ac:dyDescent="0.3">
      <c r="A2210" t="s">
        <v>1757</v>
      </c>
      <c r="B2210" s="2">
        <v>527.94000000000005</v>
      </c>
      <c r="C2210" s="2">
        <v>527.94000000000005</v>
      </c>
      <c r="D2210" s="2">
        <v>1257</v>
      </c>
      <c r="E2210" s="14"/>
      <c r="F2210" s="14"/>
      <c r="G2210" s="2">
        <v>0.42000000000000004</v>
      </c>
    </row>
    <row r="2211" spans="1:7" x14ac:dyDescent="0.3">
      <c r="A2211" t="s">
        <v>1328</v>
      </c>
      <c r="B2211" s="2">
        <v>527.85</v>
      </c>
      <c r="C2211" s="2">
        <v>527.85</v>
      </c>
      <c r="D2211" s="2">
        <v>69</v>
      </c>
      <c r="E2211" s="14"/>
      <c r="F2211" s="14"/>
      <c r="G2211" s="2">
        <v>7.65</v>
      </c>
    </row>
    <row r="2212" spans="1:7" x14ac:dyDescent="0.3">
      <c r="A2212" t="s">
        <v>597</v>
      </c>
      <c r="B2212" s="2">
        <v>527.52999999999986</v>
      </c>
      <c r="C2212" s="2">
        <v>527.52999999999986</v>
      </c>
      <c r="D2212" s="2">
        <v>24</v>
      </c>
      <c r="E2212" s="14">
        <v>8.3333333333333329E-2</v>
      </c>
      <c r="F2212" s="14"/>
      <c r="G2212" s="2">
        <v>21.98041666666666</v>
      </c>
    </row>
    <row r="2213" spans="1:7" x14ac:dyDescent="0.3">
      <c r="A2213" t="s">
        <v>3248</v>
      </c>
      <c r="B2213" s="2">
        <v>527.08999999999969</v>
      </c>
      <c r="C2213" s="2">
        <v>527.08999999999969</v>
      </c>
      <c r="D2213" s="2">
        <v>677</v>
      </c>
      <c r="E2213" s="14">
        <v>2.9542097488921712E-2</v>
      </c>
      <c r="F2213" s="14"/>
      <c r="G2213" s="2">
        <v>0.77856720827178683</v>
      </c>
    </row>
    <row r="2214" spans="1:7" x14ac:dyDescent="0.3">
      <c r="A2214" t="s">
        <v>1542</v>
      </c>
      <c r="B2214" s="2">
        <v>526.25999999999931</v>
      </c>
      <c r="C2214" s="2">
        <v>526.25999999999931</v>
      </c>
      <c r="D2214" s="2">
        <v>250</v>
      </c>
      <c r="E2214" s="14">
        <v>1.6E-2</v>
      </c>
      <c r="F2214" s="14"/>
      <c r="G2214" s="2">
        <v>2.1050399999999971</v>
      </c>
    </row>
    <row r="2215" spans="1:7" x14ac:dyDescent="0.3">
      <c r="A2215" t="s">
        <v>2869</v>
      </c>
      <c r="B2215" s="2">
        <v>526.2199999999998</v>
      </c>
      <c r="C2215" s="2">
        <v>526.2199999999998</v>
      </c>
      <c r="D2215" s="2">
        <v>430</v>
      </c>
      <c r="E2215" s="14"/>
      <c r="F2215" s="14"/>
      <c r="G2215" s="2">
        <v>1.2237674418604647</v>
      </c>
    </row>
    <row r="2216" spans="1:7" x14ac:dyDescent="0.3">
      <c r="A2216" t="s">
        <v>316</v>
      </c>
      <c r="B2216" s="2">
        <v>523.30000000000007</v>
      </c>
      <c r="C2216" s="2">
        <v>523.30000000000007</v>
      </c>
      <c r="D2216" s="2">
        <v>14</v>
      </c>
      <c r="E2216" s="14"/>
      <c r="F2216" s="14"/>
      <c r="G2216" s="2">
        <v>37.378571428571433</v>
      </c>
    </row>
    <row r="2217" spans="1:7" x14ac:dyDescent="0.3">
      <c r="A2217" t="s">
        <v>1921</v>
      </c>
      <c r="B2217" s="2">
        <v>522.93000000000006</v>
      </c>
      <c r="C2217" s="2">
        <v>522.93000000000006</v>
      </c>
      <c r="D2217" s="2">
        <v>305</v>
      </c>
      <c r="E2217" s="14"/>
      <c r="F2217" s="14"/>
      <c r="G2217" s="2">
        <v>1.7145245901639345</v>
      </c>
    </row>
    <row r="2218" spans="1:7" x14ac:dyDescent="0.3">
      <c r="A2218" t="s">
        <v>2715</v>
      </c>
      <c r="B2218" s="2">
        <v>521.72999999999979</v>
      </c>
      <c r="C2218" s="2">
        <v>521.72999999999979</v>
      </c>
      <c r="D2218" s="2">
        <v>99</v>
      </c>
      <c r="E2218" s="14"/>
      <c r="F2218" s="14"/>
      <c r="G2218" s="2">
        <v>5.2699999999999978</v>
      </c>
    </row>
    <row r="2219" spans="1:7" x14ac:dyDescent="0.3">
      <c r="A2219" t="s">
        <v>2476</v>
      </c>
      <c r="B2219" s="2">
        <v>521.3299999999997</v>
      </c>
      <c r="C2219" s="2">
        <v>521.3299999999997</v>
      </c>
      <c r="D2219" s="2">
        <v>226</v>
      </c>
      <c r="E2219" s="14"/>
      <c r="F2219" s="14"/>
      <c r="G2219" s="2">
        <v>2.3067699115044236</v>
      </c>
    </row>
    <row r="2220" spans="1:7" x14ac:dyDescent="0.3">
      <c r="A2220" t="s">
        <v>3739</v>
      </c>
      <c r="B2220" s="2">
        <v>521.1099999999999</v>
      </c>
      <c r="C2220" s="2">
        <v>521.1099999999999</v>
      </c>
      <c r="D2220" s="2">
        <v>623</v>
      </c>
      <c r="E2220" s="14"/>
      <c r="F2220" s="14"/>
      <c r="G2220" s="2">
        <v>0.83645264847512024</v>
      </c>
    </row>
    <row r="2221" spans="1:7" x14ac:dyDescent="0.3">
      <c r="A2221" t="s">
        <v>3638</v>
      </c>
      <c r="B2221" s="2">
        <v>520.90999999999985</v>
      </c>
      <c r="C2221" s="2">
        <v>520.90999999999985</v>
      </c>
      <c r="D2221" s="2">
        <v>321</v>
      </c>
      <c r="E2221" s="14">
        <v>3.1152647975077881E-3</v>
      </c>
      <c r="F2221" s="14"/>
      <c r="G2221" s="2">
        <v>1.6227725856697814</v>
      </c>
    </row>
    <row r="2222" spans="1:7" x14ac:dyDescent="0.3">
      <c r="A2222" t="s">
        <v>3296</v>
      </c>
      <c r="B2222" s="2">
        <v>518.61000000000013</v>
      </c>
      <c r="C2222" s="2">
        <v>518.61000000000013</v>
      </c>
      <c r="D2222" s="2">
        <v>127</v>
      </c>
      <c r="E2222" s="14"/>
      <c r="F2222" s="14"/>
      <c r="G2222" s="2">
        <v>4.0835433070866154</v>
      </c>
    </row>
    <row r="2223" spans="1:7" x14ac:dyDescent="0.3">
      <c r="A2223" t="s">
        <v>442</v>
      </c>
      <c r="B2223" s="2">
        <v>518.02999999999963</v>
      </c>
      <c r="C2223" s="2">
        <v>518.02999999999963</v>
      </c>
      <c r="D2223" s="2">
        <v>599</v>
      </c>
      <c r="E2223" s="14">
        <v>2.003338898163606E-2</v>
      </c>
      <c r="F2223" s="14"/>
      <c r="G2223" s="2">
        <v>0.86482470784641008</v>
      </c>
    </row>
    <row r="2224" spans="1:7" x14ac:dyDescent="0.3">
      <c r="A2224" t="s">
        <v>296</v>
      </c>
      <c r="B2224" s="2">
        <v>517.22</v>
      </c>
      <c r="C2224" s="2">
        <v>517.22</v>
      </c>
      <c r="D2224" s="2">
        <v>123</v>
      </c>
      <c r="E2224" s="14"/>
      <c r="F2224" s="14"/>
      <c r="G2224" s="2">
        <v>4.2050406504065041</v>
      </c>
    </row>
    <row r="2225" spans="1:7" x14ac:dyDescent="0.3">
      <c r="A2225" t="s">
        <v>339</v>
      </c>
      <c r="B2225" s="2">
        <v>517.04999999999973</v>
      </c>
      <c r="C2225" s="2">
        <v>517.04999999999973</v>
      </c>
      <c r="D2225" s="2">
        <v>440</v>
      </c>
      <c r="E2225" s="14">
        <v>2.7272727272727271E-2</v>
      </c>
      <c r="F2225" s="14"/>
      <c r="G2225" s="2">
        <v>1.1751136363636356</v>
      </c>
    </row>
    <row r="2226" spans="1:7" x14ac:dyDescent="0.3">
      <c r="A2226" t="s">
        <v>3712</v>
      </c>
      <c r="B2226" s="2">
        <v>516.90000000000009</v>
      </c>
      <c r="C2226" s="2">
        <v>516.90000000000009</v>
      </c>
      <c r="D2226" s="2">
        <v>198</v>
      </c>
      <c r="E2226" s="14">
        <v>1.5151515151515152E-2</v>
      </c>
      <c r="F2226" s="14"/>
      <c r="G2226" s="2">
        <v>2.6106060606060613</v>
      </c>
    </row>
    <row r="2227" spans="1:7" x14ac:dyDescent="0.3">
      <c r="A2227" t="s">
        <v>3746</v>
      </c>
      <c r="B2227" s="2">
        <v>516.59999999999968</v>
      </c>
      <c r="C2227" s="2">
        <v>516.59999999999968</v>
      </c>
      <c r="D2227" s="2">
        <v>64</v>
      </c>
      <c r="E2227" s="14">
        <v>1.5625E-2</v>
      </c>
      <c r="F2227" s="14"/>
      <c r="G2227" s="2">
        <v>8.071874999999995</v>
      </c>
    </row>
    <row r="2228" spans="1:7" x14ac:dyDescent="0.3">
      <c r="A2228" t="s">
        <v>2565</v>
      </c>
      <c r="B2228" s="2">
        <v>516.38</v>
      </c>
      <c r="C2228" s="2">
        <v>516.38</v>
      </c>
      <c r="D2228" s="2">
        <v>98</v>
      </c>
      <c r="E2228" s="14">
        <v>0.12244897959183673</v>
      </c>
      <c r="F2228" s="14"/>
      <c r="G2228" s="2">
        <v>5.2691836734693878</v>
      </c>
    </row>
    <row r="2229" spans="1:7" x14ac:dyDescent="0.3">
      <c r="A2229" t="s">
        <v>944</v>
      </c>
      <c r="B2229" s="2">
        <v>515.13999999999987</v>
      </c>
      <c r="C2229" s="2">
        <v>515.13999999999987</v>
      </c>
      <c r="D2229" s="2">
        <v>1215</v>
      </c>
      <c r="E2229" s="14">
        <v>2.9629629629629631E-2</v>
      </c>
      <c r="F2229" s="14"/>
      <c r="G2229" s="2">
        <v>0.42398353909465009</v>
      </c>
    </row>
    <row r="2230" spans="1:7" x14ac:dyDescent="0.3">
      <c r="A2230" t="s">
        <v>887</v>
      </c>
      <c r="B2230" s="2">
        <v>513.01999999999975</v>
      </c>
      <c r="C2230" s="2">
        <v>513.01999999999975</v>
      </c>
      <c r="D2230" s="2">
        <v>104</v>
      </c>
      <c r="E2230" s="14"/>
      <c r="F2230" s="14"/>
      <c r="G2230" s="2">
        <v>4.9328846153846131</v>
      </c>
    </row>
    <row r="2231" spans="1:7" x14ac:dyDescent="0.3">
      <c r="A2231" t="s">
        <v>1631</v>
      </c>
      <c r="B2231" s="2">
        <v>512.93000000000006</v>
      </c>
      <c r="C2231" s="2">
        <v>512.93000000000006</v>
      </c>
      <c r="D2231" s="2">
        <v>219</v>
      </c>
      <c r="E2231" s="14">
        <v>6.3926940639269403E-2</v>
      </c>
      <c r="F2231" s="14"/>
      <c r="G2231" s="2">
        <v>2.3421461187214616</v>
      </c>
    </row>
    <row r="2232" spans="1:7" x14ac:dyDescent="0.3">
      <c r="A2232" t="s">
        <v>1275</v>
      </c>
      <c r="B2232" s="2">
        <v>512.92999999999984</v>
      </c>
      <c r="C2232" s="2">
        <v>512.92999999999984</v>
      </c>
      <c r="D2232" s="2">
        <v>588</v>
      </c>
      <c r="E2232" s="14"/>
      <c r="F2232" s="14"/>
      <c r="G2232" s="2">
        <v>0.87232993197278885</v>
      </c>
    </row>
    <row r="2233" spans="1:7" x14ac:dyDescent="0.3">
      <c r="A2233" t="s">
        <v>2243</v>
      </c>
      <c r="B2233" s="2">
        <v>512.74999999999977</v>
      </c>
      <c r="C2233" s="2">
        <v>512.74999999999977</v>
      </c>
      <c r="D2233" s="2">
        <v>403</v>
      </c>
      <c r="E2233" s="14">
        <v>2.9776674937965261E-2</v>
      </c>
      <c r="F2233" s="14"/>
      <c r="G2233" s="2">
        <v>1.2723325062034734</v>
      </c>
    </row>
    <row r="2234" spans="1:7" x14ac:dyDescent="0.3">
      <c r="A2234" t="s">
        <v>2240</v>
      </c>
      <c r="B2234" s="2">
        <v>511.89</v>
      </c>
      <c r="C2234" s="2">
        <v>511.89</v>
      </c>
      <c r="D2234" s="2">
        <v>135</v>
      </c>
      <c r="E2234" s="14"/>
      <c r="F2234" s="14"/>
      <c r="G2234" s="2">
        <v>3.7917777777777775</v>
      </c>
    </row>
    <row r="2235" spans="1:7" x14ac:dyDescent="0.3">
      <c r="A2235" t="s">
        <v>1333</v>
      </c>
      <c r="B2235" s="2">
        <v>510.83999999999986</v>
      </c>
      <c r="C2235" s="2">
        <v>510.83999999999986</v>
      </c>
      <c r="D2235" s="2">
        <v>469</v>
      </c>
      <c r="E2235" s="14"/>
      <c r="F2235" s="14"/>
      <c r="G2235" s="2">
        <v>1.0892110874200422</v>
      </c>
    </row>
    <row r="2236" spans="1:7" x14ac:dyDescent="0.3">
      <c r="A2236" t="s">
        <v>2462</v>
      </c>
      <c r="B2236" s="2">
        <v>509.96999999999991</v>
      </c>
      <c r="C2236" s="2">
        <v>509.96999999999991</v>
      </c>
      <c r="D2236" s="2">
        <v>244</v>
      </c>
      <c r="E2236" s="14">
        <v>0.14344262295081966</v>
      </c>
      <c r="F2236" s="14"/>
      <c r="G2236" s="2">
        <v>2.0900409836065572</v>
      </c>
    </row>
    <row r="2237" spans="1:7" x14ac:dyDescent="0.3">
      <c r="A2237" t="s">
        <v>3301</v>
      </c>
      <c r="B2237" s="2">
        <v>509.54999999999984</v>
      </c>
      <c r="C2237" s="2">
        <v>509.54999999999984</v>
      </c>
      <c r="D2237" s="2">
        <v>30</v>
      </c>
      <c r="E2237" s="14">
        <v>0.13333333333333333</v>
      </c>
      <c r="F2237" s="14"/>
      <c r="G2237" s="2">
        <v>16.984999999999996</v>
      </c>
    </row>
    <row r="2238" spans="1:7" x14ac:dyDescent="0.3">
      <c r="A2238" t="s">
        <v>837</v>
      </c>
      <c r="B2238" s="2">
        <v>509.35999999999962</v>
      </c>
      <c r="C2238" s="2">
        <v>509.35999999999962</v>
      </c>
      <c r="D2238" s="2">
        <v>986</v>
      </c>
      <c r="E2238" s="14"/>
      <c r="F2238" s="14"/>
      <c r="G2238" s="2">
        <v>0.51659229208924906</v>
      </c>
    </row>
    <row r="2239" spans="1:7" x14ac:dyDescent="0.3">
      <c r="A2239" t="s">
        <v>3162</v>
      </c>
      <c r="B2239" s="2">
        <v>509.07000000000028</v>
      </c>
      <c r="C2239" s="2">
        <v>509.07000000000028</v>
      </c>
      <c r="D2239" s="2">
        <v>225</v>
      </c>
      <c r="E2239" s="14"/>
      <c r="F2239" s="14"/>
      <c r="G2239" s="2">
        <v>2.2625333333333346</v>
      </c>
    </row>
    <row r="2240" spans="1:7" x14ac:dyDescent="0.3">
      <c r="A2240" t="s">
        <v>1301</v>
      </c>
      <c r="B2240" s="2">
        <v>508.94000000000057</v>
      </c>
      <c r="C2240" s="2">
        <v>508.94000000000057</v>
      </c>
      <c r="D2240" s="2">
        <v>574</v>
      </c>
      <c r="E2240" s="14">
        <v>3.484320557491289E-2</v>
      </c>
      <c r="F2240" s="14"/>
      <c r="G2240" s="2">
        <v>0.88665505226480934</v>
      </c>
    </row>
    <row r="2241" spans="1:7" x14ac:dyDescent="0.3">
      <c r="A2241" t="s">
        <v>3342</v>
      </c>
      <c r="B2241" s="2">
        <v>508.37000000000006</v>
      </c>
      <c r="C2241" s="2">
        <v>508.37000000000006</v>
      </c>
      <c r="D2241" s="2">
        <v>554</v>
      </c>
      <c r="E2241" s="14"/>
      <c r="F2241" s="14"/>
      <c r="G2241" s="2">
        <v>0.91763537906137194</v>
      </c>
    </row>
    <row r="2242" spans="1:7" x14ac:dyDescent="0.3">
      <c r="A2242" t="s">
        <v>2812</v>
      </c>
      <c r="B2242" s="2">
        <v>508.26000000000016</v>
      </c>
      <c r="C2242" s="2">
        <v>508.26000000000016</v>
      </c>
      <c r="D2242" s="2">
        <v>290</v>
      </c>
      <c r="E2242" s="14">
        <v>5.5172413793103448E-2</v>
      </c>
      <c r="F2242" s="14"/>
      <c r="G2242" s="2">
        <v>1.752620689655173</v>
      </c>
    </row>
    <row r="2243" spans="1:7" x14ac:dyDescent="0.3">
      <c r="A2243" t="s">
        <v>1841</v>
      </c>
      <c r="B2243" s="2">
        <v>506.34000000000003</v>
      </c>
      <c r="C2243" s="2">
        <v>506.34000000000003</v>
      </c>
      <c r="D2243" s="2">
        <v>72</v>
      </c>
      <c r="E2243" s="14"/>
      <c r="F2243" s="14"/>
      <c r="G2243" s="2">
        <v>7.0325000000000006</v>
      </c>
    </row>
    <row r="2244" spans="1:7" x14ac:dyDescent="0.3">
      <c r="A2244" t="s">
        <v>2119</v>
      </c>
      <c r="B2244" s="2">
        <v>506.01</v>
      </c>
      <c r="C2244" s="2">
        <v>506.01</v>
      </c>
      <c r="D2244" s="2">
        <v>75</v>
      </c>
      <c r="E2244" s="14"/>
      <c r="F2244" s="14"/>
      <c r="G2244" s="2">
        <v>6.7467999999999995</v>
      </c>
    </row>
    <row r="2245" spans="1:7" x14ac:dyDescent="0.3">
      <c r="A2245" t="s">
        <v>716</v>
      </c>
      <c r="B2245" s="2">
        <v>505.74</v>
      </c>
      <c r="C2245" s="2">
        <v>505.74</v>
      </c>
      <c r="D2245" s="2">
        <v>599</v>
      </c>
      <c r="E2245" s="14">
        <v>2.1702838063439065E-2</v>
      </c>
      <c r="F2245" s="14"/>
      <c r="G2245" s="2">
        <v>0.84430717863105176</v>
      </c>
    </row>
    <row r="2246" spans="1:7" x14ac:dyDescent="0.3">
      <c r="A2246" t="s">
        <v>410</v>
      </c>
      <c r="B2246" s="2">
        <v>505.19999999999976</v>
      </c>
      <c r="C2246" s="2">
        <v>505.19999999999976</v>
      </c>
      <c r="D2246" s="2">
        <v>185</v>
      </c>
      <c r="E2246" s="14"/>
      <c r="F2246" s="14"/>
      <c r="G2246" s="2">
        <v>2.7308108108108096</v>
      </c>
    </row>
    <row r="2247" spans="1:7" x14ac:dyDescent="0.3">
      <c r="A2247" t="s">
        <v>2092</v>
      </c>
      <c r="B2247" s="2">
        <v>504.97000000000008</v>
      </c>
      <c r="C2247" s="2">
        <v>504.97000000000008</v>
      </c>
      <c r="D2247" s="2">
        <v>121</v>
      </c>
      <c r="E2247" s="14"/>
      <c r="F2247" s="14"/>
      <c r="G2247" s="2">
        <v>4.1733057851239677</v>
      </c>
    </row>
    <row r="2248" spans="1:7" x14ac:dyDescent="0.3">
      <c r="A2248" t="s">
        <v>1189</v>
      </c>
      <c r="B2248" s="2">
        <v>504.88</v>
      </c>
      <c r="C2248" s="2">
        <v>504.88</v>
      </c>
      <c r="D2248" s="2">
        <v>404</v>
      </c>
      <c r="E2248" s="14"/>
      <c r="F2248" s="14"/>
      <c r="G2248" s="2">
        <v>1.2497029702970297</v>
      </c>
    </row>
    <row r="2249" spans="1:7" x14ac:dyDescent="0.3">
      <c r="A2249" t="s">
        <v>1341</v>
      </c>
      <c r="B2249" s="2">
        <v>504.46000000000004</v>
      </c>
      <c r="C2249" s="2">
        <v>504.46000000000004</v>
      </c>
      <c r="D2249" s="2">
        <v>830</v>
      </c>
      <c r="E2249" s="14"/>
      <c r="F2249" s="14"/>
      <c r="G2249" s="2">
        <v>0.60778313253012051</v>
      </c>
    </row>
    <row r="2250" spans="1:7" x14ac:dyDescent="0.3">
      <c r="A2250" t="s">
        <v>3839</v>
      </c>
      <c r="B2250" s="2">
        <v>502.55000000000013</v>
      </c>
      <c r="C2250" s="2">
        <v>502.55000000000013</v>
      </c>
      <c r="D2250" s="2">
        <v>590</v>
      </c>
      <c r="E2250" s="14">
        <v>1.6949152542372881E-2</v>
      </c>
      <c r="F2250" s="14"/>
      <c r="G2250" s="2">
        <v>0.85177966101694935</v>
      </c>
    </row>
    <row r="2251" spans="1:7" x14ac:dyDescent="0.3">
      <c r="A2251" t="s">
        <v>1642</v>
      </c>
      <c r="B2251" s="2">
        <v>502.12000000000006</v>
      </c>
      <c r="C2251" s="2">
        <v>502.12000000000006</v>
      </c>
      <c r="D2251" s="2">
        <v>505</v>
      </c>
      <c r="E2251" s="14">
        <v>0.28514851485148512</v>
      </c>
      <c r="F2251" s="14"/>
      <c r="G2251" s="2">
        <v>0.9942970297029704</v>
      </c>
    </row>
    <row r="2252" spans="1:7" x14ac:dyDescent="0.3">
      <c r="A2252" t="s">
        <v>2744</v>
      </c>
      <c r="B2252" s="2">
        <v>502.06999999999982</v>
      </c>
      <c r="C2252" s="2">
        <v>502.06999999999982</v>
      </c>
      <c r="D2252" s="2">
        <v>173</v>
      </c>
      <c r="E2252" s="14"/>
      <c r="F2252" s="14"/>
      <c r="G2252" s="2">
        <v>2.9021387283236986</v>
      </c>
    </row>
    <row r="2253" spans="1:7" x14ac:dyDescent="0.3">
      <c r="A2253" t="s">
        <v>886</v>
      </c>
      <c r="B2253" s="2">
        <v>501.9799999999999</v>
      </c>
      <c r="C2253" s="2">
        <v>501.9799999999999</v>
      </c>
      <c r="D2253" s="2">
        <v>107</v>
      </c>
      <c r="E2253" s="14"/>
      <c r="F2253" s="14"/>
      <c r="G2253" s="2">
        <v>4.6914018691588772</v>
      </c>
    </row>
    <row r="2254" spans="1:7" x14ac:dyDescent="0.3">
      <c r="A2254" t="s">
        <v>301</v>
      </c>
      <c r="B2254" s="2">
        <v>501.07</v>
      </c>
      <c r="C2254" s="2">
        <v>501.07</v>
      </c>
      <c r="D2254" s="2">
        <v>124</v>
      </c>
      <c r="E2254" s="14"/>
      <c r="F2254" s="14"/>
      <c r="G2254" s="2">
        <v>4.0408870967741937</v>
      </c>
    </row>
    <row r="2255" spans="1:7" x14ac:dyDescent="0.3">
      <c r="A2255" t="s">
        <v>241</v>
      </c>
      <c r="B2255" s="2">
        <v>500.46</v>
      </c>
      <c r="C2255" s="2">
        <v>500.46</v>
      </c>
      <c r="D2255" s="2">
        <v>138</v>
      </c>
      <c r="E2255" s="14">
        <v>1.4492753623188406E-2</v>
      </c>
      <c r="F2255" s="14"/>
      <c r="G2255" s="2">
        <v>3.6265217391304345</v>
      </c>
    </row>
    <row r="2256" spans="1:7" x14ac:dyDescent="0.3">
      <c r="A2256" t="s">
        <v>3251</v>
      </c>
      <c r="B2256" s="2">
        <v>497.68999999999988</v>
      </c>
      <c r="C2256" s="2">
        <v>497.68999999999988</v>
      </c>
      <c r="D2256" s="2">
        <v>321</v>
      </c>
      <c r="E2256" s="14">
        <v>9.3457943925233638E-3</v>
      </c>
      <c r="F2256" s="14"/>
      <c r="G2256" s="2">
        <v>1.5504361370716506</v>
      </c>
    </row>
    <row r="2257" spans="1:7" x14ac:dyDescent="0.3">
      <c r="A2257" t="s">
        <v>1668</v>
      </c>
      <c r="B2257" s="2">
        <v>497.3499999999998</v>
      </c>
      <c r="C2257" s="2">
        <v>497.3499999999998</v>
      </c>
      <c r="D2257" s="2">
        <v>49</v>
      </c>
      <c r="E2257" s="14">
        <v>0.40816326530612246</v>
      </c>
      <c r="F2257" s="14"/>
      <c r="G2257" s="2">
        <v>10.149999999999995</v>
      </c>
    </row>
    <row r="2258" spans="1:7" x14ac:dyDescent="0.3">
      <c r="A2258" t="s">
        <v>1563</v>
      </c>
      <c r="B2258" s="2">
        <v>496.99000000000069</v>
      </c>
      <c r="C2258" s="2">
        <v>496.99000000000069</v>
      </c>
      <c r="D2258" s="2">
        <v>208</v>
      </c>
      <c r="E2258" s="14"/>
      <c r="F2258" s="14">
        <v>1.5151515151515152E-2</v>
      </c>
      <c r="G2258" s="2">
        <v>2.3893750000000034</v>
      </c>
    </row>
    <row r="2259" spans="1:7" x14ac:dyDescent="0.3">
      <c r="A2259" t="s">
        <v>2212</v>
      </c>
      <c r="B2259" s="2">
        <v>496.27999999999969</v>
      </c>
      <c r="C2259" s="2">
        <v>496.27999999999969</v>
      </c>
      <c r="D2259" s="2">
        <v>92</v>
      </c>
      <c r="E2259" s="14">
        <v>1.0869565217391304E-2</v>
      </c>
      <c r="F2259" s="14"/>
      <c r="G2259" s="2">
        <v>5.3943478260869533</v>
      </c>
    </row>
    <row r="2260" spans="1:7" x14ac:dyDescent="0.3">
      <c r="A2260" t="s">
        <v>1046</v>
      </c>
      <c r="B2260" s="2">
        <v>496.25</v>
      </c>
      <c r="C2260" s="2">
        <v>496.25</v>
      </c>
      <c r="D2260" s="2">
        <v>397</v>
      </c>
      <c r="E2260" s="14">
        <v>1.5113350125944584E-2</v>
      </c>
      <c r="F2260" s="14"/>
      <c r="G2260" s="2">
        <v>1.25</v>
      </c>
    </row>
    <row r="2261" spans="1:7" x14ac:dyDescent="0.3">
      <c r="A2261" t="s">
        <v>1070</v>
      </c>
      <c r="B2261" s="2">
        <v>496.1799999999995</v>
      </c>
      <c r="C2261" s="2">
        <v>496.1799999999995</v>
      </c>
      <c r="D2261" s="2">
        <v>333</v>
      </c>
      <c r="E2261" s="14">
        <v>6.006006006006006E-3</v>
      </c>
      <c r="F2261" s="14"/>
      <c r="G2261" s="2">
        <v>1.4900300300300284</v>
      </c>
    </row>
    <row r="2262" spans="1:7" x14ac:dyDescent="0.3">
      <c r="A2262" t="s">
        <v>3110</v>
      </c>
      <c r="B2262" s="2">
        <v>495.99999999999994</v>
      </c>
      <c r="C2262" s="2">
        <v>495.99999999999994</v>
      </c>
      <c r="D2262" s="2">
        <v>581</v>
      </c>
      <c r="E2262" s="14"/>
      <c r="F2262" s="14"/>
      <c r="G2262" s="2">
        <v>0.85370051635111865</v>
      </c>
    </row>
    <row r="2263" spans="1:7" x14ac:dyDescent="0.3">
      <c r="A2263" t="s">
        <v>3395</v>
      </c>
      <c r="B2263" s="2">
        <v>494.75999999999988</v>
      </c>
      <c r="C2263" s="2">
        <v>494.75999999999988</v>
      </c>
      <c r="D2263" s="2">
        <v>400</v>
      </c>
      <c r="E2263" s="14">
        <v>0.1225</v>
      </c>
      <c r="F2263" s="14"/>
      <c r="G2263" s="2">
        <v>1.2368999999999997</v>
      </c>
    </row>
    <row r="2264" spans="1:7" x14ac:dyDescent="0.3">
      <c r="A2264" t="s">
        <v>643</v>
      </c>
      <c r="B2264" s="2">
        <v>494.53999999999996</v>
      </c>
      <c r="C2264" s="2">
        <v>494.53999999999996</v>
      </c>
      <c r="D2264" s="2">
        <v>412</v>
      </c>
      <c r="E2264" s="14"/>
      <c r="F2264" s="14"/>
      <c r="G2264" s="2">
        <v>1.2003398058252426</v>
      </c>
    </row>
    <row r="2265" spans="1:7" x14ac:dyDescent="0.3">
      <c r="A2265" t="s">
        <v>3250</v>
      </c>
      <c r="B2265" s="2">
        <v>494.43999999999983</v>
      </c>
      <c r="C2265" s="2">
        <v>494.43999999999983</v>
      </c>
      <c r="D2265" s="2">
        <v>335</v>
      </c>
      <c r="E2265" s="14">
        <v>2.6865671641791045E-2</v>
      </c>
      <c r="F2265" s="14"/>
      <c r="G2265" s="2">
        <v>1.4759402985074621</v>
      </c>
    </row>
    <row r="2266" spans="1:7" x14ac:dyDescent="0.3">
      <c r="A2266" t="s">
        <v>3000</v>
      </c>
      <c r="B2266" s="2">
        <v>492.78999999999962</v>
      </c>
      <c r="C2266" s="2">
        <v>492.78999999999962</v>
      </c>
      <c r="D2266" s="2">
        <v>117</v>
      </c>
      <c r="E2266" s="14"/>
      <c r="F2266" s="14"/>
      <c r="G2266" s="2">
        <v>4.211880341880339</v>
      </c>
    </row>
    <row r="2267" spans="1:7" x14ac:dyDescent="0.3">
      <c r="A2267" t="s">
        <v>1047</v>
      </c>
      <c r="B2267" s="2">
        <v>492.4</v>
      </c>
      <c r="C2267" s="2">
        <v>492.4</v>
      </c>
      <c r="D2267" s="2">
        <v>400</v>
      </c>
      <c r="E2267" s="14">
        <v>3.5000000000000003E-2</v>
      </c>
      <c r="F2267" s="14"/>
      <c r="G2267" s="2">
        <v>1.2309999999999999</v>
      </c>
    </row>
    <row r="2268" spans="1:7" x14ac:dyDescent="0.3">
      <c r="A2268" t="s">
        <v>2845</v>
      </c>
      <c r="B2268" s="2">
        <v>492.36000000000024</v>
      </c>
      <c r="C2268" s="2">
        <v>492.36000000000024</v>
      </c>
      <c r="D2268" s="2">
        <v>683</v>
      </c>
      <c r="E2268" s="14">
        <v>1.4641288433382138E-3</v>
      </c>
      <c r="F2268" s="14"/>
      <c r="G2268" s="2">
        <v>0.7208784773060033</v>
      </c>
    </row>
    <row r="2269" spans="1:7" x14ac:dyDescent="0.3">
      <c r="A2269" t="s">
        <v>1558</v>
      </c>
      <c r="B2269" s="2">
        <v>491.4500000000001</v>
      </c>
      <c r="C2269" s="2">
        <v>491.4500000000001</v>
      </c>
      <c r="D2269" s="2">
        <v>250</v>
      </c>
      <c r="E2269" s="14">
        <v>4.0000000000000001E-3</v>
      </c>
      <c r="F2269" s="14"/>
      <c r="G2269" s="2">
        <v>1.9658000000000004</v>
      </c>
    </row>
    <row r="2270" spans="1:7" x14ac:dyDescent="0.3">
      <c r="A2270" t="s">
        <v>820</v>
      </c>
      <c r="B2270" s="2">
        <v>489.73999999999984</v>
      </c>
      <c r="C2270" s="2">
        <v>489.73999999999984</v>
      </c>
      <c r="D2270" s="2">
        <v>88</v>
      </c>
      <c r="E2270" s="14"/>
      <c r="F2270" s="14"/>
      <c r="G2270" s="2">
        <v>5.5652272727272711</v>
      </c>
    </row>
    <row r="2271" spans="1:7" x14ac:dyDescent="0.3">
      <c r="A2271" t="s">
        <v>1119</v>
      </c>
      <c r="B2271" s="2">
        <v>488</v>
      </c>
      <c r="C2271" s="2">
        <v>488</v>
      </c>
      <c r="D2271" s="2">
        <v>1200</v>
      </c>
      <c r="E2271" s="14">
        <v>2.0833333333333332E-2</v>
      </c>
      <c r="F2271" s="14"/>
      <c r="G2271" s="2">
        <v>0.40666666666666668</v>
      </c>
    </row>
    <row r="2272" spans="1:7" x14ac:dyDescent="0.3">
      <c r="A2272" t="s">
        <v>545</v>
      </c>
      <c r="B2272" s="2">
        <v>487.10999999999996</v>
      </c>
      <c r="C2272" s="2">
        <v>487.10999999999996</v>
      </c>
      <c r="D2272" s="2">
        <v>475</v>
      </c>
      <c r="E2272" s="14"/>
      <c r="F2272" s="14"/>
      <c r="G2272" s="2">
        <v>1.0254947368421052</v>
      </c>
    </row>
    <row r="2273" spans="1:7" x14ac:dyDescent="0.3">
      <c r="A2273" t="s">
        <v>995</v>
      </c>
      <c r="B2273" s="2">
        <v>486.50000000000006</v>
      </c>
      <c r="C2273" s="2">
        <v>486.50000000000006</v>
      </c>
      <c r="D2273" s="2">
        <v>353</v>
      </c>
      <c r="E2273" s="14"/>
      <c r="F2273" s="14"/>
      <c r="G2273" s="2">
        <v>1.3781869688385271</v>
      </c>
    </row>
    <row r="2274" spans="1:7" x14ac:dyDescent="0.3">
      <c r="A2274" t="s">
        <v>715</v>
      </c>
      <c r="B2274" s="2">
        <v>486.00999999999988</v>
      </c>
      <c r="C2274" s="2">
        <v>486.00999999999988</v>
      </c>
      <c r="D2274" s="2">
        <v>573</v>
      </c>
      <c r="E2274" s="14"/>
      <c r="F2274" s="14"/>
      <c r="G2274" s="2">
        <v>0.84818499127399627</v>
      </c>
    </row>
    <row r="2275" spans="1:7" x14ac:dyDescent="0.3">
      <c r="A2275" t="s">
        <v>3385</v>
      </c>
      <c r="B2275" s="2">
        <v>485.55999999999995</v>
      </c>
      <c r="C2275" s="2">
        <v>485.55999999999995</v>
      </c>
      <c r="D2275" s="2">
        <v>1687</v>
      </c>
      <c r="E2275" s="14">
        <v>0.17071724955542383</v>
      </c>
      <c r="F2275" s="14"/>
      <c r="G2275" s="2">
        <v>0.28782454060462354</v>
      </c>
    </row>
    <row r="2276" spans="1:7" x14ac:dyDescent="0.3">
      <c r="A2276" t="s">
        <v>173</v>
      </c>
      <c r="B2276" s="2">
        <v>484.35000000000025</v>
      </c>
      <c r="C2276" s="2">
        <v>484.35000000000025</v>
      </c>
      <c r="D2276" s="2">
        <v>421</v>
      </c>
      <c r="E2276" s="14"/>
      <c r="F2276" s="14"/>
      <c r="G2276" s="2">
        <v>1.1504750593824233</v>
      </c>
    </row>
    <row r="2277" spans="1:7" x14ac:dyDescent="0.3">
      <c r="A2277" t="s">
        <v>2340</v>
      </c>
      <c r="B2277" s="2">
        <v>483.03</v>
      </c>
      <c r="C2277" s="2">
        <v>483.03</v>
      </c>
      <c r="D2277" s="2">
        <v>379</v>
      </c>
      <c r="E2277" s="14"/>
      <c r="F2277" s="14"/>
      <c r="G2277" s="2">
        <v>1.274485488126649</v>
      </c>
    </row>
    <row r="2278" spans="1:7" x14ac:dyDescent="0.3">
      <c r="A2278" t="s">
        <v>2697</v>
      </c>
      <c r="B2278" s="2">
        <v>482.09000000000003</v>
      </c>
      <c r="C2278" s="2">
        <v>482.09000000000003</v>
      </c>
      <c r="D2278" s="2">
        <v>147</v>
      </c>
      <c r="E2278" s="14">
        <v>4.7619047619047616E-2</v>
      </c>
      <c r="F2278" s="14"/>
      <c r="G2278" s="2">
        <v>3.27952380952381</v>
      </c>
    </row>
    <row r="2279" spans="1:7" x14ac:dyDescent="0.3">
      <c r="A2279" t="s">
        <v>822</v>
      </c>
      <c r="B2279" s="2">
        <v>481.95000000000016</v>
      </c>
      <c r="C2279" s="2">
        <v>481.95000000000016</v>
      </c>
      <c r="D2279" s="2">
        <v>976</v>
      </c>
      <c r="E2279" s="14"/>
      <c r="F2279" s="14"/>
      <c r="G2279" s="2">
        <v>0.49380122950819688</v>
      </c>
    </row>
    <row r="2280" spans="1:7" x14ac:dyDescent="0.3">
      <c r="A2280" t="s">
        <v>790</v>
      </c>
      <c r="B2280" s="2">
        <v>480.75000000000034</v>
      </c>
      <c r="C2280" s="2">
        <v>480.75000000000034</v>
      </c>
      <c r="D2280" s="2">
        <v>197</v>
      </c>
      <c r="E2280" s="14"/>
      <c r="F2280" s="14"/>
      <c r="G2280" s="2">
        <v>2.4403553299492402</v>
      </c>
    </row>
    <row r="2281" spans="1:7" x14ac:dyDescent="0.3">
      <c r="A2281" t="s">
        <v>3420</v>
      </c>
      <c r="B2281" s="2">
        <v>480.62999999999977</v>
      </c>
      <c r="C2281" s="2">
        <v>480.62999999999977</v>
      </c>
      <c r="D2281" s="2">
        <v>77</v>
      </c>
      <c r="E2281" s="14">
        <v>5.1948051948051951E-2</v>
      </c>
      <c r="F2281" s="14"/>
      <c r="G2281" s="2">
        <v>6.2419480519480492</v>
      </c>
    </row>
    <row r="2282" spans="1:7" x14ac:dyDescent="0.3">
      <c r="A2282" t="s">
        <v>909</v>
      </c>
      <c r="B2282" s="2">
        <v>480.16999999999973</v>
      </c>
      <c r="C2282" s="2">
        <v>480.16999999999973</v>
      </c>
      <c r="D2282" s="2">
        <v>147</v>
      </c>
      <c r="E2282" s="14"/>
      <c r="F2282" s="14"/>
      <c r="G2282" s="2">
        <v>3.2664625850340117</v>
      </c>
    </row>
    <row r="2283" spans="1:7" x14ac:dyDescent="0.3">
      <c r="A2283" t="s">
        <v>2277</v>
      </c>
      <c r="B2283" s="2">
        <v>479.44999999999987</v>
      </c>
      <c r="C2283" s="2">
        <v>479.44999999999987</v>
      </c>
      <c r="D2283" s="2">
        <v>119</v>
      </c>
      <c r="E2283" s="14"/>
      <c r="F2283" s="14"/>
      <c r="G2283" s="2">
        <v>4.0289915966386545</v>
      </c>
    </row>
    <row r="2284" spans="1:7" x14ac:dyDescent="0.3">
      <c r="A2284" t="s">
        <v>1690</v>
      </c>
      <c r="B2284" s="2">
        <v>479.33000000000021</v>
      </c>
      <c r="C2284" s="2">
        <v>479.33000000000021</v>
      </c>
      <c r="D2284" s="2">
        <v>299</v>
      </c>
      <c r="E2284" s="14">
        <v>3.3444816053511705E-3</v>
      </c>
      <c r="F2284" s="14"/>
      <c r="G2284" s="2">
        <v>1.6031103678929772</v>
      </c>
    </row>
    <row r="2285" spans="1:7" x14ac:dyDescent="0.3">
      <c r="A2285" t="s">
        <v>1241</v>
      </c>
      <c r="B2285" s="2">
        <v>477.95999999999975</v>
      </c>
      <c r="C2285" s="2">
        <v>477.95999999999975</v>
      </c>
      <c r="D2285" s="2">
        <v>564</v>
      </c>
      <c r="E2285" s="14">
        <v>4.7872340425531915E-2</v>
      </c>
      <c r="F2285" s="14"/>
      <c r="G2285" s="2">
        <v>0.84744680851063781</v>
      </c>
    </row>
    <row r="2286" spans="1:7" x14ac:dyDescent="0.3">
      <c r="A2286" t="s">
        <v>2574</v>
      </c>
      <c r="B2286" s="2">
        <v>477.88999999999987</v>
      </c>
      <c r="C2286" s="2">
        <v>477.88999999999987</v>
      </c>
      <c r="D2286" s="2">
        <v>213</v>
      </c>
      <c r="E2286" s="14"/>
      <c r="F2286" s="14"/>
      <c r="G2286" s="2">
        <v>2.2436150234741778</v>
      </c>
    </row>
    <row r="2287" spans="1:7" x14ac:dyDescent="0.3">
      <c r="A2287" t="s">
        <v>3676</v>
      </c>
      <c r="B2287" s="2">
        <v>477.34000000000003</v>
      </c>
      <c r="C2287" s="2">
        <v>477.34000000000003</v>
      </c>
      <c r="D2287" s="2">
        <v>378</v>
      </c>
      <c r="E2287" s="14"/>
      <c r="F2287" s="14"/>
      <c r="G2287" s="2">
        <v>1.2628042328042328</v>
      </c>
    </row>
    <row r="2288" spans="1:7" x14ac:dyDescent="0.3">
      <c r="A2288" t="s">
        <v>450</v>
      </c>
      <c r="B2288" s="2">
        <v>477.27</v>
      </c>
      <c r="C2288" s="2">
        <v>477.27</v>
      </c>
      <c r="D2288" s="2">
        <v>292</v>
      </c>
      <c r="E2288" s="14">
        <v>9.2465753424657529E-2</v>
      </c>
      <c r="F2288" s="14"/>
      <c r="G2288" s="2">
        <v>1.6344863013698629</v>
      </c>
    </row>
    <row r="2289" spans="1:7" x14ac:dyDescent="0.3">
      <c r="A2289" t="s">
        <v>3506</v>
      </c>
      <c r="B2289" s="2">
        <v>477.13999999999976</v>
      </c>
      <c r="C2289" s="2">
        <v>477.13999999999976</v>
      </c>
      <c r="D2289" s="2">
        <v>265</v>
      </c>
      <c r="E2289" s="14">
        <v>3.7735849056603774E-3</v>
      </c>
      <c r="F2289" s="14"/>
      <c r="G2289" s="2">
        <v>1.8005283018867915</v>
      </c>
    </row>
    <row r="2290" spans="1:7" x14ac:dyDescent="0.3">
      <c r="A2290" t="s">
        <v>733</v>
      </c>
      <c r="B2290" s="2">
        <v>476.40999999999997</v>
      </c>
      <c r="C2290" s="2">
        <v>476.40999999999997</v>
      </c>
      <c r="D2290" s="2">
        <v>123</v>
      </c>
      <c r="E2290" s="14"/>
      <c r="F2290" s="14"/>
      <c r="G2290" s="2">
        <v>3.873252032520325</v>
      </c>
    </row>
    <row r="2291" spans="1:7" x14ac:dyDescent="0.3">
      <c r="A2291" t="s">
        <v>2745</v>
      </c>
      <c r="B2291" s="2">
        <v>476</v>
      </c>
      <c r="C2291" s="2">
        <v>476</v>
      </c>
      <c r="D2291" s="2">
        <v>170</v>
      </c>
      <c r="E2291" s="14"/>
      <c r="F2291" s="14"/>
      <c r="G2291" s="2">
        <v>2.8</v>
      </c>
    </row>
    <row r="2292" spans="1:7" x14ac:dyDescent="0.3">
      <c r="A2292" t="s">
        <v>3702</v>
      </c>
      <c r="B2292" s="2">
        <v>475.17999999999995</v>
      </c>
      <c r="C2292" s="2">
        <v>475.17999999999995</v>
      </c>
      <c r="D2292" s="2">
        <v>708</v>
      </c>
      <c r="E2292" s="14"/>
      <c r="F2292" s="14"/>
      <c r="G2292" s="2">
        <v>0.6711581920903954</v>
      </c>
    </row>
    <row r="2293" spans="1:7" x14ac:dyDescent="0.3">
      <c r="A2293" t="s">
        <v>752</v>
      </c>
      <c r="B2293" s="2">
        <v>474.78000000000071</v>
      </c>
      <c r="C2293" s="2">
        <v>474.78000000000071</v>
      </c>
      <c r="D2293" s="2">
        <v>1110</v>
      </c>
      <c r="E2293" s="14">
        <v>1.0810810810810811E-2</v>
      </c>
      <c r="F2293" s="14"/>
      <c r="G2293" s="2">
        <v>0.42772972972973039</v>
      </c>
    </row>
    <row r="2294" spans="1:7" x14ac:dyDescent="0.3">
      <c r="A2294" t="s">
        <v>4193</v>
      </c>
      <c r="B2294" s="2">
        <v>474.2000000000001</v>
      </c>
      <c r="C2294" s="2">
        <v>474.2000000000001</v>
      </c>
      <c r="D2294" s="2">
        <v>260</v>
      </c>
      <c r="E2294" s="14">
        <v>1.1538461538461539E-2</v>
      </c>
      <c r="F2294" s="14"/>
      <c r="G2294" s="2">
        <v>1.8238461538461543</v>
      </c>
    </row>
    <row r="2295" spans="1:7" x14ac:dyDescent="0.3">
      <c r="A2295" t="s">
        <v>3809</v>
      </c>
      <c r="B2295" s="2">
        <v>470.78000000000009</v>
      </c>
      <c r="C2295" s="2">
        <v>470.78000000000009</v>
      </c>
      <c r="D2295" s="2">
        <v>1168</v>
      </c>
      <c r="E2295" s="14">
        <v>2.482876712328767E-2</v>
      </c>
      <c r="F2295" s="14"/>
      <c r="G2295" s="2">
        <v>0.40306506849315077</v>
      </c>
    </row>
    <row r="2296" spans="1:7" x14ac:dyDescent="0.3">
      <c r="A2296" t="s">
        <v>651</v>
      </c>
      <c r="B2296" s="2">
        <v>470.1699999999999</v>
      </c>
      <c r="C2296" s="2">
        <v>470.1699999999999</v>
      </c>
      <c r="D2296" s="2">
        <v>89</v>
      </c>
      <c r="E2296" s="14"/>
      <c r="F2296" s="14"/>
      <c r="G2296" s="2">
        <v>5.2828089887640441</v>
      </c>
    </row>
    <row r="2297" spans="1:7" x14ac:dyDescent="0.3">
      <c r="A2297" t="s">
        <v>2685</v>
      </c>
      <c r="B2297" s="2">
        <v>469.72999999999985</v>
      </c>
      <c r="C2297" s="2">
        <v>469.72999999999985</v>
      </c>
      <c r="D2297" s="2">
        <v>143</v>
      </c>
      <c r="E2297" s="14"/>
      <c r="F2297" s="14"/>
      <c r="G2297" s="2">
        <v>3.2848251748251736</v>
      </c>
    </row>
    <row r="2298" spans="1:7" x14ac:dyDescent="0.3">
      <c r="A2298" t="s">
        <v>270</v>
      </c>
      <c r="B2298" s="2">
        <v>469.63</v>
      </c>
      <c r="C2298" s="2">
        <v>469.63</v>
      </c>
      <c r="D2298" s="2">
        <v>400</v>
      </c>
      <c r="E2298" s="14"/>
      <c r="F2298" s="14"/>
      <c r="G2298" s="2">
        <v>1.174075</v>
      </c>
    </row>
    <row r="2299" spans="1:7" x14ac:dyDescent="0.3">
      <c r="A2299" t="s">
        <v>3564</v>
      </c>
      <c r="B2299" s="2">
        <v>469.06999999999994</v>
      </c>
      <c r="C2299" s="2">
        <v>469.06999999999994</v>
      </c>
      <c r="D2299" s="2">
        <v>2105</v>
      </c>
      <c r="E2299" s="14">
        <v>0.14584323040380048</v>
      </c>
      <c r="F2299" s="14"/>
      <c r="G2299" s="2">
        <v>0.2228361045130641</v>
      </c>
    </row>
    <row r="2300" spans="1:7" x14ac:dyDescent="0.3">
      <c r="A2300" t="s">
        <v>1288</v>
      </c>
      <c r="B2300" s="2">
        <v>467.39000000000016</v>
      </c>
      <c r="C2300" s="2">
        <v>467.39000000000016</v>
      </c>
      <c r="D2300" s="2">
        <v>1032</v>
      </c>
      <c r="E2300" s="14">
        <v>1.5503875968992248E-2</v>
      </c>
      <c r="F2300" s="14"/>
      <c r="G2300" s="2">
        <v>0.4528972868217056</v>
      </c>
    </row>
    <row r="2301" spans="1:7" x14ac:dyDescent="0.3">
      <c r="A2301" t="s">
        <v>259</v>
      </c>
      <c r="B2301" s="2">
        <v>467.1399999999997</v>
      </c>
      <c r="C2301" s="2">
        <v>467.1399999999997</v>
      </c>
      <c r="D2301" s="2">
        <v>463</v>
      </c>
      <c r="E2301" s="14">
        <v>2.1598272138228943E-3</v>
      </c>
      <c r="F2301" s="14"/>
      <c r="G2301" s="2">
        <v>1.0089416846652262</v>
      </c>
    </row>
    <row r="2302" spans="1:7" x14ac:dyDescent="0.3">
      <c r="A2302" t="s">
        <v>208</v>
      </c>
      <c r="B2302" s="2">
        <v>466.99000000000007</v>
      </c>
      <c r="C2302" s="2">
        <v>466.99000000000007</v>
      </c>
      <c r="D2302" s="2">
        <v>313</v>
      </c>
      <c r="E2302" s="14"/>
      <c r="F2302" s="14">
        <v>2.0618556701030927E-2</v>
      </c>
      <c r="G2302" s="2">
        <v>1.4919808306709268</v>
      </c>
    </row>
    <row r="2303" spans="1:7" x14ac:dyDescent="0.3">
      <c r="A2303" t="s">
        <v>337</v>
      </c>
      <c r="B2303" s="2">
        <v>466.53000000000037</v>
      </c>
      <c r="C2303" s="2">
        <v>466.53000000000037</v>
      </c>
      <c r="D2303" s="2">
        <v>216</v>
      </c>
      <c r="E2303" s="14"/>
      <c r="F2303" s="14"/>
      <c r="G2303" s="2">
        <v>2.159861111111113</v>
      </c>
    </row>
    <row r="2304" spans="1:7" x14ac:dyDescent="0.3">
      <c r="A2304" t="s">
        <v>3546</v>
      </c>
      <c r="B2304" s="2">
        <v>466.29999999999995</v>
      </c>
      <c r="C2304" s="2">
        <v>466.29999999999995</v>
      </c>
      <c r="D2304" s="2">
        <v>184</v>
      </c>
      <c r="E2304" s="14"/>
      <c r="F2304" s="14"/>
      <c r="G2304" s="2">
        <v>2.5342391304347824</v>
      </c>
    </row>
    <row r="2305" spans="1:7" x14ac:dyDescent="0.3">
      <c r="A2305" t="s">
        <v>2526</v>
      </c>
      <c r="B2305" s="2">
        <v>465.36</v>
      </c>
      <c r="C2305" s="2">
        <v>465.36</v>
      </c>
      <c r="D2305" s="2">
        <v>1220</v>
      </c>
      <c r="E2305" s="14"/>
      <c r="F2305" s="14"/>
      <c r="G2305" s="2">
        <v>0.38144262295081971</v>
      </c>
    </row>
    <row r="2306" spans="1:7" x14ac:dyDescent="0.3">
      <c r="A2306" t="s">
        <v>659</v>
      </c>
      <c r="B2306" s="2">
        <v>463.78999999999996</v>
      </c>
      <c r="C2306" s="2">
        <v>463.78999999999996</v>
      </c>
      <c r="D2306" s="2">
        <v>304</v>
      </c>
      <c r="E2306" s="14"/>
      <c r="F2306" s="14"/>
      <c r="G2306" s="2">
        <v>1.5256249999999998</v>
      </c>
    </row>
    <row r="2307" spans="1:7" x14ac:dyDescent="0.3">
      <c r="A2307" t="s">
        <v>2610</v>
      </c>
      <c r="B2307" s="2">
        <v>462.44999999999959</v>
      </c>
      <c r="C2307" s="2">
        <v>462.44999999999959</v>
      </c>
      <c r="D2307" s="2">
        <v>165</v>
      </c>
      <c r="E2307" s="14"/>
      <c r="F2307" s="14"/>
      <c r="G2307" s="2">
        <v>2.8027272727272701</v>
      </c>
    </row>
    <row r="2308" spans="1:7" x14ac:dyDescent="0.3">
      <c r="A2308" t="s">
        <v>1564</v>
      </c>
      <c r="B2308" s="2">
        <v>462.33000000000072</v>
      </c>
      <c r="C2308" s="2">
        <v>462.33000000000072</v>
      </c>
      <c r="D2308" s="2">
        <v>206</v>
      </c>
      <c r="E2308" s="14"/>
      <c r="F2308" s="14"/>
      <c r="G2308" s="2">
        <v>2.244320388349518</v>
      </c>
    </row>
    <row r="2309" spans="1:7" x14ac:dyDescent="0.3">
      <c r="A2309" t="s">
        <v>3489</v>
      </c>
      <c r="B2309" s="2">
        <v>460.8299999999997</v>
      </c>
      <c r="C2309" s="2">
        <v>460.8299999999997</v>
      </c>
      <c r="D2309" s="2">
        <v>257</v>
      </c>
      <c r="E2309" s="14">
        <v>1.556420233463035E-2</v>
      </c>
      <c r="F2309" s="14"/>
      <c r="G2309" s="2">
        <v>1.793112840466925</v>
      </c>
    </row>
    <row r="2310" spans="1:7" x14ac:dyDescent="0.3">
      <c r="A2310" t="s">
        <v>2843</v>
      </c>
      <c r="B2310" s="2">
        <v>460.64000000000004</v>
      </c>
      <c r="C2310" s="2">
        <v>460.64000000000004</v>
      </c>
      <c r="D2310" s="2">
        <v>558</v>
      </c>
      <c r="E2310" s="14"/>
      <c r="F2310" s="14"/>
      <c r="G2310" s="2">
        <v>0.82551971326164886</v>
      </c>
    </row>
    <row r="2311" spans="1:7" x14ac:dyDescent="0.3">
      <c r="A2311" t="s">
        <v>2817</v>
      </c>
      <c r="B2311" s="2">
        <v>460.5</v>
      </c>
      <c r="C2311" s="2">
        <v>460.5</v>
      </c>
      <c r="D2311" s="2">
        <v>1125</v>
      </c>
      <c r="E2311" s="14"/>
      <c r="F2311" s="14"/>
      <c r="G2311" s="2">
        <v>0.40933333333333333</v>
      </c>
    </row>
    <row r="2312" spans="1:7" x14ac:dyDescent="0.3">
      <c r="A2312" t="s">
        <v>1397</v>
      </c>
      <c r="B2312" s="2">
        <v>460.37999999999977</v>
      </c>
      <c r="C2312" s="2">
        <v>460.37999999999977</v>
      </c>
      <c r="D2312" s="2">
        <v>1228</v>
      </c>
      <c r="E2312" s="14"/>
      <c r="F2312" s="14"/>
      <c r="G2312" s="2">
        <v>0.37490228013029298</v>
      </c>
    </row>
    <row r="2313" spans="1:7" x14ac:dyDescent="0.3">
      <c r="A2313" t="s">
        <v>446</v>
      </c>
      <c r="B2313" s="2">
        <v>458.30999999999983</v>
      </c>
      <c r="C2313" s="2">
        <v>458.30999999999983</v>
      </c>
      <c r="D2313" s="2">
        <v>528</v>
      </c>
      <c r="E2313" s="14"/>
      <c r="F2313" s="14"/>
      <c r="G2313" s="2">
        <v>0.86801136363636333</v>
      </c>
    </row>
    <row r="2314" spans="1:7" x14ac:dyDescent="0.3">
      <c r="A2314" t="s">
        <v>445</v>
      </c>
      <c r="B2314" s="2">
        <v>458.22999999999979</v>
      </c>
      <c r="C2314" s="2">
        <v>458.22999999999979</v>
      </c>
      <c r="D2314" s="2">
        <v>539</v>
      </c>
      <c r="E2314" s="14"/>
      <c r="F2314" s="14"/>
      <c r="G2314" s="2">
        <v>0.85014842300556548</v>
      </c>
    </row>
    <row r="2315" spans="1:7" x14ac:dyDescent="0.3">
      <c r="A2315" t="s">
        <v>3413</v>
      </c>
      <c r="B2315" s="2">
        <v>458.09999999999957</v>
      </c>
      <c r="C2315" s="2">
        <v>458.09999999999957</v>
      </c>
      <c r="D2315" s="2">
        <v>190</v>
      </c>
      <c r="E2315" s="14">
        <v>2.1052631578947368E-2</v>
      </c>
      <c r="F2315" s="14"/>
      <c r="G2315" s="2">
        <v>2.4110526315789449</v>
      </c>
    </row>
    <row r="2316" spans="1:7" x14ac:dyDescent="0.3">
      <c r="A2316" t="s">
        <v>561</v>
      </c>
      <c r="B2316" s="2">
        <v>457.50999999999988</v>
      </c>
      <c r="C2316" s="2">
        <v>457.50999999999988</v>
      </c>
      <c r="D2316" s="2">
        <v>348</v>
      </c>
      <c r="E2316" s="14"/>
      <c r="F2316" s="14"/>
      <c r="G2316" s="2">
        <v>1.3146839080459767</v>
      </c>
    </row>
    <row r="2317" spans="1:7" x14ac:dyDescent="0.3">
      <c r="A2317" t="s">
        <v>191</v>
      </c>
      <c r="B2317" s="2">
        <v>455.97999999999996</v>
      </c>
      <c r="C2317" s="2">
        <v>455.97999999999996</v>
      </c>
      <c r="D2317" s="2">
        <v>2545</v>
      </c>
      <c r="E2317" s="14"/>
      <c r="F2317" s="14"/>
      <c r="G2317" s="2">
        <v>0.17916699410609035</v>
      </c>
    </row>
    <row r="2318" spans="1:7" x14ac:dyDescent="0.3">
      <c r="A2318" t="s">
        <v>991</v>
      </c>
      <c r="B2318" s="2">
        <v>454.9899999999999</v>
      </c>
      <c r="C2318" s="2">
        <v>454.9899999999999</v>
      </c>
      <c r="D2318" s="2">
        <v>141</v>
      </c>
      <c r="E2318" s="14"/>
      <c r="F2318" s="14"/>
      <c r="G2318" s="2">
        <v>3.2268794326241128</v>
      </c>
    </row>
    <row r="2319" spans="1:7" x14ac:dyDescent="0.3">
      <c r="A2319" t="s">
        <v>1244</v>
      </c>
      <c r="B2319" s="2">
        <v>454.86000000000007</v>
      </c>
      <c r="C2319" s="2">
        <v>454.86000000000007</v>
      </c>
      <c r="D2319" s="2">
        <v>54</v>
      </c>
      <c r="E2319" s="14">
        <v>3.7037037037037035E-2</v>
      </c>
      <c r="F2319" s="14"/>
      <c r="G2319" s="2">
        <v>8.4233333333333338</v>
      </c>
    </row>
    <row r="2320" spans="1:7" x14ac:dyDescent="0.3">
      <c r="A2320" t="s">
        <v>693</v>
      </c>
      <c r="B2320" s="2">
        <v>454.42000000000007</v>
      </c>
      <c r="C2320" s="2">
        <v>454.42000000000007</v>
      </c>
      <c r="D2320" s="2">
        <v>223</v>
      </c>
      <c r="E2320" s="14"/>
      <c r="F2320" s="14"/>
      <c r="G2320" s="2">
        <v>2.0377578475336326</v>
      </c>
    </row>
    <row r="2321" spans="1:7" x14ac:dyDescent="0.3">
      <c r="A2321" t="s">
        <v>2094</v>
      </c>
      <c r="B2321" s="2">
        <v>454.31999999999988</v>
      </c>
      <c r="C2321" s="2">
        <v>454.31999999999988</v>
      </c>
      <c r="D2321" s="2">
        <v>284</v>
      </c>
      <c r="E2321" s="14">
        <v>7.0422535211267607E-3</v>
      </c>
      <c r="F2321" s="14"/>
      <c r="G2321" s="2">
        <v>1.5997183098591545</v>
      </c>
    </row>
    <row r="2322" spans="1:7" x14ac:dyDescent="0.3">
      <c r="A2322" t="s">
        <v>3548</v>
      </c>
      <c r="B2322" s="2">
        <v>453.73</v>
      </c>
      <c r="C2322" s="2">
        <v>453.73</v>
      </c>
      <c r="D2322" s="2">
        <v>117</v>
      </c>
      <c r="E2322" s="14"/>
      <c r="F2322" s="14"/>
      <c r="G2322" s="2">
        <v>3.8780341880341882</v>
      </c>
    </row>
    <row r="2323" spans="1:7" x14ac:dyDescent="0.3">
      <c r="A2323" t="s">
        <v>1321</v>
      </c>
      <c r="B2323" s="2">
        <v>453.65000000000015</v>
      </c>
      <c r="C2323" s="2">
        <v>453.65000000000015</v>
      </c>
      <c r="D2323" s="2">
        <v>530</v>
      </c>
      <c r="E2323" s="14">
        <v>1.8867924528301887E-3</v>
      </c>
      <c r="F2323" s="14"/>
      <c r="G2323" s="2">
        <v>0.85594339622641535</v>
      </c>
    </row>
    <row r="2324" spans="1:7" x14ac:dyDescent="0.3">
      <c r="A2324" t="s">
        <v>3545</v>
      </c>
      <c r="B2324" s="2">
        <v>453.39</v>
      </c>
      <c r="C2324" s="2">
        <v>453.39</v>
      </c>
      <c r="D2324" s="2">
        <v>223</v>
      </c>
      <c r="E2324" s="14"/>
      <c r="F2324" s="14"/>
      <c r="G2324" s="2">
        <v>2.0331390134529146</v>
      </c>
    </row>
    <row r="2325" spans="1:7" x14ac:dyDescent="0.3">
      <c r="A2325" t="s">
        <v>2672</v>
      </c>
      <c r="B2325" s="2">
        <v>452.71999999999969</v>
      </c>
      <c r="C2325" s="2">
        <v>452.71999999999969</v>
      </c>
      <c r="D2325" s="2">
        <v>1065</v>
      </c>
      <c r="E2325" s="14"/>
      <c r="F2325" s="14"/>
      <c r="G2325" s="2">
        <v>0.42508920187793398</v>
      </c>
    </row>
    <row r="2326" spans="1:7" x14ac:dyDescent="0.3">
      <c r="A2326" t="s">
        <v>1871</v>
      </c>
      <c r="B2326" s="2">
        <v>451.83999999999986</v>
      </c>
      <c r="C2326" s="2">
        <v>451.83999999999986</v>
      </c>
      <c r="D2326" s="2">
        <v>204</v>
      </c>
      <c r="E2326" s="14"/>
      <c r="F2326" s="14"/>
      <c r="G2326" s="2">
        <v>2.2149019607843132</v>
      </c>
    </row>
    <row r="2327" spans="1:7" x14ac:dyDescent="0.3">
      <c r="A2327" t="s">
        <v>444</v>
      </c>
      <c r="B2327" s="2">
        <v>451.7</v>
      </c>
      <c r="C2327" s="2">
        <v>451.7</v>
      </c>
      <c r="D2327" s="2">
        <v>488</v>
      </c>
      <c r="E2327" s="14"/>
      <c r="F2327" s="14"/>
      <c r="G2327" s="2">
        <v>0.92561475409836058</v>
      </c>
    </row>
    <row r="2328" spans="1:7" x14ac:dyDescent="0.3">
      <c r="A2328" t="s">
        <v>828</v>
      </c>
      <c r="B2328" s="2">
        <v>451.58999999999986</v>
      </c>
      <c r="C2328" s="2">
        <v>451.58999999999986</v>
      </c>
      <c r="D2328" s="2">
        <v>1153</v>
      </c>
      <c r="E2328" s="14"/>
      <c r="F2328" s="14"/>
      <c r="G2328" s="2">
        <v>0.3916652211621855</v>
      </c>
    </row>
    <row r="2329" spans="1:7" x14ac:dyDescent="0.3">
      <c r="A2329" t="s">
        <v>2732</v>
      </c>
      <c r="B2329" s="2">
        <v>451.5</v>
      </c>
      <c r="C2329" s="2">
        <v>451.5</v>
      </c>
      <c r="D2329" s="2">
        <v>1075</v>
      </c>
      <c r="E2329" s="14"/>
      <c r="F2329" s="14"/>
      <c r="G2329" s="2">
        <v>0.42</v>
      </c>
    </row>
    <row r="2330" spans="1:7" x14ac:dyDescent="0.3">
      <c r="A2330" t="s">
        <v>3067</v>
      </c>
      <c r="B2330" s="2">
        <v>451.1099999999999</v>
      </c>
      <c r="C2330" s="2">
        <v>451.1099999999999</v>
      </c>
      <c r="D2330" s="2">
        <v>27</v>
      </c>
      <c r="E2330" s="14"/>
      <c r="F2330" s="14"/>
      <c r="G2330" s="2">
        <v>16.707777777777775</v>
      </c>
    </row>
    <row r="2331" spans="1:7" x14ac:dyDescent="0.3">
      <c r="A2331" t="s">
        <v>2828</v>
      </c>
      <c r="B2331" s="2">
        <v>450.75</v>
      </c>
      <c r="C2331" s="2">
        <v>450.75</v>
      </c>
      <c r="D2331" s="2">
        <v>125</v>
      </c>
      <c r="E2331" s="14">
        <v>1.6E-2</v>
      </c>
      <c r="F2331" s="14"/>
      <c r="G2331" s="2">
        <v>3.6059999999999999</v>
      </c>
    </row>
    <row r="2332" spans="1:7" x14ac:dyDescent="0.3">
      <c r="A2332" t="s">
        <v>325</v>
      </c>
      <c r="B2332" s="2">
        <v>450.1599999999998</v>
      </c>
      <c r="C2332" s="2">
        <v>450.1599999999998</v>
      </c>
      <c r="D2332" s="2">
        <v>877</v>
      </c>
      <c r="E2332" s="14">
        <v>7.7537058152793617E-2</v>
      </c>
      <c r="F2332" s="14"/>
      <c r="G2332" s="2">
        <v>0.51329532497149355</v>
      </c>
    </row>
    <row r="2333" spans="1:7" x14ac:dyDescent="0.3">
      <c r="A2333" t="s">
        <v>305</v>
      </c>
      <c r="B2333" s="2">
        <v>449.80000000000013</v>
      </c>
      <c r="C2333" s="2">
        <v>449.80000000000013</v>
      </c>
      <c r="D2333" s="2">
        <v>185</v>
      </c>
      <c r="E2333" s="14"/>
      <c r="F2333" s="14"/>
      <c r="G2333" s="2">
        <v>2.4313513513513518</v>
      </c>
    </row>
    <row r="2334" spans="1:7" x14ac:dyDescent="0.3">
      <c r="A2334" t="s">
        <v>1692</v>
      </c>
      <c r="B2334" s="2">
        <v>449.39000000000033</v>
      </c>
      <c r="C2334" s="2">
        <v>449.39000000000033</v>
      </c>
      <c r="D2334" s="2">
        <v>238</v>
      </c>
      <c r="E2334" s="14"/>
      <c r="F2334" s="14"/>
      <c r="G2334" s="2">
        <v>1.8881932773109258</v>
      </c>
    </row>
    <row r="2335" spans="1:7" x14ac:dyDescent="0.3">
      <c r="A2335" t="s">
        <v>1699</v>
      </c>
      <c r="B2335" s="2">
        <v>448.77999999999992</v>
      </c>
      <c r="C2335" s="2">
        <v>448.77999999999992</v>
      </c>
      <c r="D2335" s="2">
        <v>721</v>
      </c>
      <c r="E2335" s="14">
        <v>1.6643550624133148E-2</v>
      </c>
      <c r="F2335" s="14">
        <v>2.1276595744680851E-2</v>
      </c>
      <c r="G2335" s="2">
        <v>0.62244105409153938</v>
      </c>
    </row>
    <row r="2336" spans="1:7" x14ac:dyDescent="0.3">
      <c r="A2336" t="s">
        <v>231</v>
      </c>
      <c r="B2336" s="2">
        <v>447.34000000000003</v>
      </c>
      <c r="C2336" s="2">
        <v>447.34000000000003</v>
      </c>
      <c r="D2336" s="2">
        <v>304</v>
      </c>
      <c r="E2336" s="14"/>
      <c r="F2336" s="14"/>
      <c r="G2336" s="2">
        <v>1.4715131578947369</v>
      </c>
    </row>
    <row r="2337" spans="1:7" x14ac:dyDescent="0.3">
      <c r="A2337" t="s">
        <v>650</v>
      </c>
      <c r="B2337" s="2">
        <v>447.08999999999992</v>
      </c>
      <c r="C2337" s="2">
        <v>447.08999999999992</v>
      </c>
      <c r="D2337" s="2">
        <v>363</v>
      </c>
      <c r="E2337" s="14"/>
      <c r="F2337" s="14"/>
      <c r="G2337" s="2">
        <v>1.2316528925619832</v>
      </c>
    </row>
    <row r="2338" spans="1:7" x14ac:dyDescent="0.3">
      <c r="A2338" t="s">
        <v>1437</v>
      </c>
      <c r="B2338" s="2">
        <v>445.44000000000011</v>
      </c>
      <c r="C2338" s="2">
        <v>445.44000000000011</v>
      </c>
      <c r="D2338" s="2">
        <v>268</v>
      </c>
      <c r="E2338" s="14"/>
      <c r="F2338" s="14"/>
      <c r="G2338" s="2">
        <v>1.6620895522388064</v>
      </c>
    </row>
    <row r="2339" spans="1:7" x14ac:dyDescent="0.3">
      <c r="A2339" t="s">
        <v>1695</v>
      </c>
      <c r="B2339" s="2">
        <v>445.17000000000024</v>
      </c>
      <c r="C2339" s="2">
        <v>445.17000000000024</v>
      </c>
      <c r="D2339" s="2">
        <v>240</v>
      </c>
      <c r="E2339" s="14"/>
      <c r="F2339" s="14"/>
      <c r="G2339" s="2">
        <v>1.8548750000000009</v>
      </c>
    </row>
    <row r="2340" spans="1:7" x14ac:dyDescent="0.3">
      <c r="A2340" t="s">
        <v>839</v>
      </c>
      <c r="B2340" s="2">
        <v>444.57999999999976</v>
      </c>
      <c r="C2340" s="2">
        <v>444.57999999999976</v>
      </c>
      <c r="D2340" s="2">
        <v>219</v>
      </c>
      <c r="E2340" s="14"/>
      <c r="F2340" s="14"/>
      <c r="G2340" s="2">
        <v>2.0300456621004557</v>
      </c>
    </row>
    <row r="2341" spans="1:7" x14ac:dyDescent="0.3">
      <c r="A2341" t="s">
        <v>786</v>
      </c>
      <c r="B2341" s="2">
        <v>444.07000000000005</v>
      </c>
      <c r="C2341" s="2">
        <v>444.07000000000005</v>
      </c>
      <c r="D2341" s="2">
        <v>181</v>
      </c>
      <c r="E2341" s="14"/>
      <c r="F2341" s="14"/>
      <c r="G2341" s="2">
        <v>2.453425414364641</v>
      </c>
    </row>
    <row r="2342" spans="1:7" x14ac:dyDescent="0.3">
      <c r="A2342" t="s">
        <v>1647</v>
      </c>
      <c r="B2342" s="2">
        <v>442.25999999999993</v>
      </c>
      <c r="C2342" s="2">
        <v>442.25999999999993</v>
      </c>
      <c r="D2342" s="2">
        <v>988</v>
      </c>
      <c r="E2342" s="14">
        <v>6.0728744939271256E-3</v>
      </c>
      <c r="F2342" s="14"/>
      <c r="G2342" s="2">
        <v>0.44763157894736838</v>
      </c>
    </row>
    <row r="2343" spans="1:7" x14ac:dyDescent="0.3">
      <c r="A2343" t="s">
        <v>368</v>
      </c>
      <c r="B2343" s="2">
        <v>441.88999999999987</v>
      </c>
      <c r="C2343" s="2">
        <v>441.88999999999987</v>
      </c>
      <c r="D2343" s="2">
        <v>82</v>
      </c>
      <c r="E2343" s="14"/>
      <c r="F2343" s="14"/>
      <c r="G2343" s="2">
        <v>5.3889024390243883</v>
      </c>
    </row>
    <row r="2344" spans="1:7" x14ac:dyDescent="0.3">
      <c r="A2344" t="s">
        <v>303</v>
      </c>
      <c r="B2344" s="2">
        <v>441.1200000000004</v>
      </c>
      <c r="C2344" s="2">
        <v>441.1200000000004</v>
      </c>
      <c r="D2344" s="2">
        <v>177</v>
      </c>
      <c r="E2344" s="14"/>
      <c r="F2344" s="14"/>
      <c r="G2344" s="2">
        <v>2.4922033898305109</v>
      </c>
    </row>
    <row r="2345" spans="1:7" x14ac:dyDescent="0.3">
      <c r="A2345" t="s">
        <v>3717</v>
      </c>
      <c r="B2345" s="2">
        <v>441.07000000000039</v>
      </c>
      <c r="C2345" s="2">
        <v>441.07000000000039</v>
      </c>
      <c r="D2345" s="2">
        <v>1421</v>
      </c>
      <c r="E2345" s="14"/>
      <c r="F2345" s="14"/>
      <c r="G2345" s="2">
        <v>0.310394088669951</v>
      </c>
    </row>
    <row r="2346" spans="1:7" x14ac:dyDescent="0.3">
      <c r="A2346" t="s">
        <v>2857</v>
      </c>
      <c r="B2346" s="2">
        <v>440.61999999999966</v>
      </c>
      <c r="C2346" s="2">
        <v>440.61999999999966</v>
      </c>
      <c r="D2346" s="2">
        <v>170</v>
      </c>
      <c r="E2346" s="14"/>
      <c r="F2346" s="14"/>
      <c r="G2346" s="2">
        <v>2.5918823529411745</v>
      </c>
    </row>
    <row r="2347" spans="1:7" x14ac:dyDescent="0.3">
      <c r="A2347" t="s">
        <v>212</v>
      </c>
      <c r="B2347" s="2">
        <v>439.64999999999992</v>
      </c>
      <c r="C2347" s="2">
        <v>439.64999999999992</v>
      </c>
      <c r="D2347" s="2">
        <v>262</v>
      </c>
      <c r="E2347" s="14"/>
      <c r="F2347" s="14"/>
      <c r="G2347" s="2">
        <v>1.6780534351145036</v>
      </c>
    </row>
    <row r="2348" spans="1:7" x14ac:dyDescent="0.3">
      <c r="A2348" t="s">
        <v>971</v>
      </c>
      <c r="B2348" s="2">
        <v>439.53999999999996</v>
      </c>
      <c r="C2348" s="2">
        <v>439.53999999999996</v>
      </c>
      <c r="D2348" s="2">
        <v>333</v>
      </c>
      <c r="E2348" s="14"/>
      <c r="F2348" s="14"/>
      <c r="G2348" s="2">
        <v>1.3199399399399399</v>
      </c>
    </row>
    <row r="2349" spans="1:7" x14ac:dyDescent="0.3">
      <c r="A2349" t="s">
        <v>3386</v>
      </c>
      <c r="B2349" s="2">
        <v>438.93999999999977</v>
      </c>
      <c r="C2349" s="2">
        <v>438.93999999999977</v>
      </c>
      <c r="D2349" s="2">
        <v>52</v>
      </c>
      <c r="E2349" s="14">
        <v>1.9230769230769232E-2</v>
      </c>
      <c r="F2349" s="14"/>
      <c r="G2349" s="2">
        <v>8.441153846153842</v>
      </c>
    </row>
    <row r="2350" spans="1:7" x14ac:dyDescent="0.3">
      <c r="A2350" t="s">
        <v>3736</v>
      </c>
      <c r="B2350" s="2">
        <v>438.87</v>
      </c>
      <c r="C2350" s="2">
        <v>438.87</v>
      </c>
      <c r="D2350" s="2">
        <v>483</v>
      </c>
      <c r="E2350" s="14"/>
      <c r="F2350" s="14"/>
      <c r="G2350" s="2">
        <v>0.90863354037267086</v>
      </c>
    </row>
    <row r="2351" spans="1:7" x14ac:dyDescent="0.3">
      <c r="A2351" t="s">
        <v>3770</v>
      </c>
      <c r="B2351" s="2">
        <v>437.85999999999996</v>
      </c>
      <c r="C2351" s="2">
        <v>437.85999999999996</v>
      </c>
      <c r="D2351" s="2">
        <v>417</v>
      </c>
      <c r="E2351" s="14">
        <v>2.8776978417266189E-2</v>
      </c>
      <c r="F2351" s="14"/>
      <c r="G2351" s="2">
        <v>1.0500239808153475</v>
      </c>
    </row>
    <row r="2352" spans="1:7" x14ac:dyDescent="0.3">
      <c r="A2352" t="s">
        <v>3378</v>
      </c>
      <c r="B2352" s="2">
        <v>437.20000000000016</v>
      </c>
      <c r="C2352" s="2">
        <v>437.20000000000016</v>
      </c>
      <c r="D2352" s="2">
        <v>575</v>
      </c>
      <c r="E2352" s="14"/>
      <c r="F2352" s="14"/>
      <c r="G2352" s="2">
        <v>0.76034782608695684</v>
      </c>
    </row>
    <row r="2353" spans="1:7" x14ac:dyDescent="0.3">
      <c r="A2353" t="s">
        <v>1590</v>
      </c>
      <c r="B2353" s="2">
        <v>435.67</v>
      </c>
      <c r="C2353" s="2">
        <v>435.67</v>
      </c>
      <c r="D2353" s="2">
        <v>1142</v>
      </c>
      <c r="E2353" s="14">
        <v>8.7565674255691769E-4</v>
      </c>
      <c r="F2353" s="14"/>
      <c r="G2353" s="2">
        <v>0.38149737302977232</v>
      </c>
    </row>
    <row r="2354" spans="1:7" x14ac:dyDescent="0.3">
      <c r="A2354" t="s">
        <v>3596</v>
      </c>
      <c r="B2354" s="2">
        <v>435.09</v>
      </c>
      <c r="C2354" s="2">
        <v>435.09</v>
      </c>
      <c r="D2354" s="2">
        <v>498</v>
      </c>
      <c r="E2354" s="14">
        <v>2.8112449799196786E-2</v>
      </c>
      <c r="F2354" s="14"/>
      <c r="G2354" s="2">
        <v>0.87367469879518067</v>
      </c>
    </row>
    <row r="2355" spans="1:7" x14ac:dyDescent="0.3">
      <c r="A2355" t="s">
        <v>3304</v>
      </c>
      <c r="B2355" s="2">
        <v>434.11999999999989</v>
      </c>
      <c r="C2355" s="2">
        <v>434.11999999999989</v>
      </c>
      <c r="D2355" s="2">
        <v>78</v>
      </c>
      <c r="E2355" s="14"/>
      <c r="F2355" s="14"/>
      <c r="G2355" s="2">
        <v>5.5656410256410238</v>
      </c>
    </row>
    <row r="2356" spans="1:7" x14ac:dyDescent="0.3">
      <c r="A2356" t="s">
        <v>2868</v>
      </c>
      <c r="B2356" s="2">
        <v>433.18999999999988</v>
      </c>
      <c r="C2356" s="2">
        <v>433.18999999999988</v>
      </c>
      <c r="D2356" s="2">
        <v>150</v>
      </c>
      <c r="E2356" s="14"/>
      <c r="F2356" s="14"/>
      <c r="G2356" s="2">
        <v>2.8879333333333324</v>
      </c>
    </row>
    <row r="2357" spans="1:7" x14ac:dyDescent="0.3">
      <c r="A2357" t="s">
        <v>3767</v>
      </c>
      <c r="B2357" s="2">
        <v>432.78999999999985</v>
      </c>
      <c r="C2357" s="2">
        <v>432.78999999999985</v>
      </c>
      <c r="D2357" s="2">
        <v>51</v>
      </c>
      <c r="E2357" s="14"/>
      <c r="F2357" s="14"/>
      <c r="G2357" s="2">
        <v>8.4860784313725457</v>
      </c>
    </row>
    <row r="2358" spans="1:7" x14ac:dyDescent="0.3">
      <c r="A2358" t="s">
        <v>2614</v>
      </c>
      <c r="B2358" s="2">
        <v>431.97999999999973</v>
      </c>
      <c r="C2358" s="2">
        <v>431.97999999999973</v>
      </c>
      <c r="D2358" s="2">
        <v>86</v>
      </c>
      <c r="E2358" s="14"/>
      <c r="F2358" s="14"/>
      <c r="G2358" s="2">
        <v>5.0230232558139507</v>
      </c>
    </row>
    <row r="2359" spans="1:7" x14ac:dyDescent="0.3">
      <c r="A2359" t="s">
        <v>1436</v>
      </c>
      <c r="B2359" s="2">
        <v>431.55000000000018</v>
      </c>
      <c r="C2359" s="2">
        <v>431.55000000000018</v>
      </c>
      <c r="D2359" s="2">
        <v>238</v>
      </c>
      <c r="E2359" s="14">
        <v>0.42016806722689076</v>
      </c>
      <c r="F2359" s="14"/>
      <c r="G2359" s="2">
        <v>1.8132352941176477</v>
      </c>
    </row>
    <row r="2360" spans="1:7" x14ac:dyDescent="0.3">
      <c r="A2360" t="s">
        <v>2141</v>
      </c>
      <c r="B2360" s="2">
        <v>430.86000000000013</v>
      </c>
      <c r="C2360" s="2">
        <v>430.86000000000013</v>
      </c>
      <c r="D2360" s="2">
        <v>490</v>
      </c>
      <c r="E2360" s="14"/>
      <c r="F2360" s="14"/>
      <c r="G2360" s="2">
        <v>0.87930612244897988</v>
      </c>
    </row>
    <row r="2361" spans="1:7" x14ac:dyDescent="0.3">
      <c r="A2361" t="s">
        <v>1287</v>
      </c>
      <c r="B2361" s="2">
        <v>430.75999999999976</v>
      </c>
      <c r="C2361" s="2">
        <v>430.75999999999976</v>
      </c>
      <c r="D2361" s="2">
        <v>566</v>
      </c>
      <c r="E2361" s="14">
        <v>3.5335689045936395E-3</v>
      </c>
      <c r="F2361" s="14"/>
      <c r="G2361" s="2">
        <v>0.76106007067137771</v>
      </c>
    </row>
    <row r="2362" spans="1:7" x14ac:dyDescent="0.3">
      <c r="A2362" t="s">
        <v>413</v>
      </c>
      <c r="B2362" s="2">
        <v>428.66000000000008</v>
      </c>
      <c r="C2362" s="2">
        <v>428.66000000000008</v>
      </c>
      <c r="D2362" s="2">
        <v>125</v>
      </c>
      <c r="E2362" s="14"/>
      <c r="F2362" s="14"/>
      <c r="G2362" s="2">
        <v>3.4292800000000008</v>
      </c>
    </row>
    <row r="2363" spans="1:7" x14ac:dyDescent="0.3">
      <c r="A2363" t="s">
        <v>3171</v>
      </c>
      <c r="B2363" s="2">
        <v>428.19</v>
      </c>
      <c r="C2363" s="2">
        <v>428.19</v>
      </c>
      <c r="D2363" s="2">
        <v>388</v>
      </c>
      <c r="E2363" s="14"/>
      <c r="F2363" s="14"/>
      <c r="G2363" s="2">
        <v>1.1035824742268041</v>
      </c>
    </row>
    <row r="2364" spans="1:7" x14ac:dyDescent="0.3">
      <c r="A2364" t="s">
        <v>3693</v>
      </c>
      <c r="B2364" s="2">
        <v>427.99999999999972</v>
      </c>
      <c r="C2364" s="2">
        <v>427.99999999999972</v>
      </c>
      <c r="D2364" s="2">
        <v>683</v>
      </c>
      <c r="E2364" s="14"/>
      <c r="F2364" s="14"/>
      <c r="G2364" s="2">
        <v>0.62664714494875506</v>
      </c>
    </row>
    <row r="2365" spans="1:7" x14ac:dyDescent="0.3">
      <c r="A2365" t="s">
        <v>922</v>
      </c>
      <c r="B2365" s="2">
        <v>427.45999999999987</v>
      </c>
      <c r="C2365" s="2">
        <v>427.45999999999987</v>
      </c>
      <c r="D2365" s="2">
        <v>50</v>
      </c>
      <c r="E2365" s="14"/>
      <c r="F2365" s="14"/>
      <c r="G2365" s="2">
        <v>8.5491999999999972</v>
      </c>
    </row>
    <row r="2366" spans="1:7" x14ac:dyDescent="0.3">
      <c r="A2366" t="s">
        <v>258</v>
      </c>
      <c r="B2366" s="2">
        <v>426.89999999999986</v>
      </c>
      <c r="C2366" s="2">
        <v>426.89999999999986</v>
      </c>
      <c r="D2366" s="2">
        <v>142</v>
      </c>
      <c r="E2366" s="14">
        <v>7.0422535211267607E-3</v>
      </c>
      <c r="F2366" s="14"/>
      <c r="G2366" s="2">
        <v>3.0063380281690133</v>
      </c>
    </row>
    <row r="2367" spans="1:7" x14ac:dyDescent="0.3">
      <c r="A2367" t="s">
        <v>3401</v>
      </c>
      <c r="B2367" s="2">
        <v>426.12999999999977</v>
      </c>
      <c r="C2367" s="2">
        <v>426.12999999999977</v>
      </c>
      <c r="D2367" s="2">
        <v>59</v>
      </c>
      <c r="E2367" s="14"/>
      <c r="F2367" s="14"/>
      <c r="G2367" s="2">
        <v>7.2225423728813523</v>
      </c>
    </row>
    <row r="2368" spans="1:7" x14ac:dyDescent="0.3">
      <c r="A2368" t="s">
        <v>461</v>
      </c>
      <c r="B2368" s="2">
        <v>426</v>
      </c>
      <c r="C2368" s="2">
        <v>426</v>
      </c>
      <c r="D2368" s="2">
        <v>1666</v>
      </c>
      <c r="E2368" s="14">
        <v>7.2028811524609843E-3</v>
      </c>
      <c r="F2368" s="14"/>
      <c r="G2368" s="2">
        <v>0.25570228091236497</v>
      </c>
    </row>
    <row r="2369" spans="1:7" x14ac:dyDescent="0.3">
      <c r="A2369" t="s">
        <v>2686</v>
      </c>
      <c r="B2369" s="2">
        <v>425.87999999999994</v>
      </c>
      <c r="C2369" s="2">
        <v>425.87999999999994</v>
      </c>
      <c r="D2369" s="2">
        <v>252</v>
      </c>
      <c r="E2369" s="14"/>
      <c r="F2369" s="14"/>
      <c r="G2369" s="2">
        <v>1.6899999999999997</v>
      </c>
    </row>
    <row r="2370" spans="1:7" x14ac:dyDescent="0.3">
      <c r="A2370" t="s">
        <v>3567</v>
      </c>
      <c r="B2370" s="2">
        <v>424.08000000000033</v>
      </c>
      <c r="C2370" s="2">
        <v>424.08000000000033</v>
      </c>
      <c r="D2370" s="2">
        <v>177</v>
      </c>
      <c r="E2370" s="14">
        <v>1.6949152542372881E-2</v>
      </c>
      <c r="F2370" s="14"/>
      <c r="G2370" s="2">
        <v>2.3959322033898323</v>
      </c>
    </row>
    <row r="2371" spans="1:7" x14ac:dyDescent="0.3">
      <c r="A2371" t="s">
        <v>3134</v>
      </c>
      <c r="B2371" s="2">
        <v>424.07999999999976</v>
      </c>
      <c r="C2371" s="2">
        <v>424.07999999999976</v>
      </c>
      <c r="D2371" s="2">
        <v>145</v>
      </c>
      <c r="E2371" s="14"/>
      <c r="F2371" s="14"/>
      <c r="G2371" s="2">
        <v>2.9246896551724122</v>
      </c>
    </row>
    <row r="2372" spans="1:7" x14ac:dyDescent="0.3">
      <c r="A2372" t="s">
        <v>3359</v>
      </c>
      <c r="B2372" s="2">
        <v>423.99000000000018</v>
      </c>
      <c r="C2372" s="2">
        <v>423.99000000000018</v>
      </c>
      <c r="D2372" s="2">
        <v>426</v>
      </c>
      <c r="E2372" s="14"/>
      <c r="F2372" s="14"/>
      <c r="G2372" s="2">
        <v>0.99528169014084544</v>
      </c>
    </row>
    <row r="2373" spans="1:7" x14ac:dyDescent="0.3">
      <c r="A2373" t="s">
        <v>300</v>
      </c>
      <c r="B2373" s="2">
        <v>423.54999999999995</v>
      </c>
      <c r="C2373" s="2">
        <v>423.54999999999995</v>
      </c>
      <c r="D2373" s="2">
        <v>104</v>
      </c>
      <c r="E2373" s="14"/>
      <c r="F2373" s="14"/>
      <c r="G2373" s="2">
        <v>4.0725961538461535</v>
      </c>
    </row>
    <row r="2374" spans="1:7" x14ac:dyDescent="0.3">
      <c r="A2374" t="s">
        <v>4176</v>
      </c>
      <c r="B2374" s="2">
        <v>423.40999999999997</v>
      </c>
      <c r="C2374" s="2">
        <v>423.40999999999997</v>
      </c>
      <c r="D2374" s="2">
        <v>103</v>
      </c>
      <c r="E2374" s="14"/>
      <c r="F2374" s="14"/>
      <c r="G2374" s="2">
        <v>4.1107766990291257</v>
      </c>
    </row>
    <row r="2375" spans="1:7" x14ac:dyDescent="0.3">
      <c r="A2375" t="s">
        <v>4081</v>
      </c>
      <c r="B2375" s="2">
        <v>421.74999999999994</v>
      </c>
      <c r="C2375" s="2">
        <v>421.74999999999994</v>
      </c>
      <c r="D2375" s="2">
        <v>57</v>
      </c>
      <c r="E2375" s="14"/>
      <c r="F2375" s="14"/>
      <c r="G2375" s="2">
        <v>7.3991228070175428</v>
      </c>
    </row>
    <row r="2376" spans="1:7" x14ac:dyDescent="0.3">
      <c r="A2376" t="s">
        <v>3750</v>
      </c>
      <c r="B2376" s="2">
        <v>421.17999999999978</v>
      </c>
      <c r="C2376" s="2">
        <v>421.17999999999978</v>
      </c>
      <c r="D2376" s="2">
        <v>52</v>
      </c>
      <c r="E2376" s="14"/>
      <c r="F2376" s="14"/>
      <c r="G2376" s="2">
        <v>8.0996153846153796</v>
      </c>
    </row>
    <row r="2377" spans="1:7" x14ac:dyDescent="0.3">
      <c r="A2377" t="s">
        <v>297</v>
      </c>
      <c r="B2377" s="2">
        <v>420.08</v>
      </c>
      <c r="C2377" s="2">
        <v>420.08</v>
      </c>
      <c r="D2377" s="2">
        <v>106</v>
      </c>
      <c r="E2377" s="14"/>
      <c r="F2377" s="14"/>
      <c r="G2377" s="2">
        <v>3.9630188679245282</v>
      </c>
    </row>
    <row r="2378" spans="1:7" x14ac:dyDescent="0.3">
      <c r="A2378" t="s">
        <v>1120</v>
      </c>
      <c r="B2378" s="2">
        <v>420</v>
      </c>
      <c r="C2378" s="2">
        <v>420</v>
      </c>
      <c r="D2378" s="2">
        <v>1000</v>
      </c>
      <c r="E2378" s="14"/>
      <c r="F2378" s="14"/>
      <c r="G2378" s="2">
        <v>0.42</v>
      </c>
    </row>
    <row r="2379" spans="1:7" x14ac:dyDescent="0.3">
      <c r="A2379" t="s">
        <v>3823</v>
      </c>
      <c r="B2379" s="2">
        <v>419.01000000000022</v>
      </c>
      <c r="C2379" s="2">
        <v>419.01000000000022</v>
      </c>
      <c r="D2379" s="2">
        <v>224</v>
      </c>
      <c r="E2379" s="14"/>
      <c r="F2379" s="14"/>
      <c r="G2379" s="2">
        <v>1.8705803571428581</v>
      </c>
    </row>
    <row r="2380" spans="1:7" x14ac:dyDescent="0.3">
      <c r="A2380" t="s">
        <v>4012</v>
      </c>
      <c r="B2380" s="2">
        <v>417.95999999999992</v>
      </c>
      <c r="C2380" s="2">
        <v>417.95999999999992</v>
      </c>
      <c r="D2380" s="2">
        <v>167</v>
      </c>
      <c r="E2380" s="14"/>
      <c r="F2380" s="14"/>
      <c r="G2380" s="2">
        <v>2.5027544910179635</v>
      </c>
    </row>
    <row r="2381" spans="1:7" x14ac:dyDescent="0.3">
      <c r="A2381" t="s">
        <v>1448</v>
      </c>
      <c r="B2381" s="2">
        <v>416.8</v>
      </c>
      <c r="C2381" s="2">
        <v>416.8</v>
      </c>
      <c r="D2381" s="2">
        <v>373</v>
      </c>
      <c r="E2381" s="14">
        <v>2.6809651474530832E-3</v>
      </c>
      <c r="F2381" s="14"/>
      <c r="G2381" s="2">
        <v>1.117426273458445</v>
      </c>
    </row>
    <row r="2382" spans="1:7" x14ac:dyDescent="0.3">
      <c r="A2382" t="s">
        <v>1273</v>
      </c>
      <c r="B2382" s="2">
        <v>416.60000000000019</v>
      </c>
      <c r="C2382" s="2">
        <v>416.60000000000019</v>
      </c>
      <c r="D2382" s="2">
        <v>193</v>
      </c>
      <c r="E2382" s="14"/>
      <c r="F2382" s="14"/>
      <c r="G2382" s="2">
        <v>2.1585492227979284</v>
      </c>
    </row>
    <row r="2383" spans="1:7" x14ac:dyDescent="0.3">
      <c r="A2383" t="s">
        <v>504</v>
      </c>
      <c r="B2383" s="2">
        <v>415.77</v>
      </c>
      <c r="C2383" s="2">
        <v>415.77</v>
      </c>
      <c r="D2383" s="2">
        <v>203</v>
      </c>
      <c r="E2383" s="14"/>
      <c r="F2383" s="14"/>
      <c r="G2383" s="2">
        <v>2.0481280788177338</v>
      </c>
    </row>
    <row r="2384" spans="1:7" x14ac:dyDescent="0.3">
      <c r="A2384" t="s">
        <v>1173</v>
      </c>
      <c r="B2384" s="2">
        <v>415.09000000000003</v>
      </c>
      <c r="C2384" s="2">
        <v>415.09000000000003</v>
      </c>
      <c r="D2384" s="2">
        <v>152</v>
      </c>
      <c r="E2384" s="14"/>
      <c r="F2384" s="14"/>
      <c r="G2384" s="2">
        <v>2.7308552631578951</v>
      </c>
    </row>
    <row r="2385" spans="1:7" x14ac:dyDescent="0.3">
      <c r="A2385" t="s">
        <v>959</v>
      </c>
      <c r="B2385" s="2">
        <v>414.62999999999971</v>
      </c>
      <c r="C2385" s="2">
        <v>414.62999999999971</v>
      </c>
      <c r="D2385" s="2">
        <v>912</v>
      </c>
      <c r="E2385" s="14"/>
      <c r="F2385" s="14"/>
      <c r="G2385" s="2">
        <v>0.45463815789473655</v>
      </c>
    </row>
    <row r="2386" spans="1:7" x14ac:dyDescent="0.3">
      <c r="A2386" t="s">
        <v>3391</v>
      </c>
      <c r="B2386" s="2">
        <v>414.46999999999997</v>
      </c>
      <c r="C2386" s="2">
        <v>414.46999999999997</v>
      </c>
      <c r="D2386" s="2">
        <v>11</v>
      </c>
      <c r="E2386" s="14">
        <v>0.27272727272727271</v>
      </c>
      <c r="F2386" s="14"/>
      <c r="G2386" s="2">
        <v>37.67909090909091</v>
      </c>
    </row>
    <row r="2387" spans="1:7" x14ac:dyDescent="0.3">
      <c r="A2387" t="s">
        <v>1012</v>
      </c>
      <c r="B2387" s="2">
        <v>413.76</v>
      </c>
      <c r="C2387" s="2">
        <v>413.76</v>
      </c>
      <c r="D2387" s="2">
        <v>1166</v>
      </c>
      <c r="E2387" s="14"/>
      <c r="F2387" s="14"/>
      <c r="G2387" s="2">
        <v>0.35485420240137222</v>
      </c>
    </row>
    <row r="2388" spans="1:7" x14ac:dyDescent="0.3">
      <c r="A2388" t="s">
        <v>4093</v>
      </c>
      <c r="B2388" s="2">
        <v>412.74</v>
      </c>
      <c r="C2388" s="2">
        <v>412.74</v>
      </c>
      <c r="D2388" s="2">
        <v>83</v>
      </c>
      <c r="E2388" s="14"/>
      <c r="F2388" s="14"/>
      <c r="G2388" s="2">
        <v>4.9727710843373494</v>
      </c>
    </row>
    <row r="2389" spans="1:7" x14ac:dyDescent="0.3">
      <c r="A2389" t="s">
        <v>3481</v>
      </c>
      <c r="B2389" s="2">
        <v>411.56000000000006</v>
      </c>
      <c r="C2389" s="2">
        <v>411.56000000000006</v>
      </c>
      <c r="D2389" s="2">
        <v>308</v>
      </c>
      <c r="E2389" s="14"/>
      <c r="F2389" s="14"/>
      <c r="G2389" s="2">
        <v>1.3362337662337664</v>
      </c>
    </row>
    <row r="2390" spans="1:7" x14ac:dyDescent="0.3">
      <c r="A2390" t="s">
        <v>1492</v>
      </c>
      <c r="B2390" s="2">
        <v>410.81000000000023</v>
      </c>
      <c r="C2390" s="2">
        <v>410.81000000000023</v>
      </c>
      <c r="D2390" s="2">
        <v>137</v>
      </c>
      <c r="E2390" s="14"/>
      <c r="F2390" s="14"/>
      <c r="G2390" s="2">
        <v>2.998613138686133</v>
      </c>
    </row>
    <row r="2391" spans="1:7" x14ac:dyDescent="0.3">
      <c r="A2391" t="s">
        <v>3202</v>
      </c>
      <c r="B2391" s="2">
        <v>409.74000000000012</v>
      </c>
      <c r="C2391" s="2">
        <v>409.74000000000012</v>
      </c>
      <c r="D2391" s="2">
        <v>838</v>
      </c>
      <c r="E2391" s="14">
        <v>3.3412887828162291E-2</v>
      </c>
      <c r="F2391" s="14"/>
      <c r="G2391" s="2">
        <v>0.4889498806682579</v>
      </c>
    </row>
    <row r="2392" spans="1:7" x14ac:dyDescent="0.3">
      <c r="A2392" t="s">
        <v>3817</v>
      </c>
      <c r="B2392" s="2">
        <v>409.40999999999968</v>
      </c>
      <c r="C2392" s="2">
        <v>409.40999999999968</v>
      </c>
      <c r="D2392" s="2">
        <v>896</v>
      </c>
      <c r="E2392" s="14"/>
      <c r="F2392" s="14"/>
      <c r="G2392" s="2">
        <v>0.45693080357142823</v>
      </c>
    </row>
    <row r="2393" spans="1:7" x14ac:dyDescent="0.3">
      <c r="A2393" t="s">
        <v>620</v>
      </c>
      <c r="B2393" s="2">
        <v>408.36999999999961</v>
      </c>
      <c r="C2393" s="2">
        <v>408.36999999999961</v>
      </c>
      <c r="D2393" s="2">
        <v>679</v>
      </c>
      <c r="E2393" s="14">
        <v>2.5036818851251842E-2</v>
      </c>
      <c r="F2393" s="14"/>
      <c r="G2393" s="2">
        <v>0.60142857142857087</v>
      </c>
    </row>
    <row r="2394" spans="1:7" x14ac:dyDescent="0.3">
      <c r="A2394" t="s">
        <v>336</v>
      </c>
      <c r="B2394" s="2">
        <v>407.73000000000019</v>
      </c>
      <c r="C2394" s="2">
        <v>407.73000000000019</v>
      </c>
      <c r="D2394" s="2">
        <v>135</v>
      </c>
      <c r="E2394" s="14">
        <v>7.4074074074074077E-3</v>
      </c>
      <c r="F2394" s="14"/>
      <c r="G2394" s="2">
        <v>3.0202222222222237</v>
      </c>
    </row>
    <row r="2395" spans="1:7" x14ac:dyDescent="0.3">
      <c r="A2395" t="s">
        <v>3490</v>
      </c>
      <c r="B2395" s="2">
        <v>407.14999999999981</v>
      </c>
      <c r="C2395" s="2">
        <v>407.14999999999981</v>
      </c>
      <c r="D2395" s="2">
        <v>935</v>
      </c>
      <c r="E2395" s="14">
        <v>1.2834224598930482E-2</v>
      </c>
      <c r="F2395" s="14"/>
      <c r="G2395" s="2">
        <v>0.43545454545454526</v>
      </c>
    </row>
    <row r="2396" spans="1:7" x14ac:dyDescent="0.3">
      <c r="A2396" t="s">
        <v>1557</v>
      </c>
      <c r="B2396" s="2">
        <v>406.49000000000012</v>
      </c>
      <c r="C2396" s="2">
        <v>406.49000000000012</v>
      </c>
      <c r="D2396" s="2">
        <v>211</v>
      </c>
      <c r="E2396" s="14"/>
      <c r="F2396" s="14"/>
      <c r="G2396" s="2">
        <v>1.9264928909952612</v>
      </c>
    </row>
    <row r="2397" spans="1:7" x14ac:dyDescent="0.3">
      <c r="A2397" t="s">
        <v>494</v>
      </c>
      <c r="B2397" s="2">
        <v>405.61999999999978</v>
      </c>
      <c r="C2397" s="2">
        <v>405.61999999999978</v>
      </c>
      <c r="D2397" s="2">
        <v>50</v>
      </c>
      <c r="E2397" s="14">
        <v>0.04</v>
      </c>
      <c r="F2397" s="14"/>
      <c r="G2397" s="2">
        <v>8.1123999999999956</v>
      </c>
    </row>
    <row r="2398" spans="1:7" x14ac:dyDescent="0.3">
      <c r="A2398" t="s">
        <v>2910</v>
      </c>
      <c r="B2398" s="2">
        <v>405.24999999999972</v>
      </c>
      <c r="C2398" s="2">
        <v>405.24999999999972</v>
      </c>
      <c r="D2398" s="2">
        <v>786</v>
      </c>
      <c r="E2398" s="14"/>
      <c r="F2398" s="14"/>
      <c r="G2398" s="2">
        <v>0.51558524173027953</v>
      </c>
    </row>
    <row r="2399" spans="1:7" x14ac:dyDescent="0.3">
      <c r="A2399" t="s">
        <v>2479</v>
      </c>
      <c r="B2399" s="2">
        <v>404.99999999999943</v>
      </c>
      <c r="C2399" s="2">
        <v>404.99999999999943</v>
      </c>
      <c r="D2399" s="2">
        <v>175</v>
      </c>
      <c r="E2399" s="14"/>
      <c r="F2399" s="14"/>
      <c r="G2399" s="2">
        <v>2.3142857142857109</v>
      </c>
    </row>
    <row r="2400" spans="1:7" x14ac:dyDescent="0.3">
      <c r="A2400" t="s">
        <v>156</v>
      </c>
      <c r="B2400" s="2">
        <v>404.83999999999969</v>
      </c>
      <c r="C2400" s="2">
        <v>404.83999999999969</v>
      </c>
      <c r="D2400" s="2">
        <v>3000</v>
      </c>
      <c r="E2400" s="14">
        <v>1.6E-2</v>
      </c>
      <c r="F2400" s="14"/>
      <c r="G2400" s="2">
        <v>0.13494666666666658</v>
      </c>
    </row>
    <row r="2401" spans="1:7" x14ac:dyDescent="0.3">
      <c r="A2401" t="s">
        <v>2567</v>
      </c>
      <c r="B2401" s="2">
        <v>403.92999999999995</v>
      </c>
      <c r="C2401" s="2">
        <v>403.92999999999995</v>
      </c>
      <c r="D2401" s="2">
        <v>323</v>
      </c>
      <c r="E2401" s="14">
        <v>1.5479876160990712E-2</v>
      </c>
      <c r="F2401" s="14"/>
      <c r="G2401" s="2">
        <v>1.2505572755417955</v>
      </c>
    </row>
    <row r="2402" spans="1:7" x14ac:dyDescent="0.3">
      <c r="A2402" t="s">
        <v>1449</v>
      </c>
      <c r="B2402" s="2">
        <v>402.21000000000004</v>
      </c>
      <c r="C2402" s="2">
        <v>402.21000000000004</v>
      </c>
      <c r="D2402" s="2">
        <v>345</v>
      </c>
      <c r="E2402" s="14">
        <v>2.8985507246376812E-3</v>
      </c>
      <c r="F2402" s="14"/>
      <c r="G2402" s="2">
        <v>1.1658260869565218</v>
      </c>
    </row>
    <row r="2403" spans="1:7" x14ac:dyDescent="0.3">
      <c r="A2403" t="s">
        <v>1199</v>
      </c>
      <c r="B2403" s="2">
        <v>401.60000000000042</v>
      </c>
      <c r="C2403" s="2">
        <v>401.60000000000042</v>
      </c>
      <c r="D2403" s="2">
        <v>866</v>
      </c>
      <c r="E2403" s="14"/>
      <c r="F2403" s="14"/>
      <c r="G2403" s="2">
        <v>0.46374133949191737</v>
      </c>
    </row>
    <row r="2404" spans="1:7" x14ac:dyDescent="0.3">
      <c r="A2404" t="s">
        <v>1342</v>
      </c>
      <c r="B2404" s="2">
        <v>401.02000000000004</v>
      </c>
      <c r="C2404" s="2">
        <v>401.02000000000004</v>
      </c>
      <c r="D2404" s="2">
        <v>236</v>
      </c>
      <c r="E2404" s="14"/>
      <c r="F2404" s="14"/>
      <c r="G2404" s="2">
        <v>1.6992372881355935</v>
      </c>
    </row>
    <row r="2405" spans="1:7" x14ac:dyDescent="0.3">
      <c r="A2405" t="s">
        <v>2757</v>
      </c>
      <c r="B2405" s="2">
        <v>400.03999999999996</v>
      </c>
      <c r="C2405" s="2">
        <v>400.03999999999996</v>
      </c>
      <c r="D2405" s="2">
        <v>198</v>
      </c>
      <c r="E2405" s="14"/>
      <c r="F2405" s="14"/>
      <c r="G2405" s="2">
        <v>2.0204040404040402</v>
      </c>
    </row>
    <row r="2406" spans="1:7" x14ac:dyDescent="0.3">
      <c r="A2406" t="s">
        <v>2581</v>
      </c>
      <c r="B2406" s="2">
        <v>400.0100000000001</v>
      </c>
      <c r="C2406" s="2">
        <v>400.0100000000001</v>
      </c>
      <c r="D2406" s="2">
        <v>47</v>
      </c>
      <c r="E2406" s="14"/>
      <c r="F2406" s="14"/>
      <c r="G2406" s="2">
        <v>8.5108510638297901</v>
      </c>
    </row>
    <row r="2407" spans="1:7" x14ac:dyDescent="0.3">
      <c r="A2407" t="s">
        <v>2948</v>
      </c>
      <c r="B2407" s="2">
        <v>399.01999999999992</v>
      </c>
      <c r="C2407" s="2">
        <v>399.01999999999992</v>
      </c>
      <c r="D2407" s="2">
        <v>37</v>
      </c>
      <c r="E2407" s="14"/>
      <c r="F2407" s="14"/>
      <c r="G2407" s="2">
        <v>10.784324324324322</v>
      </c>
    </row>
    <row r="2408" spans="1:7" x14ac:dyDescent="0.3">
      <c r="A2408" t="s">
        <v>603</v>
      </c>
      <c r="B2408" s="2">
        <v>398.28</v>
      </c>
      <c r="C2408" s="2">
        <v>398.28</v>
      </c>
      <c r="D2408" s="2">
        <v>341</v>
      </c>
      <c r="E2408" s="14">
        <v>7.0381231671554259E-2</v>
      </c>
      <c r="F2408" s="14"/>
      <c r="G2408" s="2">
        <v>1.1679765395894428</v>
      </c>
    </row>
    <row r="2409" spans="1:7" x14ac:dyDescent="0.3">
      <c r="A2409" t="s">
        <v>495</v>
      </c>
      <c r="B2409" s="2">
        <v>398.02</v>
      </c>
      <c r="C2409" s="2">
        <v>398.02</v>
      </c>
      <c r="D2409" s="2">
        <v>106</v>
      </c>
      <c r="E2409" s="14"/>
      <c r="F2409" s="14"/>
      <c r="G2409" s="2">
        <v>3.7549056603773585</v>
      </c>
    </row>
    <row r="2410" spans="1:7" x14ac:dyDescent="0.3">
      <c r="A2410" t="s">
        <v>3594</v>
      </c>
      <c r="B2410" s="2">
        <v>397.99999999999977</v>
      </c>
      <c r="C2410" s="2">
        <v>397.99999999999977</v>
      </c>
      <c r="D2410" s="2">
        <v>40</v>
      </c>
      <c r="E2410" s="14"/>
      <c r="F2410" s="14"/>
      <c r="G2410" s="2">
        <v>9.949999999999994</v>
      </c>
    </row>
    <row r="2411" spans="1:7" x14ac:dyDescent="0.3">
      <c r="A2411" t="s">
        <v>203</v>
      </c>
      <c r="B2411" s="2">
        <v>395.61</v>
      </c>
      <c r="C2411" s="2">
        <v>395.61</v>
      </c>
      <c r="D2411" s="2">
        <v>5884</v>
      </c>
      <c r="E2411" s="14"/>
      <c r="F2411" s="14"/>
      <c r="G2411" s="2">
        <v>6.723487423521414E-2</v>
      </c>
    </row>
    <row r="2412" spans="1:7" x14ac:dyDescent="0.3">
      <c r="A2412" t="s">
        <v>2644</v>
      </c>
      <c r="B2412" s="2">
        <v>395.10999999999996</v>
      </c>
      <c r="C2412" s="2">
        <v>395.10999999999996</v>
      </c>
      <c r="D2412" s="2">
        <v>129</v>
      </c>
      <c r="E2412" s="14"/>
      <c r="F2412" s="14"/>
      <c r="G2412" s="2">
        <v>3.0628682170542634</v>
      </c>
    </row>
    <row r="2413" spans="1:7" x14ac:dyDescent="0.3">
      <c r="A2413" t="s">
        <v>3020</v>
      </c>
      <c r="B2413" s="2">
        <v>395.09999999999974</v>
      </c>
      <c r="C2413" s="2">
        <v>395.09999999999974</v>
      </c>
      <c r="D2413" s="2">
        <v>999</v>
      </c>
      <c r="E2413" s="14"/>
      <c r="F2413" s="14"/>
      <c r="G2413" s="2">
        <v>0.39549549549549523</v>
      </c>
    </row>
    <row r="2414" spans="1:7" x14ac:dyDescent="0.3">
      <c r="A2414" t="s">
        <v>1308</v>
      </c>
      <c r="B2414" s="2">
        <v>394.15</v>
      </c>
      <c r="C2414" s="2">
        <v>394.15</v>
      </c>
      <c r="D2414" s="2">
        <v>291</v>
      </c>
      <c r="E2414" s="14"/>
      <c r="F2414" s="14"/>
      <c r="G2414" s="2">
        <v>1.3544673539518899</v>
      </c>
    </row>
    <row r="2415" spans="1:7" x14ac:dyDescent="0.3">
      <c r="A2415" t="s">
        <v>354</v>
      </c>
      <c r="B2415" s="2">
        <v>393.47</v>
      </c>
      <c r="C2415" s="2">
        <v>393.47</v>
      </c>
      <c r="D2415" s="2">
        <v>331</v>
      </c>
      <c r="E2415" s="14"/>
      <c r="F2415" s="14"/>
      <c r="G2415" s="2">
        <v>1.1887311178247735</v>
      </c>
    </row>
    <row r="2416" spans="1:7" x14ac:dyDescent="0.3">
      <c r="A2416" t="s">
        <v>2211</v>
      </c>
      <c r="B2416" s="2">
        <v>392.33999999999986</v>
      </c>
      <c r="C2416" s="2">
        <v>392.33999999999986</v>
      </c>
      <c r="D2416" s="2">
        <v>78</v>
      </c>
      <c r="E2416" s="14"/>
      <c r="F2416" s="14"/>
      <c r="G2416" s="2">
        <v>5.0299999999999985</v>
      </c>
    </row>
    <row r="2417" spans="1:7" x14ac:dyDescent="0.3">
      <c r="A2417" t="s">
        <v>785</v>
      </c>
      <c r="B2417" s="2">
        <v>391.72</v>
      </c>
      <c r="C2417" s="2">
        <v>391.72</v>
      </c>
      <c r="D2417" s="2">
        <v>168</v>
      </c>
      <c r="E2417" s="14">
        <v>5.9523809523809521E-2</v>
      </c>
      <c r="F2417" s="14"/>
      <c r="G2417" s="2">
        <v>2.331666666666667</v>
      </c>
    </row>
    <row r="2418" spans="1:7" x14ac:dyDescent="0.3">
      <c r="A2418" t="s">
        <v>2626</v>
      </c>
      <c r="B2418" s="2">
        <v>390.78</v>
      </c>
      <c r="C2418" s="2">
        <v>390.78</v>
      </c>
      <c r="D2418" s="2">
        <v>42</v>
      </c>
      <c r="E2418" s="14">
        <v>2.3809523809523808E-2</v>
      </c>
      <c r="F2418" s="14"/>
      <c r="G2418" s="2">
        <v>9.3042857142857134</v>
      </c>
    </row>
    <row r="2419" spans="1:7" x14ac:dyDescent="0.3">
      <c r="A2419" t="s">
        <v>2477</v>
      </c>
      <c r="B2419" s="2">
        <v>388.74999999999972</v>
      </c>
      <c r="C2419" s="2">
        <v>388.74999999999972</v>
      </c>
      <c r="D2419" s="2">
        <v>180</v>
      </c>
      <c r="E2419" s="14"/>
      <c r="F2419" s="14"/>
      <c r="G2419" s="2">
        <v>2.1597222222222205</v>
      </c>
    </row>
    <row r="2420" spans="1:7" x14ac:dyDescent="0.3">
      <c r="A2420" t="s">
        <v>4173</v>
      </c>
      <c r="B2420" s="2">
        <v>388.58</v>
      </c>
      <c r="C2420" s="2">
        <v>388.58</v>
      </c>
      <c r="D2420" s="2">
        <v>92</v>
      </c>
      <c r="E2420" s="14">
        <v>1.0869565217391304E-2</v>
      </c>
      <c r="F2420" s="14"/>
      <c r="G2420" s="2">
        <v>4.2236956521739133</v>
      </c>
    </row>
    <row r="2421" spans="1:7" x14ac:dyDescent="0.3">
      <c r="A2421" t="s">
        <v>2830</v>
      </c>
      <c r="B2421" s="2">
        <v>388.56999999999977</v>
      </c>
      <c r="C2421" s="2">
        <v>388.56999999999977</v>
      </c>
      <c r="D2421" s="2">
        <v>925</v>
      </c>
      <c r="E2421" s="14"/>
      <c r="F2421" s="14"/>
      <c r="G2421" s="2">
        <v>0.42007567567567544</v>
      </c>
    </row>
    <row r="2422" spans="1:7" x14ac:dyDescent="0.3">
      <c r="A2422" t="s">
        <v>2256</v>
      </c>
      <c r="B2422" s="2">
        <v>388.26000000000022</v>
      </c>
      <c r="C2422" s="2">
        <v>388.26000000000022</v>
      </c>
      <c r="D2422" s="2">
        <v>147</v>
      </c>
      <c r="E2422" s="14">
        <v>6.8027210884353739E-3</v>
      </c>
      <c r="F2422" s="14"/>
      <c r="G2422" s="2">
        <v>2.6412244897959201</v>
      </c>
    </row>
    <row r="2423" spans="1:7" x14ac:dyDescent="0.3">
      <c r="A2423" t="s">
        <v>2114</v>
      </c>
      <c r="B2423" s="2">
        <v>388.00999999999976</v>
      </c>
      <c r="C2423" s="2">
        <v>388.00999999999976</v>
      </c>
      <c r="D2423" s="2">
        <v>193</v>
      </c>
      <c r="E2423" s="14">
        <v>3.1088082901554404E-2</v>
      </c>
      <c r="F2423" s="14"/>
      <c r="G2423" s="2">
        <v>2.0104145077720195</v>
      </c>
    </row>
    <row r="2424" spans="1:7" x14ac:dyDescent="0.3">
      <c r="A2424" t="s">
        <v>2194</v>
      </c>
      <c r="B2424" s="2">
        <v>387.00000000000006</v>
      </c>
      <c r="C2424" s="2">
        <v>387.00000000000006</v>
      </c>
      <c r="D2424" s="2">
        <v>252</v>
      </c>
      <c r="E2424" s="14"/>
      <c r="F2424" s="14"/>
      <c r="G2424" s="2">
        <v>1.535714285714286</v>
      </c>
    </row>
    <row r="2425" spans="1:7" x14ac:dyDescent="0.3">
      <c r="A2425" t="s">
        <v>1007</v>
      </c>
      <c r="B2425" s="2">
        <v>386.77000000000004</v>
      </c>
      <c r="C2425" s="2">
        <v>386.77000000000004</v>
      </c>
      <c r="D2425" s="2">
        <v>1178</v>
      </c>
      <c r="E2425" s="14"/>
      <c r="F2425" s="14"/>
      <c r="G2425" s="2">
        <v>0.32832767402376911</v>
      </c>
    </row>
    <row r="2426" spans="1:7" x14ac:dyDescent="0.3">
      <c r="A2426" t="s">
        <v>3089</v>
      </c>
      <c r="B2426" s="2">
        <v>385.3</v>
      </c>
      <c r="C2426" s="2">
        <v>385.3</v>
      </c>
      <c r="D2426" s="2">
        <v>70</v>
      </c>
      <c r="E2426" s="14"/>
      <c r="F2426" s="14"/>
      <c r="G2426" s="2">
        <v>5.5042857142857144</v>
      </c>
    </row>
    <row r="2427" spans="1:7" x14ac:dyDescent="0.3">
      <c r="A2427" t="s">
        <v>1398</v>
      </c>
      <c r="B2427" s="2">
        <v>384.31999999999994</v>
      </c>
      <c r="C2427" s="2">
        <v>384.31999999999994</v>
      </c>
      <c r="D2427" s="2">
        <v>1102</v>
      </c>
      <c r="E2427" s="14">
        <v>1.6333938294010888E-2</v>
      </c>
      <c r="F2427" s="14"/>
      <c r="G2427" s="2">
        <v>0.34874773139745913</v>
      </c>
    </row>
    <row r="2428" spans="1:7" x14ac:dyDescent="0.3">
      <c r="A2428" t="s">
        <v>3790</v>
      </c>
      <c r="B2428" s="2">
        <v>383.24999999999994</v>
      </c>
      <c r="C2428" s="2">
        <v>383.24999999999994</v>
      </c>
      <c r="D2428" s="2">
        <v>194</v>
      </c>
      <c r="E2428" s="14"/>
      <c r="F2428" s="14"/>
      <c r="G2428" s="2">
        <v>1.9755154639175254</v>
      </c>
    </row>
    <row r="2429" spans="1:7" x14ac:dyDescent="0.3">
      <c r="A2429" t="s">
        <v>1009</v>
      </c>
      <c r="B2429" s="2">
        <v>383.11000000000018</v>
      </c>
      <c r="C2429" s="2">
        <v>383.11000000000018</v>
      </c>
      <c r="D2429" s="2">
        <v>1102</v>
      </c>
      <c r="E2429" s="14"/>
      <c r="F2429" s="14"/>
      <c r="G2429" s="2">
        <v>0.34764972776769526</v>
      </c>
    </row>
    <row r="2430" spans="1:7" x14ac:dyDescent="0.3">
      <c r="A2430" t="s">
        <v>1117</v>
      </c>
      <c r="B2430" s="2">
        <v>383</v>
      </c>
      <c r="C2430" s="2">
        <v>383</v>
      </c>
      <c r="D2430" s="2">
        <v>950</v>
      </c>
      <c r="E2430" s="14">
        <v>2.6315789473684209E-2</v>
      </c>
      <c r="F2430" s="14"/>
      <c r="G2430" s="2">
        <v>0.4031578947368421</v>
      </c>
    </row>
    <row r="2431" spans="1:7" x14ac:dyDescent="0.3">
      <c r="A2431" t="s">
        <v>3547</v>
      </c>
      <c r="B2431" s="2">
        <v>381.78</v>
      </c>
      <c r="C2431" s="2">
        <v>381.78</v>
      </c>
      <c r="D2431" s="2">
        <v>58</v>
      </c>
      <c r="E2431" s="14"/>
      <c r="F2431" s="14"/>
      <c r="G2431" s="2">
        <v>6.5824137931034477</v>
      </c>
    </row>
    <row r="2432" spans="1:7" x14ac:dyDescent="0.3">
      <c r="A2432" t="s">
        <v>1399</v>
      </c>
      <c r="B2432" s="2">
        <v>381.65999999999985</v>
      </c>
      <c r="C2432" s="2">
        <v>381.65999999999985</v>
      </c>
      <c r="D2432" s="2">
        <v>1037</v>
      </c>
      <c r="E2432" s="14"/>
      <c r="F2432" s="14"/>
      <c r="G2432" s="2">
        <v>0.36804243008678866</v>
      </c>
    </row>
    <row r="2433" spans="1:7" x14ac:dyDescent="0.3">
      <c r="A2433" t="s">
        <v>779</v>
      </c>
      <c r="B2433" s="2">
        <v>380.36</v>
      </c>
      <c r="C2433" s="2">
        <v>380.36</v>
      </c>
      <c r="D2433" s="2">
        <v>324</v>
      </c>
      <c r="E2433" s="14"/>
      <c r="F2433" s="14"/>
      <c r="G2433" s="2">
        <v>1.1739506172839507</v>
      </c>
    </row>
    <row r="2434" spans="1:7" x14ac:dyDescent="0.3">
      <c r="A2434" t="s">
        <v>658</v>
      </c>
      <c r="B2434" s="2">
        <v>380.03999999999996</v>
      </c>
      <c r="C2434" s="2">
        <v>380.03999999999996</v>
      </c>
      <c r="D2434" s="2">
        <v>500</v>
      </c>
      <c r="E2434" s="14">
        <v>2.4E-2</v>
      </c>
      <c r="F2434" s="14"/>
      <c r="G2434" s="2">
        <v>0.76007999999999998</v>
      </c>
    </row>
    <row r="2435" spans="1:7" x14ac:dyDescent="0.3">
      <c r="A2435" t="s">
        <v>124</v>
      </c>
      <c r="B2435" s="2">
        <v>380</v>
      </c>
      <c r="C2435" s="2">
        <v>380</v>
      </c>
      <c r="D2435" s="2">
        <v>8900</v>
      </c>
      <c r="E2435" s="14"/>
      <c r="F2435" s="14"/>
      <c r="G2435" s="2">
        <v>4.2696629213483148E-2</v>
      </c>
    </row>
    <row r="2436" spans="1:7" x14ac:dyDescent="0.3">
      <c r="A2436" t="s">
        <v>2544</v>
      </c>
      <c r="B2436" s="2">
        <v>379.28</v>
      </c>
      <c r="C2436" s="2">
        <v>379.28</v>
      </c>
      <c r="D2436" s="2">
        <v>88</v>
      </c>
      <c r="E2436" s="14"/>
      <c r="F2436" s="14"/>
      <c r="G2436" s="2">
        <v>4.3099999999999996</v>
      </c>
    </row>
    <row r="2437" spans="1:7" x14ac:dyDescent="0.3">
      <c r="A2437" t="s">
        <v>3001</v>
      </c>
      <c r="B2437" s="2">
        <v>378.29</v>
      </c>
      <c r="C2437" s="2">
        <v>378.29</v>
      </c>
      <c r="D2437" s="2">
        <v>89</v>
      </c>
      <c r="E2437" s="14"/>
      <c r="F2437" s="14"/>
      <c r="G2437" s="2">
        <v>4.2504494382022475</v>
      </c>
    </row>
    <row r="2438" spans="1:7" x14ac:dyDescent="0.3">
      <c r="A2438" t="s">
        <v>4092</v>
      </c>
      <c r="B2438" s="2">
        <v>377.88000000000005</v>
      </c>
      <c r="C2438" s="2">
        <v>377.88000000000005</v>
      </c>
      <c r="D2438" s="2">
        <v>76</v>
      </c>
      <c r="E2438" s="14"/>
      <c r="F2438" s="14"/>
      <c r="G2438" s="2">
        <v>4.9721052631578955</v>
      </c>
    </row>
    <row r="2439" spans="1:7" x14ac:dyDescent="0.3">
      <c r="A2439" t="s">
        <v>437</v>
      </c>
      <c r="B2439" s="2">
        <v>377.20000000000027</v>
      </c>
      <c r="C2439" s="2">
        <v>377.20000000000027</v>
      </c>
      <c r="D2439" s="2">
        <v>192</v>
      </c>
      <c r="E2439" s="14"/>
      <c r="F2439" s="14"/>
      <c r="G2439" s="2">
        <v>1.9645833333333347</v>
      </c>
    </row>
    <row r="2440" spans="1:7" x14ac:dyDescent="0.3">
      <c r="A2440" t="s">
        <v>4089</v>
      </c>
      <c r="B2440" s="2">
        <v>377.03999999999985</v>
      </c>
      <c r="C2440" s="2">
        <v>377.03999999999985</v>
      </c>
      <c r="D2440" s="2">
        <v>54</v>
      </c>
      <c r="E2440" s="14"/>
      <c r="F2440" s="14"/>
      <c r="G2440" s="2">
        <v>6.9822222222222194</v>
      </c>
    </row>
    <row r="2441" spans="1:7" x14ac:dyDescent="0.3">
      <c r="A2441" t="s">
        <v>3016</v>
      </c>
      <c r="B2441" s="2">
        <v>376.27000000000004</v>
      </c>
      <c r="C2441" s="2">
        <v>376.27000000000004</v>
      </c>
      <c r="D2441" s="2">
        <v>112</v>
      </c>
      <c r="E2441" s="14"/>
      <c r="F2441" s="14"/>
      <c r="G2441" s="2">
        <v>3.3595535714285716</v>
      </c>
    </row>
    <row r="2442" spans="1:7" x14ac:dyDescent="0.3">
      <c r="A2442" t="s">
        <v>171</v>
      </c>
      <c r="B2442" s="2">
        <v>375.93000000000012</v>
      </c>
      <c r="C2442" s="2">
        <v>375.93000000000012</v>
      </c>
      <c r="D2442" s="2">
        <v>323</v>
      </c>
      <c r="E2442" s="14"/>
      <c r="F2442" s="14"/>
      <c r="G2442" s="2">
        <v>1.1638699690402481</v>
      </c>
    </row>
    <row r="2443" spans="1:7" x14ac:dyDescent="0.3">
      <c r="A2443" t="s">
        <v>2616</v>
      </c>
      <c r="B2443" s="2">
        <v>375</v>
      </c>
      <c r="C2443" s="2">
        <v>375</v>
      </c>
      <c r="D2443" s="2">
        <v>30</v>
      </c>
      <c r="E2443" s="14">
        <v>0.1</v>
      </c>
      <c r="F2443" s="14"/>
      <c r="G2443" s="2">
        <v>12.5</v>
      </c>
    </row>
    <row r="2444" spans="1:7" x14ac:dyDescent="0.3">
      <c r="A2444" t="s">
        <v>823</v>
      </c>
      <c r="B2444" s="2">
        <v>374.96000000000004</v>
      </c>
      <c r="C2444" s="2">
        <v>374.96000000000004</v>
      </c>
      <c r="D2444" s="2">
        <v>271</v>
      </c>
      <c r="E2444" s="14"/>
      <c r="F2444" s="14"/>
      <c r="G2444" s="2">
        <v>1.3836162361623618</v>
      </c>
    </row>
    <row r="2445" spans="1:7" x14ac:dyDescent="0.3">
      <c r="A2445" t="s">
        <v>3840</v>
      </c>
      <c r="B2445" s="2">
        <v>374.69999999999993</v>
      </c>
      <c r="C2445" s="2">
        <v>374.69999999999993</v>
      </c>
      <c r="D2445" s="2">
        <v>75</v>
      </c>
      <c r="E2445" s="14">
        <v>0.04</v>
      </c>
      <c r="F2445" s="14"/>
      <c r="G2445" s="2">
        <v>4.9959999999999987</v>
      </c>
    </row>
    <row r="2446" spans="1:7" x14ac:dyDescent="0.3">
      <c r="A2446" t="s">
        <v>2228</v>
      </c>
      <c r="B2446" s="2">
        <v>373.90000000000003</v>
      </c>
      <c r="C2446" s="2">
        <v>373.90000000000003</v>
      </c>
      <c r="D2446" s="2">
        <v>82</v>
      </c>
      <c r="E2446" s="14"/>
      <c r="F2446" s="14"/>
      <c r="G2446" s="2">
        <v>4.5597560975609763</v>
      </c>
    </row>
    <row r="2447" spans="1:7" x14ac:dyDescent="0.3">
      <c r="A2447" t="s">
        <v>315</v>
      </c>
      <c r="B2447" s="2">
        <v>373.57000000000011</v>
      </c>
      <c r="C2447" s="2">
        <v>373.57000000000011</v>
      </c>
      <c r="D2447" s="2">
        <v>54</v>
      </c>
      <c r="E2447" s="14"/>
      <c r="F2447" s="14"/>
      <c r="G2447" s="2">
        <v>6.9179629629629646</v>
      </c>
    </row>
    <row r="2448" spans="1:7" x14ac:dyDescent="0.3">
      <c r="A2448" t="s">
        <v>2122</v>
      </c>
      <c r="B2448" s="2">
        <v>373.4799999999999</v>
      </c>
      <c r="C2448" s="2">
        <v>373.4799999999999</v>
      </c>
      <c r="D2448" s="2">
        <v>88</v>
      </c>
      <c r="E2448" s="14">
        <v>0.22727272727272727</v>
      </c>
      <c r="F2448" s="14"/>
      <c r="G2448" s="2">
        <v>4.2440909090909082</v>
      </c>
    </row>
    <row r="2449" spans="1:7" x14ac:dyDescent="0.3">
      <c r="A2449" t="s">
        <v>1063</v>
      </c>
      <c r="B2449" s="2">
        <v>373.34</v>
      </c>
      <c r="C2449" s="2">
        <v>373.34</v>
      </c>
      <c r="D2449" s="2">
        <v>358</v>
      </c>
      <c r="E2449" s="14"/>
      <c r="F2449" s="14"/>
      <c r="G2449" s="2">
        <v>1.0428491620111731</v>
      </c>
    </row>
    <row r="2450" spans="1:7" x14ac:dyDescent="0.3">
      <c r="A2450" t="s">
        <v>116</v>
      </c>
      <c r="B2450" s="2">
        <v>372.33000000000038</v>
      </c>
      <c r="C2450" s="2">
        <v>372.33000000000038</v>
      </c>
      <c r="D2450" s="2">
        <v>1773</v>
      </c>
      <c r="E2450" s="14"/>
      <c r="F2450" s="14"/>
      <c r="G2450" s="2">
        <v>0.21000000000000021</v>
      </c>
    </row>
    <row r="2451" spans="1:7" x14ac:dyDescent="0.3">
      <c r="A2451" t="s">
        <v>3544</v>
      </c>
      <c r="B2451" s="2">
        <v>372.33000000000004</v>
      </c>
      <c r="C2451" s="2">
        <v>372.33000000000004</v>
      </c>
      <c r="D2451" s="2">
        <v>217</v>
      </c>
      <c r="E2451" s="14"/>
      <c r="F2451" s="14"/>
      <c r="G2451" s="2">
        <v>1.7158064516129035</v>
      </c>
    </row>
    <row r="2452" spans="1:7" x14ac:dyDescent="0.3">
      <c r="A2452" t="s">
        <v>3633</v>
      </c>
      <c r="B2452" s="2">
        <v>371.25000000000011</v>
      </c>
      <c r="C2452" s="2">
        <v>371.25000000000011</v>
      </c>
      <c r="D2452" s="2">
        <v>225</v>
      </c>
      <c r="E2452" s="14">
        <v>0.32444444444444442</v>
      </c>
      <c r="F2452" s="14"/>
      <c r="G2452" s="2">
        <v>1.6500000000000006</v>
      </c>
    </row>
    <row r="2453" spans="1:7" x14ac:dyDescent="0.3">
      <c r="A2453" t="s">
        <v>1533</v>
      </c>
      <c r="B2453" s="2">
        <v>369.94999999999993</v>
      </c>
      <c r="C2453" s="2">
        <v>369.94999999999993</v>
      </c>
      <c r="D2453" s="2">
        <v>65</v>
      </c>
      <c r="E2453" s="14">
        <v>9.2307692307692313E-2</v>
      </c>
      <c r="F2453" s="14"/>
      <c r="G2453" s="2">
        <v>5.6915384615384603</v>
      </c>
    </row>
    <row r="2454" spans="1:7" x14ac:dyDescent="0.3">
      <c r="A2454" t="s">
        <v>868</v>
      </c>
      <c r="B2454" s="2">
        <v>369.87</v>
      </c>
      <c r="C2454" s="2">
        <v>369.87</v>
      </c>
      <c r="D2454" s="2">
        <v>95</v>
      </c>
      <c r="E2454" s="14"/>
      <c r="F2454" s="14"/>
      <c r="G2454" s="2">
        <v>3.8933684210526316</v>
      </c>
    </row>
    <row r="2455" spans="1:7" x14ac:dyDescent="0.3">
      <c r="A2455" t="s">
        <v>3362</v>
      </c>
      <c r="B2455" s="2">
        <v>369.84</v>
      </c>
      <c r="C2455" s="2">
        <v>369.84</v>
      </c>
      <c r="D2455" s="2">
        <v>96</v>
      </c>
      <c r="E2455" s="14"/>
      <c r="F2455" s="14"/>
      <c r="G2455" s="2">
        <v>3.8524999999999996</v>
      </c>
    </row>
    <row r="2456" spans="1:7" x14ac:dyDescent="0.3">
      <c r="A2456" t="s">
        <v>2756</v>
      </c>
      <c r="B2456" s="2">
        <v>367.34999999999985</v>
      </c>
      <c r="C2456" s="2">
        <v>367.34999999999985</v>
      </c>
      <c r="D2456" s="2">
        <v>179</v>
      </c>
      <c r="E2456" s="14"/>
      <c r="F2456" s="14"/>
      <c r="G2456" s="2">
        <v>2.0522346368715074</v>
      </c>
    </row>
    <row r="2457" spans="1:7" x14ac:dyDescent="0.3">
      <c r="A2457" t="s">
        <v>1578</v>
      </c>
      <c r="B2457" s="2">
        <v>366.74999999999983</v>
      </c>
      <c r="C2457" s="2">
        <v>366.74999999999983</v>
      </c>
      <c r="D2457" s="2">
        <v>1072</v>
      </c>
      <c r="E2457" s="14"/>
      <c r="F2457" s="14"/>
      <c r="G2457" s="2">
        <v>0.3421175373134327</v>
      </c>
    </row>
    <row r="2458" spans="1:7" x14ac:dyDescent="0.3">
      <c r="A2458" t="s">
        <v>1317</v>
      </c>
      <c r="B2458" s="2">
        <v>366.15</v>
      </c>
      <c r="C2458" s="2">
        <v>366.15</v>
      </c>
      <c r="D2458" s="2">
        <v>540</v>
      </c>
      <c r="E2458" s="14"/>
      <c r="F2458" s="14"/>
      <c r="G2458" s="2">
        <v>0.67805555555555552</v>
      </c>
    </row>
    <row r="2459" spans="1:7" x14ac:dyDescent="0.3">
      <c r="A2459" t="s">
        <v>411</v>
      </c>
      <c r="B2459" s="2">
        <v>365.09</v>
      </c>
      <c r="C2459" s="2">
        <v>365.09</v>
      </c>
      <c r="D2459" s="2">
        <v>97</v>
      </c>
      <c r="E2459" s="14"/>
      <c r="F2459" s="14"/>
      <c r="G2459" s="2">
        <v>3.7638144329896903</v>
      </c>
    </row>
    <row r="2460" spans="1:7" x14ac:dyDescent="0.3">
      <c r="A2460" t="s">
        <v>3409</v>
      </c>
      <c r="B2460" s="2">
        <v>365.01000000000016</v>
      </c>
      <c r="C2460" s="2">
        <v>365.01000000000016</v>
      </c>
      <c r="D2460" s="2">
        <v>267</v>
      </c>
      <c r="E2460" s="14">
        <v>1.8726591760299626E-2</v>
      </c>
      <c r="F2460" s="14"/>
      <c r="G2460" s="2">
        <v>1.3670786516853939</v>
      </c>
    </row>
    <row r="2461" spans="1:7" x14ac:dyDescent="0.3">
      <c r="A2461" t="s">
        <v>347</v>
      </c>
      <c r="B2461" s="2">
        <v>363.21999999999997</v>
      </c>
      <c r="C2461" s="2">
        <v>363.21999999999997</v>
      </c>
      <c r="D2461" s="2">
        <v>230</v>
      </c>
      <c r="E2461" s="14">
        <v>6.0869565217391307E-2</v>
      </c>
      <c r="F2461" s="14"/>
      <c r="G2461" s="2">
        <v>1.5792173913043477</v>
      </c>
    </row>
    <row r="2462" spans="1:7" x14ac:dyDescent="0.3">
      <c r="A2462" t="s">
        <v>2760</v>
      </c>
      <c r="B2462" s="2">
        <v>362.64999999999992</v>
      </c>
      <c r="C2462" s="2">
        <v>362.64999999999992</v>
      </c>
      <c r="D2462" s="2">
        <v>171</v>
      </c>
      <c r="E2462" s="14"/>
      <c r="F2462" s="14"/>
      <c r="G2462" s="2">
        <v>2.1207602339181282</v>
      </c>
    </row>
    <row r="2463" spans="1:7" x14ac:dyDescent="0.3">
      <c r="A2463" t="s">
        <v>604</v>
      </c>
      <c r="B2463" s="2">
        <v>362.12000000000012</v>
      </c>
      <c r="C2463" s="2">
        <v>362.12000000000012</v>
      </c>
      <c r="D2463" s="2">
        <v>273</v>
      </c>
      <c r="E2463" s="14"/>
      <c r="F2463" s="14"/>
      <c r="G2463" s="2">
        <v>1.3264468864468868</v>
      </c>
    </row>
    <row r="2464" spans="1:7" x14ac:dyDescent="0.3">
      <c r="A2464" t="s">
        <v>635</v>
      </c>
      <c r="B2464" s="2">
        <v>361.56</v>
      </c>
      <c r="C2464" s="2">
        <v>361.56</v>
      </c>
      <c r="D2464" s="2">
        <v>140</v>
      </c>
      <c r="E2464" s="14"/>
      <c r="F2464" s="14"/>
      <c r="G2464" s="2">
        <v>2.5825714285714287</v>
      </c>
    </row>
    <row r="2465" spans="1:7" x14ac:dyDescent="0.3">
      <c r="A2465" t="s">
        <v>2121</v>
      </c>
      <c r="B2465" s="2">
        <v>361.03999999999985</v>
      </c>
      <c r="C2465" s="2">
        <v>361.03999999999985</v>
      </c>
      <c r="D2465" s="2">
        <v>86</v>
      </c>
      <c r="E2465" s="14"/>
      <c r="F2465" s="14"/>
      <c r="G2465" s="2">
        <v>4.1981395348837189</v>
      </c>
    </row>
    <row r="2466" spans="1:7" x14ac:dyDescent="0.3">
      <c r="A2466" t="s">
        <v>114</v>
      </c>
      <c r="B2466" s="2">
        <v>360.70999999999981</v>
      </c>
      <c r="C2466" s="2">
        <v>360.70999999999981</v>
      </c>
      <c r="D2466" s="2">
        <v>2892</v>
      </c>
      <c r="E2466" s="14"/>
      <c r="F2466" s="14"/>
      <c r="G2466" s="2">
        <v>0.12472683264177034</v>
      </c>
    </row>
    <row r="2467" spans="1:7" x14ac:dyDescent="0.3">
      <c r="A2467" t="s">
        <v>2813</v>
      </c>
      <c r="B2467" s="2">
        <v>360.59000000000009</v>
      </c>
      <c r="C2467" s="2">
        <v>360.59000000000009</v>
      </c>
      <c r="D2467" s="2">
        <v>199</v>
      </c>
      <c r="E2467" s="14">
        <v>0.10050251256281408</v>
      </c>
      <c r="F2467" s="14"/>
      <c r="G2467" s="2">
        <v>1.8120100502512568</v>
      </c>
    </row>
    <row r="2468" spans="1:7" x14ac:dyDescent="0.3">
      <c r="A2468" t="s">
        <v>2906</v>
      </c>
      <c r="B2468" s="2">
        <v>359.6</v>
      </c>
      <c r="C2468" s="2">
        <v>359.6</v>
      </c>
      <c r="D2468" s="2">
        <v>1293</v>
      </c>
      <c r="E2468" s="14"/>
      <c r="F2468" s="14"/>
      <c r="G2468" s="2">
        <v>0.27811291569992269</v>
      </c>
    </row>
    <row r="2469" spans="1:7" x14ac:dyDescent="0.3">
      <c r="A2469" t="s">
        <v>443</v>
      </c>
      <c r="B2469" s="2">
        <v>359.28999999999985</v>
      </c>
      <c r="C2469" s="2">
        <v>359.28999999999985</v>
      </c>
      <c r="D2469" s="2">
        <v>405</v>
      </c>
      <c r="E2469" s="14"/>
      <c r="F2469" s="14"/>
      <c r="G2469" s="2">
        <v>0.88713580246913548</v>
      </c>
    </row>
    <row r="2470" spans="1:7" x14ac:dyDescent="0.3">
      <c r="A2470" t="s">
        <v>3363</v>
      </c>
      <c r="B2470" s="2">
        <v>358.09999999999985</v>
      </c>
      <c r="C2470" s="2">
        <v>358.09999999999985</v>
      </c>
      <c r="D2470" s="2">
        <v>98</v>
      </c>
      <c r="E2470" s="14"/>
      <c r="F2470" s="14"/>
      <c r="G2470" s="2">
        <v>3.6540816326530599</v>
      </c>
    </row>
    <row r="2471" spans="1:7" x14ac:dyDescent="0.3">
      <c r="A2471" t="s">
        <v>4192</v>
      </c>
      <c r="B2471" s="2">
        <v>357.74000000000007</v>
      </c>
      <c r="C2471" s="2">
        <v>357.74000000000007</v>
      </c>
      <c r="D2471" s="2">
        <v>185</v>
      </c>
      <c r="E2471" s="14"/>
      <c r="F2471" s="14"/>
      <c r="G2471" s="2">
        <v>1.93372972972973</v>
      </c>
    </row>
    <row r="2472" spans="1:7" x14ac:dyDescent="0.3">
      <c r="A2472" t="s">
        <v>1165</v>
      </c>
      <c r="B2472" s="2">
        <v>356.45999999999981</v>
      </c>
      <c r="C2472" s="2">
        <v>356.45999999999981</v>
      </c>
      <c r="D2472" s="2">
        <v>757</v>
      </c>
      <c r="E2472" s="14"/>
      <c r="F2472" s="14"/>
      <c r="G2472" s="2">
        <v>0.47088507265521773</v>
      </c>
    </row>
    <row r="2473" spans="1:7" x14ac:dyDescent="0.3">
      <c r="A2473" t="s">
        <v>3226</v>
      </c>
      <c r="B2473" s="2">
        <v>356.10999999999996</v>
      </c>
      <c r="C2473" s="2">
        <v>356.10999999999996</v>
      </c>
      <c r="D2473" s="2">
        <v>68</v>
      </c>
      <c r="E2473" s="14"/>
      <c r="F2473" s="14"/>
      <c r="G2473" s="2">
        <v>5.2369117647058818</v>
      </c>
    </row>
    <row r="2474" spans="1:7" x14ac:dyDescent="0.3">
      <c r="A2474" t="s">
        <v>3769</v>
      </c>
      <c r="B2474" s="2">
        <v>356.06</v>
      </c>
      <c r="C2474" s="2">
        <v>356.06</v>
      </c>
      <c r="D2474" s="2">
        <v>329</v>
      </c>
      <c r="E2474" s="14"/>
      <c r="F2474" s="14"/>
      <c r="G2474" s="2">
        <v>1.0822492401215806</v>
      </c>
    </row>
    <row r="2475" spans="1:7" x14ac:dyDescent="0.3">
      <c r="A2475" t="s">
        <v>3365</v>
      </c>
      <c r="B2475" s="2">
        <v>355.84</v>
      </c>
      <c r="C2475" s="2">
        <v>355.84</v>
      </c>
      <c r="D2475" s="2">
        <v>294</v>
      </c>
      <c r="E2475" s="14"/>
      <c r="F2475" s="14"/>
      <c r="G2475" s="2">
        <v>1.2103401360544217</v>
      </c>
    </row>
    <row r="2476" spans="1:7" x14ac:dyDescent="0.3">
      <c r="A2476" t="s">
        <v>899</v>
      </c>
      <c r="B2476" s="2">
        <v>355.83000000000004</v>
      </c>
      <c r="C2476" s="2">
        <v>355.83000000000004</v>
      </c>
      <c r="D2476" s="2">
        <v>408</v>
      </c>
      <c r="E2476" s="14"/>
      <c r="F2476" s="14"/>
      <c r="G2476" s="2">
        <v>0.87213235294117653</v>
      </c>
    </row>
    <row r="2477" spans="1:7" x14ac:dyDescent="0.3">
      <c r="A2477" t="s">
        <v>3771</v>
      </c>
      <c r="B2477" s="2">
        <v>354.83</v>
      </c>
      <c r="C2477" s="2">
        <v>354.83</v>
      </c>
      <c r="D2477" s="2">
        <v>350</v>
      </c>
      <c r="E2477" s="14">
        <v>2.8571428571428571E-3</v>
      </c>
      <c r="F2477" s="14"/>
      <c r="G2477" s="2">
        <v>1.0138</v>
      </c>
    </row>
    <row r="2478" spans="1:7" x14ac:dyDescent="0.3">
      <c r="A2478" t="s">
        <v>412</v>
      </c>
      <c r="B2478" s="2">
        <v>354.13999999999993</v>
      </c>
      <c r="C2478" s="2">
        <v>354.13999999999993</v>
      </c>
      <c r="D2478" s="2">
        <v>74</v>
      </c>
      <c r="E2478" s="14"/>
      <c r="F2478" s="14"/>
      <c r="G2478" s="2">
        <v>4.7856756756756749</v>
      </c>
    </row>
    <row r="2479" spans="1:7" x14ac:dyDescent="0.3">
      <c r="A2479" t="s">
        <v>2952</v>
      </c>
      <c r="B2479" s="2">
        <v>354.02999999999963</v>
      </c>
      <c r="C2479" s="2">
        <v>354.02999999999963</v>
      </c>
      <c r="D2479" s="2">
        <v>506</v>
      </c>
      <c r="E2479" s="14"/>
      <c r="F2479" s="14"/>
      <c r="G2479" s="2">
        <v>0.69966403162055268</v>
      </c>
    </row>
    <row r="2480" spans="1:7" x14ac:dyDescent="0.3">
      <c r="A2480" t="s">
        <v>3008</v>
      </c>
      <c r="B2480" s="2">
        <v>353.98000000000008</v>
      </c>
      <c r="C2480" s="2">
        <v>353.98000000000008</v>
      </c>
      <c r="D2480" s="2">
        <v>258</v>
      </c>
      <c r="E2480" s="14"/>
      <c r="F2480" s="14"/>
      <c r="G2480" s="2">
        <v>1.3720155038759694</v>
      </c>
    </row>
    <row r="2481" spans="1:7" x14ac:dyDescent="0.3">
      <c r="A2481" t="s">
        <v>845</v>
      </c>
      <c r="B2481" s="2">
        <v>353.97</v>
      </c>
      <c r="C2481" s="2">
        <v>353.97</v>
      </c>
      <c r="D2481" s="2">
        <v>99</v>
      </c>
      <c r="E2481" s="14"/>
      <c r="F2481" s="14"/>
      <c r="G2481" s="2">
        <v>3.5754545454545457</v>
      </c>
    </row>
    <row r="2482" spans="1:7" x14ac:dyDescent="0.3">
      <c r="A2482" t="s">
        <v>898</v>
      </c>
      <c r="B2482" s="2">
        <v>353.48000000000008</v>
      </c>
      <c r="C2482" s="2">
        <v>353.48000000000008</v>
      </c>
      <c r="D2482" s="2">
        <v>401</v>
      </c>
      <c r="E2482" s="14"/>
      <c r="F2482" s="14"/>
      <c r="G2482" s="2">
        <v>0.88149625935162113</v>
      </c>
    </row>
    <row r="2483" spans="1:7" x14ac:dyDescent="0.3">
      <c r="A2483" t="s">
        <v>2572</v>
      </c>
      <c r="B2483" s="2">
        <v>353.45</v>
      </c>
      <c r="C2483" s="2">
        <v>353.45</v>
      </c>
      <c r="D2483" s="2">
        <v>165</v>
      </c>
      <c r="E2483" s="14"/>
      <c r="F2483" s="14"/>
      <c r="G2483" s="2">
        <v>2.1421212121212121</v>
      </c>
    </row>
    <row r="2484" spans="1:7" x14ac:dyDescent="0.3">
      <c r="A2484" t="s">
        <v>2573</v>
      </c>
      <c r="B2484" s="2">
        <v>353.3599999999999</v>
      </c>
      <c r="C2484" s="2">
        <v>353.3599999999999</v>
      </c>
      <c r="D2484" s="2">
        <v>162</v>
      </c>
      <c r="E2484" s="14"/>
      <c r="F2484" s="14"/>
      <c r="G2484" s="2">
        <v>2.1812345679012339</v>
      </c>
    </row>
    <row r="2485" spans="1:7" x14ac:dyDescent="0.3">
      <c r="A2485" t="s">
        <v>563</v>
      </c>
      <c r="B2485" s="2">
        <v>353.18999999999988</v>
      </c>
      <c r="C2485" s="2">
        <v>353.18999999999988</v>
      </c>
      <c r="D2485" s="2">
        <v>269</v>
      </c>
      <c r="E2485" s="14"/>
      <c r="F2485" s="14"/>
      <c r="G2485" s="2">
        <v>1.3129739776951668</v>
      </c>
    </row>
    <row r="2486" spans="1:7" x14ac:dyDescent="0.3">
      <c r="A2486" t="s">
        <v>589</v>
      </c>
      <c r="B2486" s="2">
        <v>353.0699999999996</v>
      </c>
      <c r="C2486" s="2">
        <v>353.0699999999996</v>
      </c>
      <c r="D2486" s="2">
        <v>169</v>
      </c>
      <c r="E2486" s="14">
        <v>1.1834319526627219E-2</v>
      </c>
      <c r="F2486" s="14"/>
      <c r="G2486" s="2">
        <v>2.0891715976331335</v>
      </c>
    </row>
    <row r="2487" spans="1:7" x14ac:dyDescent="0.3">
      <c r="A2487" t="s">
        <v>2831</v>
      </c>
      <c r="B2487" s="2">
        <v>352.24999999999977</v>
      </c>
      <c r="C2487" s="2">
        <v>352.24999999999977</v>
      </c>
      <c r="D2487" s="2">
        <v>862</v>
      </c>
      <c r="E2487" s="14"/>
      <c r="F2487" s="14"/>
      <c r="G2487" s="2">
        <v>0.40864269141531295</v>
      </c>
    </row>
    <row r="2488" spans="1:7" x14ac:dyDescent="0.3">
      <c r="A2488" t="s">
        <v>215</v>
      </c>
      <c r="B2488" s="2">
        <v>350.61</v>
      </c>
      <c r="C2488" s="2">
        <v>350.61</v>
      </c>
      <c r="D2488" s="2">
        <v>272</v>
      </c>
      <c r="E2488" s="14"/>
      <c r="F2488" s="14">
        <v>2.4096385542168676E-2</v>
      </c>
      <c r="G2488" s="2">
        <v>1.2890073529411765</v>
      </c>
    </row>
    <row r="2489" spans="1:7" x14ac:dyDescent="0.3">
      <c r="A2489" t="s">
        <v>773</v>
      </c>
      <c r="B2489" s="2">
        <v>350.47</v>
      </c>
      <c r="C2489" s="2">
        <v>350.47</v>
      </c>
      <c r="D2489" s="2">
        <v>137</v>
      </c>
      <c r="E2489" s="14"/>
      <c r="F2489" s="14"/>
      <c r="G2489" s="2">
        <v>2.5581751824817522</v>
      </c>
    </row>
    <row r="2490" spans="1:7" x14ac:dyDescent="0.3">
      <c r="A2490" t="s">
        <v>1575</v>
      </c>
      <c r="B2490" s="2">
        <v>349.87</v>
      </c>
      <c r="C2490" s="2">
        <v>349.87</v>
      </c>
      <c r="D2490" s="2">
        <v>853</v>
      </c>
      <c r="E2490" s="14"/>
      <c r="F2490" s="14"/>
      <c r="G2490" s="2">
        <v>0.41016412661195778</v>
      </c>
    </row>
    <row r="2491" spans="1:7" x14ac:dyDescent="0.3">
      <c r="A2491" t="s">
        <v>623</v>
      </c>
      <c r="B2491" s="2">
        <v>349.52000000000004</v>
      </c>
      <c r="C2491" s="2">
        <v>349.52000000000004</v>
      </c>
      <c r="D2491" s="2">
        <v>190</v>
      </c>
      <c r="E2491" s="14">
        <v>3.6842105263157891E-2</v>
      </c>
      <c r="F2491" s="14"/>
      <c r="G2491" s="2">
        <v>1.8395789473684212</v>
      </c>
    </row>
    <row r="2492" spans="1:7" x14ac:dyDescent="0.3">
      <c r="A2492" t="s">
        <v>376</v>
      </c>
      <c r="B2492" s="2">
        <v>349.15999999999991</v>
      </c>
      <c r="C2492" s="2">
        <v>349.15999999999991</v>
      </c>
      <c r="D2492" s="2">
        <v>54</v>
      </c>
      <c r="E2492" s="14">
        <v>0.25925925925925924</v>
      </c>
      <c r="F2492" s="14"/>
      <c r="G2492" s="2">
        <v>6.4659259259259239</v>
      </c>
    </row>
    <row r="2493" spans="1:7" x14ac:dyDescent="0.3">
      <c r="A2493" t="s">
        <v>3050</v>
      </c>
      <c r="B2493" s="2">
        <v>348.91999999999996</v>
      </c>
      <c r="C2493" s="2">
        <v>348.91999999999996</v>
      </c>
      <c r="D2493" s="2">
        <v>210</v>
      </c>
      <c r="E2493" s="14"/>
      <c r="F2493" s="14"/>
      <c r="G2493" s="2">
        <v>1.6615238095238094</v>
      </c>
    </row>
    <row r="2494" spans="1:7" x14ac:dyDescent="0.3">
      <c r="A2494" t="s">
        <v>3552</v>
      </c>
      <c r="B2494" s="2">
        <v>348.59</v>
      </c>
      <c r="C2494" s="2">
        <v>348.59</v>
      </c>
      <c r="D2494" s="2">
        <v>81</v>
      </c>
      <c r="E2494" s="14"/>
      <c r="F2494" s="14"/>
      <c r="G2494" s="2">
        <v>4.3035802469135795</v>
      </c>
    </row>
    <row r="2495" spans="1:7" x14ac:dyDescent="0.3">
      <c r="A2495" t="s">
        <v>698</v>
      </c>
      <c r="B2495" s="2">
        <v>348.42999999999995</v>
      </c>
      <c r="C2495" s="2">
        <v>348.42999999999995</v>
      </c>
      <c r="D2495" s="2">
        <v>299</v>
      </c>
      <c r="E2495" s="14"/>
      <c r="F2495" s="14"/>
      <c r="G2495" s="2">
        <v>1.1653177257525082</v>
      </c>
    </row>
    <row r="2496" spans="1:7" x14ac:dyDescent="0.3">
      <c r="A2496" t="s">
        <v>539</v>
      </c>
      <c r="B2496" s="2">
        <v>348.31000000000006</v>
      </c>
      <c r="C2496" s="2">
        <v>348.31000000000006</v>
      </c>
      <c r="D2496" s="2">
        <v>263</v>
      </c>
      <c r="E2496" s="14">
        <v>7.9847908745247151E-2</v>
      </c>
      <c r="F2496" s="14"/>
      <c r="G2496" s="2">
        <v>1.3243726235741446</v>
      </c>
    </row>
    <row r="2497" spans="1:7" x14ac:dyDescent="0.3">
      <c r="A2497" t="s">
        <v>2140</v>
      </c>
      <c r="B2497" s="2">
        <v>347.7</v>
      </c>
      <c r="C2497" s="2">
        <v>347.7</v>
      </c>
      <c r="D2497" s="2">
        <v>78</v>
      </c>
      <c r="E2497" s="14"/>
      <c r="F2497" s="14"/>
      <c r="G2497" s="2">
        <v>4.4576923076923078</v>
      </c>
    </row>
    <row r="2498" spans="1:7" x14ac:dyDescent="0.3">
      <c r="A2498" t="s">
        <v>602</v>
      </c>
      <c r="B2498" s="2">
        <v>345.82</v>
      </c>
      <c r="C2498" s="2">
        <v>345.82</v>
      </c>
      <c r="D2498" s="2">
        <v>368</v>
      </c>
      <c r="E2498" s="14">
        <v>9.7826086956521743E-2</v>
      </c>
      <c r="F2498" s="14"/>
      <c r="G2498" s="2">
        <v>0.93972826086956518</v>
      </c>
    </row>
    <row r="2499" spans="1:7" x14ac:dyDescent="0.3">
      <c r="A2499" t="s">
        <v>253</v>
      </c>
      <c r="B2499" s="2">
        <v>345.1699999999999</v>
      </c>
      <c r="C2499" s="2">
        <v>345.1699999999999</v>
      </c>
      <c r="D2499" s="2">
        <v>73</v>
      </c>
      <c r="E2499" s="14"/>
      <c r="F2499" s="14"/>
      <c r="G2499" s="2">
        <v>4.7283561643835599</v>
      </c>
    </row>
    <row r="2500" spans="1:7" x14ac:dyDescent="0.3">
      <c r="A2500" t="s">
        <v>3733</v>
      </c>
      <c r="B2500" s="2">
        <v>343.9899999999999</v>
      </c>
      <c r="C2500" s="2">
        <v>343.9899999999999</v>
      </c>
      <c r="D2500" s="2">
        <v>208</v>
      </c>
      <c r="E2500" s="14"/>
      <c r="F2500" s="14"/>
      <c r="G2500" s="2">
        <v>1.6537980769230765</v>
      </c>
    </row>
    <row r="2501" spans="1:7" x14ac:dyDescent="0.3">
      <c r="A2501" t="s">
        <v>1169</v>
      </c>
      <c r="B2501" s="2">
        <v>343.70999999999981</v>
      </c>
      <c r="C2501" s="2">
        <v>343.70999999999981</v>
      </c>
      <c r="D2501" s="2">
        <v>288</v>
      </c>
      <c r="E2501" s="14"/>
      <c r="F2501" s="14"/>
      <c r="G2501" s="2">
        <v>1.1934374999999993</v>
      </c>
    </row>
    <row r="2502" spans="1:7" x14ac:dyDescent="0.3">
      <c r="A2502" t="s">
        <v>2907</v>
      </c>
      <c r="B2502" s="2">
        <v>343.57000000000011</v>
      </c>
      <c r="C2502" s="2">
        <v>343.57000000000011</v>
      </c>
      <c r="D2502" s="2">
        <v>592</v>
      </c>
      <c r="E2502" s="14">
        <v>0.16216216216216217</v>
      </c>
      <c r="F2502" s="14"/>
      <c r="G2502" s="2">
        <v>0.5803547297297299</v>
      </c>
    </row>
    <row r="2503" spans="1:7" x14ac:dyDescent="0.3">
      <c r="A2503" t="s">
        <v>4076</v>
      </c>
      <c r="B2503" s="2">
        <v>342.76</v>
      </c>
      <c r="C2503" s="2">
        <v>342.76</v>
      </c>
      <c r="D2503" s="2">
        <v>53</v>
      </c>
      <c r="E2503" s="14"/>
      <c r="F2503" s="14"/>
      <c r="G2503" s="2">
        <v>6.4671698113207547</v>
      </c>
    </row>
    <row r="2504" spans="1:7" x14ac:dyDescent="0.3">
      <c r="A2504" t="s">
        <v>1320</v>
      </c>
      <c r="B2504" s="2">
        <v>342.12999999999988</v>
      </c>
      <c r="C2504" s="2">
        <v>342.12999999999988</v>
      </c>
      <c r="D2504" s="2">
        <v>1441</v>
      </c>
      <c r="E2504" s="14">
        <v>2.7064538514920196E-2</v>
      </c>
      <c r="F2504" s="14"/>
      <c r="G2504" s="2">
        <v>0.23742539902845239</v>
      </c>
    </row>
    <row r="2505" spans="1:7" x14ac:dyDescent="0.3">
      <c r="A2505" t="s">
        <v>3493</v>
      </c>
      <c r="B2505" s="2">
        <v>340.93000000000018</v>
      </c>
      <c r="C2505" s="2">
        <v>340.93000000000018</v>
      </c>
      <c r="D2505" s="2">
        <v>13645</v>
      </c>
      <c r="E2505" s="14">
        <v>4.3972150971051671E-3</v>
      </c>
      <c r="F2505" s="14">
        <v>2.6315789473684209E-2</v>
      </c>
      <c r="G2505" s="2">
        <v>2.4985709050934422E-2</v>
      </c>
    </row>
    <row r="2506" spans="1:7" x14ac:dyDescent="0.3">
      <c r="A2506" t="s">
        <v>349</v>
      </c>
      <c r="B2506" s="2">
        <v>340.78999999999991</v>
      </c>
      <c r="C2506" s="2">
        <v>340.78999999999991</v>
      </c>
      <c r="D2506" s="2">
        <v>206</v>
      </c>
      <c r="E2506" s="14">
        <v>4.8543689320388349E-2</v>
      </c>
      <c r="F2506" s="14"/>
      <c r="G2506" s="2">
        <v>1.6543203883495141</v>
      </c>
    </row>
    <row r="2507" spans="1:7" x14ac:dyDescent="0.3">
      <c r="A2507" t="s">
        <v>562</v>
      </c>
      <c r="B2507" s="2">
        <v>340.21999999999997</v>
      </c>
      <c r="C2507" s="2">
        <v>340.21999999999997</v>
      </c>
      <c r="D2507" s="2">
        <v>261</v>
      </c>
      <c r="E2507" s="14"/>
      <c r="F2507" s="14"/>
      <c r="G2507" s="2">
        <v>1.3035249042145594</v>
      </c>
    </row>
    <row r="2508" spans="1:7" x14ac:dyDescent="0.3">
      <c r="A2508" t="s">
        <v>990</v>
      </c>
      <c r="B2508" s="2">
        <v>340.07999999999976</v>
      </c>
      <c r="C2508" s="2">
        <v>340.07999999999976</v>
      </c>
      <c r="D2508" s="2">
        <v>94</v>
      </c>
      <c r="E2508" s="14">
        <v>0.38297872340425532</v>
      </c>
      <c r="F2508" s="14"/>
      <c r="G2508" s="2">
        <v>3.6178723404255293</v>
      </c>
    </row>
    <row r="2509" spans="1:7" x14ac:dyDescent="0.3">
      <c r="A2509" t="s">
        <v>3094</v>
      </c>
      <c r="B2509" s="2">
        <v>338.73</v>
      </c>
      <c r="C2509" s="2">
        <v>338.73</v>
      </c>
      <c r="D2509" s="2">
        <v>239</v>
      </c>
      <c r="E2509" s="14"/>
      <c r="F2509" s="14"/>
      <c r="G2509" s="2">
        <v>1.4172803347280336</v>
      </c>
    </row>
    <row r="2510" spans="1:7" x14ac:dyDescent="0.3">
      <c r="A2510" t="s">
        <v>1592</v>
      </c>
      <c r="B2510" s="2">
        <v>337.39</v>
      </c>
      <c r="C2510" s="2">
        <v>337.39</v>
      </c>
      <c r="D2510" s="2">
        <v>807</v>
      </c>
      <c r="E2510" s="14">
        <v>2.4783147459727386E-3</v>
      </c>
      <c r="F2510" s="14"/>
      <c r="G2510" s="2">
        <v>0.4180793060718711</v>
      </c>
    </row>
    <row r="2511" spans="1:7" x14ac:dyDescent="0.3">
      <c r="A2511" t="s">
        <v>3109</v>
      </c>
      <c r="B2511" s="2">
        <v>336.73999999999961</v>
      </c>
      <c r="C2511" s="2">
        <v>336.73999999999961</v>
      </c>
      <c r="D2511" s="2">
        <v>325</v>
      </c>
      <c r="E2511" s="14"/>
      <c r="F2511" s="14"/>
      <c r="G2511" s="2">
        <v>1.0361230769230758</v>
      </c>
    </row>
    <row r="2512" spans="1:7" x14ac:dyDescent="0.3">
      <c r="A2512" t="s">
        <v>2226</v>
      </c>
      <c r="B2512" s="2">
        <v>336.6</v>
      </c>
      <c r="C2512" s="2">
        <v>336.6</v>
      </c>
      <c r="D2512" s="2">
        <v>68</v>
      </c>
      <c r="E2512" s="14"/>
      <c r="F2512" s="14"/>
      <c r="G2512" s="2">
        <v>4.95</v>
      </c>
    </row>
    <row r="2513" spans="1:7" x14ac:dyDescent="0.3">
      <c r="A2513" t="s">
        <v>3558</v>
      </c>
      <c r="B2513" s="2">
        <v>334.76000000000005</v>
      </c>
      <c r="C2513" s="2">
        <v>334.76000000000005</v>
      </c>
      <c r="D2513" s="2">
        <v>992</v>
      </c>
      <c r="E2513" s="14"/>
      <c r="F2513" s="14"/>
      <c r="G2513" s="2">
        <v>0.3374596774193549</v>
      </c>
    </row>
    <row r="2514" spans="1:7" x14ac:dyDescent="0.3">
      <c r="A2514" t="s">
        <v>3834</v>
      </c>
      <c r="B2514" s="2">
        <v>333.19999999999993</v>
      </c>
      <c r="C2514" s="2">
        <v>333.19999999999993</v>
      </c>
      <c r="D2514" s="2">
        <v>1288</v>
      </c>
      <c r="E2514" s="14"/>
      <c r="F2514" s="14"/>
      <c r="G2514" s="2">
        <v>0.25869565217391299</v>
      </c>
    </row>
    <row r="2515" spans="1:7" x14ac:dyDescent="0.3">
      <c r="A2515" t="s">
        <v>3826</v>
      </c>
      <c r="B2515" s="2">
        <v>333.17999999999989</v>
      </c>
      <c r="C2515" s="2">
        <v>333.17999999999989</v>
      </c>
      <c r="D2515" s="2">
        <v>840</v>
      </c>
      <c r="E2515" s="14">
        <v>1.1904761904761906E-3</v>
      </c>
      <c r="F2515" s="14"/>
      <c r="G2515" s="2">
        <v>0.39664285714285702</v>
      </c>
    </row>
    <row r="2516" spans="1:7" x14ac:dyDescent="0.3">
      <c r="A2516" t="s">
        <v>1311</v>
      </c>
      <c r="B2516" s="2">
        <v>332.84</v>
      </c>
      <c r="C2516" s="2">
        <v>332.84</v>
      </c>
      <c r="D2516" s="2">
        <v>481</v>
      </c>
      <c r="E2516" s="14"/>
      <c r="F2516" s="14"/>
      <c r="G2516" s="2">
        <v>0.69197505197505194</v>
      </c>
    </row>
    <row r="2517" spans="1:7" x14ac:dyDescent="0.3">
      <c r="A2517" t="s">
        <v>3400</v>
      </c>
      <c r="B2517" s="2">
        <v>331.49999999999989</v>
      </c>
      <c r="C2517" s="2">
        <v>331.49999999999989</v>
      </c>
      <c r="D2517" s="2">
        <v>50</v>
      </c>
      <c r="E2517" s="14"/>
      <c r="F2517" s="14"/>
      <c r="G2517" s="2">
        <v>6.6299999999999981</v>
      </c>
    </row>
    <row r="2518" spans="1:7" x14ac:dyDescent="0.3">
      <c r="A2518" t="s">
        <v>578</v>
      </c>
      <c r="B2518" s="2">
        <v>329.26999999999975</v>
      </c>
      <c r="C2518" s="2">
        <v>329.26999999999975</v>
      </c>
      <c r="D2518" s="2">
        <v>204</v>
      </c>
      <c r="E2518" s="14">
        <v>4.9019607843137254E-3</v>
      </c>
      <c r="F2518" s="14"/>
      <c r="G2518" s="2">
        <v>1.6140686274509792</v>
      </c>
    </row>
    <row r="2519" spans="1:7" x14ac:dyDescent="0.3">
      <c r="A2519" t="s">
        <v>4172</v>
      </c>
      <c r="B2519" s="2">
        <v>328.44000000000005</v>
      </c>
      <c r="C2519" s="2">
        <v>328.44000000000005</v>
      </c>
      <c r="D2519" s="2">
        <v>78</v>
      </c>
      <c r="E2519" s="14"/>
      <c r="F2519" s="14"/>
      <c r="G2519" s="2">
        <v>4.2107692307692313</v>
      </c>
    </row>
    <row r="2520" spans="1:7" x14ac:dyDescent="0.3">
      <c r="A2520" t="s">
        <v>2363</v>
      </c>
      <c r="B2520" s="2">
        <v>327.59999999999997</v>
      </c>
      <c r="C2520" s="2">
        <v>327.59999999999997</v>
      </c>
      <c r="D2520" s="2">
        <v>120</v>
      </c>
      <c r="E2520" s="14"/>
      <c r="F2520" s="14"/>
      <c r="G2520" s="2">
        <v>2.7299999999999995</v>
      </c>
    </row>
    <row r="2521" spans="1:7" x14ac:dyDescent="0.3">
      <c r="A2521" t="s">
        <v>518</v>
      </c>
      <c r="B2521" s="2">
        <v>326.64</v>
      </c>
      <c r="C2521" s="2">
        <v>326.64</v>
      </c>
      <c r="D2521" s="2">
        <v>1382</v>
      </c>
      <c r="E2521" s="14">
        <v>3.6179450072358899E-2</v>
      </c>
      <c r="F2521" s="14"/>
      <c r="G2521" s="2">
        <v>0.23635311143270621</v>
      </c>
    </row>
    <row r="2522" spans="1:7" x14ac:dyDescent="0.3">
      <c r="A2522" t="s">
        <v>3818</v>
      </c>
      <c r="B2522" s="2">
        <v>325.84000000000003</v>
      </c>
      <c r="C2522" s="2">
        <v>325.84000000000003</v>
      </c>
      <c r="D2522" s="2">
        <v>2054</v>
      </c>
      <c r="E2522" s="14">
        <v>4.8685491723466409E-4</v>
      </c>
      <c r="F2522" s="14"/>
      <c r="G2522" s="2">
        <v>0.15863680623174295</v>
      </c>
    </row>
    <row r="2523" spans="1:7" x14ac:dyDescent="0.3">
      <c r="A2523" t="s">
        <v>2112</v>
      </c>
      <c r="B2523" s="2">
        <v>325.16000000000014</v>
      </c>
      <c r="C2523" s="2">
        <v>325.16000000000014</v>
      </c>
      <c r="D2523" s="2">
        <v>196</v>
      </c>
      <c r="E2523" s="14"/>
      <c r="F2523" s="14"/>
      <c r="G2523" s="2">
        <v>1.6589795918367354</v>
      </c>
    </row>
    <row r="2524" spans="1:7" x14ac:dyDescent="0.3">
      <c r="A2524" t="s">
        <v>3397</v>
      </c>
      <c r="B2524" s="2">
        <v>324.67999999999989</v>
      </c>
      <c r="C2524" s="2">
        <v>324.67999999999989</v>
      </c>
      <c r="D2524" s="2">
        <v>38</v>
      </c>
      <c r="E2524" s="14">
        <v>7.8947368421052627E-2</v>
      </c>
      <c r="F2524" s="14"/>
      <c r="G2524" s="2">
        <v>8.544210526315787</v>
      </c>
    </row>
    <row r="2525" spans="1:7" x14ac:dyDescent="0.3">
      <c r="A2525" t="s">
        <v>2638</v>
      </c>
      <c r="B2525" s="2">
        <v>324.39999999999998</v>
      </c>
      <c r="C2525" s="2">
        <v>324.39999999999998</v>
      </c>
      <c r="D2525" s="2">
        <v>285</v>
      </c>
      <c r="E2525" s="14"/>
      <c r="F2525" s="14"/>
      <c r="G2525" s="2">
        <v>1.1382456140350876</v>
      </c>
    </row>
    <row r="2526" spans="1:7" x14ac:dyDescent="0.3">
      <c r="A2526" t="s">
        <v>2684</v>
      </c>
      <c r="B2526" s="2">
        <v>323.64</v>
      </c>
      <c r="C2526" s="2">
        <v>323.64</v>
      </c>
      <c r="D2526" s="2">
        <v>270</v>
      </c>
      <c r="E2526" s="14"/>
      <c r="F2526" s="14"/>
      <c r="G2526" s="2">
        <v>1.1986666666666665</v>
      </c>
    </row>
    <row r="2527" spans="1:7" x14ac:dyDescent="0.3">
      <c r="A2527" t="s">
        <v>2820</v>
      </c>
      <c r="B2527" s="2">
        <v>323.32000000000011</v>
      </c>
      <c r="C2527" s="2">
        <v>323.32000000000011</v>
      </c>
      <c r="D2527" s="2">
        <v>765</v>
      </c>
      <c r="E2527" s="14"/>
      <c r="F2527" s="14"/>
      <c r="G2527" s="2">
        <v>0.42264052287581716</v>
      </c>
    </row>
    <row r="2528" spans="1:7" x14ac:dyDescent="0.3">
      <c r="A2528" t="s">
        <v>3820</v>
      </c>
      <c r="B2528" s="2">
        <v>323.15000000000009</v>
      </c>
      <c r="C2528" s="2">
        <v>323.15000000000009</v>
      </c>
      <c r="D2528" s="2">
        <v>122</v>
      </c>
      <c r="E2528" s="14"/>
      <c r="F2528" s="14"/>
      <c r="G2528" s="2">
        <v>2.6487704918032793</v>
      </c>
    </row>
    <row r="2529" spans="1:7" x14ac:dyDescent="0.3">
      <c r="A2529" t="s">
        <v>3566</v>
      </c>
      <c r="B2529" s="2">
        <v>322.54000000000013</v>
      </c>
      <c r="C2529" s="2">
        <v>322.54000000000013</v>
      </c>
      <c r="D2529" s="2">
        <v>135</v>
      </c>
      <c r="E2529" s="14"/>
      <c r="F2529" s="14"/>
      <c r="G2529" s="2">
        <v>2.3891851851851862</v>
      </c>
    </row>
    <row r="2530" spans="1:7" x14ac:dyDescent="0.3">
      <c r="A2530" t="s">
        <v>685</v>
      </c>
      <c r="B2530" s="2">
        <v>322.18</v>
      </c>
      <c r="C2530" s="2">
        <v>322.18</v>
      </c>
      <c r="D2530" s="2">
        <v>1857</v>
      </c>
      <c r="E2530" s="14"/>
      <c r="F2530" s="14"/>
      <c r="G2530" s="2">
        <v>0.17349488422186321</v>
      </c>
    </row>
    <row r="2531" spans="1:7" x14ac:dyDescent="0.3">
      <c r="A2531" t="s">
        <v>1157</v>
      </c>
      <c r="B2531" s="2">
        <v>322.17999999999967</v>
      </c>
      <c r="C2531" s="2">
        <v>322.17999999999967</v>
      </c>
      <c r="D2531" s="2">
        <v>672</v>
      </c>
      <c r="E2531" s="14"/>
      <c r="F2531" s="14"/>
      <c r="G2531" s="2">
        <v>0.47943452380952334</v>
      </c>
    </row>
    <row r="2532" spans="1:7" x14ac:dyDescent="0.3">
      <c r="A2532" t="s">
        <v>161</v>
      </c>
      <c r="B2532" s="2">
        <v>322.08999999999958</v>
      </c>
      <c r="C2532" s="2">
        <v>322.08999999999958</v>
      </c>
      <c r="D2532" s="2">
        <v>1398</v>
      </c>
      <c r="E2532" s="14"/>
      <c r="F2532" s="14"/>
      <c r="G2532" s="2">
        <v>0.23039341917024289</v>
      </c>
    </row>
    <row r="2533" spans="1:7" x14ac:dyDescent="0.3">
      <c r="A2533" t="s">
        <v>3579</v>
      </c>
      <c r="B2533" s="2">
        <v>320.89</v>
      </c>
      <c r="C2533" s="2">
        <v>320.89</v>
      </c>
      <c r="D2533" s="2">
        <v>183</v>
      </c>
      <c r="E2533" s="14">
        <v>1.6393442622950821E-2</v>
      </c>
      <c r="F2533" s="14"/>
      <c r="G2533" s="2">
        <v>1.7534972677595628</v>
      </c>
    </row>
    <row r="2534" spans="1:7" x14ac:dyDescent="0.3">
      <c r="A2534" t="s">
        <v>2322</v>
      </c>
      <c r="B2534" s="2">
        <v>320.5</v>
      </c>
      <c r="C2534" s="2">
        <v>320.5</v>
      </c>
      <c r="D2534" s="2">
        <v>400</v>
      </c>
      <c r="E2534" s="14"/>
      <c r="F2534" s="14"/>
      <c r="G2534" s="2">
        <v>0.80125000000000002</v>
      </c>
    </row>
    <row r="2535" spans="1:7" x14ac:dyDescent="0.3">
      <c r="A2535" t="s">
        <v>701</v>
      </c>
      <c r="B2535" s="2">
        <v>320.48999999999984</v>
      </c>
      <c r="C2535" s="2">
        <v>320.48999999999984</v>
      </c>
      <c r="D2535" s="2">
        <v>87</v>
      </c>
      <c r="E2535" s="14"/>
      <c r="F2535" s="14"/>
      <c r="G2535" s="2">
        <v>3.683793103448274</v>
      </c>
    </row>
    <row r="2536" spans="1:7" x14ac:dyDescent="0.3">
      <c r="A2536" t="s">
        <v>159</v>
      </c>
      <c r="B2536" s="2">
        <v>320.08999999999963</v>
      </c>
      <c r="C2536" s="2">
        <v>320.08999999999963</v>
      </c>
      <c r="D2536" s="2">
        <v>1438</v>
      </c>
      <c r="E2536" s="14"/>
      <c r="F2536" s="14"/>
      <c r="G2536" s="2">
        <v>0.22259388038942951</v>
      </c>
    </row>
    <row r="2537" spans="1:7" x14ac:dyDescent="0.3">
      <c r="A2537" t="s">
        <v>656</v>
      </c>
      <c r="B2537" s="2">
        <v>319.71000000000004</v>
      </c>
      <c r="C2537" s="2">
        <v>319.71000000000004</v>
      </c>
      <c r="D2537" s="2">
        <v>287</v>
      </c>
      <c r="E2537" s="14"/>
      <c r="F2537" s="14"/>
      <c r="G2537" s="2">
        <v>1.1139721254355401</v>
      </c>
    </row>
    <row r="2538" spans="1:7" x14ac:dyDescent="0.3">
      <c r="A2538" t="s">
        <v>421</v>
      </c>
      <c r="B2538" s="2">
        <v>319.49999999999994</v>
      </c>
      <c r="C2538" s="2">
        <v>319.49999999999994</v>
      </c>
      <c r="D2538" s="2">
        <v>258</v>
      </c>
      <c r="E2538" s="14"/>
      <c r="F2538" s="14"/>
      <c r="G2538" s="2">
        <v>1.2383720930232556</v>
      </c>
    </row>
    <row r="2539" spans="1:7" x14ac:dyDescent="0.3">
      <c r="A2539" t="s">
        <v>4094</v>
      </c>
      <c r="B2539" s="2">
        <v>318.89</v>
      </c>
      <c r="C2539" s="2">
        <v>318.89</v>
      </c>
      <c r="D2539" s="2">
        <v>64</v>
      </c>
      <c r="E2539" s="14"/>
      <c r="F2539" s="14"/>
      <c r="G2539" s="2">
        <v>4.9826562499999998</v>
      </c>
    </row>
    <row r="2540" spans="1:7" x14ac:dyDescent="0.3">
      <c r="A2540" t="s">
        <v>3526</v>
      </c>
      <c r="B2540" s="2">
        <v>318.31</v>
      </c>
      <c r="C2540" s="2">
        <v>318.31</v>
      </c>
      <c r="D2540" s="2">
        <v>220</v>
      </c>
      <c r="E2540" s="14"/>
      <c r="F2540" s="14"/>
      <c r="G2540" s="2">
        <v>1.4468636363636365</v>
      </c>
    </row>
    <row r="2541" spans="1:7" x14ac:dyDescent="0.3">
      <c r="A2541" t="s">
        <v>313</v>
      </c>
      <c r="B2541" s="2">
        <v>318.19</v>
      </c>
      <c r="C2541" s="2">
        <v>318.19</v>
      </c>
      <c r="D2541" s="2">
        <v>48</v>
      </c>
      <c r="E2541" s="14"/>
      <c r="F2541" s="14"/>
      <c r="G2541" s="2">
        <v>6.6289583333333333</v>
      </c>
    </row>
    <row r="2542" spans="1:7" x14ac:dyDescent="0.3">
      <c r="A2542" t="s">
        <v>166</v>
      </c>
      <c r="B2542" s="2">
        <v>317.91999999999996</v>
      </c>
      <c r="C2542" s="2">
        <v>317.91999999999996</v>
      </c>
      <c r="D2542" s="2">
        <v>3272</v>
      </c>
      <c r="E2542" s="14">
        <v>3.3007334963325183E-2</v>
      </c>
      <c r="F2542" s="14"/>
      <c r="G2542" s="2">
        <v>9.7163814180929078E-2</v>
      </c>
    </row>
    <row r="2543" spans="1:7" x14ac:dyDescent="0.3">
      <c r="A2543" t="s">
        <v>2689</v>
      </c>
      <c r="B2543" s="2">
        <v>317.85000000000002</v>
      </c>
      <c r="C2543" s="2">
        <v>317.85000000000002</v>
      </c>
      <c r="D2543" s="2">
        <v>84</v>
      </c>
      <c r="E2543" s="14">
        <v>7.1428571428571425E-2</v>
      </c>
      <c r="F2543" s="14"/>
      <c r="G2543" s="2">
        <v>3.7839285714285715</v>
      </c>
    </row>
    <row r="2544" spans="1:7" x14ac:dyDescent="0.3">
      <c r="A2544" t="s">
        <v>3505</v>
      </c>
      <c r="B2544" s="2">
        <v>317.29999999999984</v>
      </c>
      <c r="C2544" s="2">
        <v>317.29999999999984</v>
      </c>
      <c r="D2544" s="2">
        <v>164</v>
      </c>
      <c r="E2544" s="14">
        <v>9.7560975609756101E-2</v>
      </c>
      <c r="F2544" s="14"/>
      <c r="G2544" s="2">
        <v>1.9347560975609746</v>
      </c>
    </row>
    <row r="2545" spans="1:7" x14ac:dyDescent="0.3">
      <c r="A2545" t="s">
        <v>2994</v>
      </c>
      <c r="B2545" s="2">
        <v>317.17</v>
      </c>
      <c r="C2545" s="2">
        <v>317.17</v>
      </c>
      <c r="D2545" s="2">
        <v>232</v>
      </c>
      <c r="E2545" s="14"/>
      <c r="F2545" s="14"/>
      <c r="G2545" s="2">
        <v>1.3671120689655174</v>
      </c>
    </row>
    <row r="2546" spans="1:7" x14ac:dyDescent="0.3">
      <c r="A2546" t="s">
        <v>1817</v>
      </c>
      <c r="B2546" s="2">
        <v>316.95</v>
      </c>
      <c r="C2546" s="2">
        <v>316.95</v>
      </c>
      <c r="D2546" s="2">
        <v>27</v>
      </c>
      <c r="E2546" s="14"/>
      <c r="F2546" s="14"/>
      <c r="G2546" s="2">
        <v>11.738888888888889</v>
      </c>
    </row>
    <row r="2547" spans="1:7" x14ac:dyDescent="0.3">
      <c r="A2547" t="s">
        <v>378</v>
      </c>
      <c r="B2547" s="2">
        <v>316.70999999999987</v>
      </c>
      <c r="C2547" s="2">
        <v>316.70999999999987</v>
      </c>
      <c r="D2547" s="2">
        <v>99</v>
      </c>
      <c r="E2547" s="14">
        <v>1.0101010101010102E-2</v>
      </c>
      <c r="F2547" s="14"/>
      <c r="G2547" s="2">
        <v>3.1990909090909079</v>
      </c>
    </row>
    <row r="2548" spans="1:7" x14ac:dyDescent="0.3">
      <c r="A2548" t="s">
        <v>2893</v>
      </c>
      <c r="B2548" s="2">
        <v>316.45999999999992</v>
      </c>
      <c r="C2548" s="2">
        <v>316.45999999999992</v>
      </c>
      <c r="D2548" s="2">
        <v>315</v>
      </c>
      <c r="E2548" s="14"/>
      <c r="F2548" s="14"/>
      <c r="G2548" s="2">
        <v>1.0046349206349203</v>
      </c>
    </row>
    <row r="2549" spans="1:7" x14ac:dyDescent="0.3">
      <c r="A2549" t="s">
        <v>4166</v>
      </c>
      <c r="B2549" s="2">
        <v>315.73</v>
      </c>
      <c r="C2549" s="2">
        <v>315.73</v>
      </c>
      <c r="D2549" s="2">
        <v>75</v>
      </c>
      <c r="E2549" s="14"/>
      <c r="F2549" s="14"/>
      <c r="G2549" s="2">
        <v>4.2097333333333333</v>
      </c>
    </row>
    <row r="2550" spans="1:7" x14ac:dyDescent="0.3">
      <c r="A2550" t="s">
        <v>1263</v>
      </c>
      <c r="B2550" s="2">
        <v>315.60000000000002</v>
      </c>
      <c r="C2550" s="2">
        <v>315.60000000000002</v>
      </c>
      <c r="D2550" s="2">
        <v>65</v>
      </c>
      <c r="E2550" s="14">
        <v>1.5384615384615385E-2</v>
      </c>
      <c r="F2550" s="14">
        <v>2.564102564102564E-2</v>
      </c>
      <c r="G2550" s="2">
        <v>4.8553846153846161</v>
      </c>
    </row>
    <row r="2551" spans="1:7" x14ac:dyDescent="0.3">
      <c r="A2551" t="s">
        <v>660</v>
      </c>
      <c r="B2551" s="2">
        <v>315.26999999999981</v>
      </c>
      <c r="C2551" s="2">
        <v>315.26999999999981</v>
      </c>
      <c r="D2551" s="2">
        <v>43</v>
      </c>
      <c r="E2551" s="14"/>
      <c r="F2551" s="14"/>
      <c r="G2551" s="2">
        <v>7.3318604651162751</v>
      </c>
    </row>
    <row r="2552" spans="1:7" x14ac:dyDescent="0.3">
      <c r="A2552" t="s">
        <v>3816</v>
      </c>
      <c r="B2552" s="2">
        <v>314.80999999999983</v>
      </c>
      <c r="C2552" s="2">
        <v>314.80999999999983</v>
      </c>
      <c r="D2552" s="2">
        <v>676</v>
      </c>
      <c r="E2552" s="14"/>
      <c r="F2552" s="14"/>
      <c r="G2552" s="2">
        <v>0.4656952662721891</v>
      </c>
    </row>
    <row r="2553" spans="1:7" x14ac:dyDescent="0.3">
      <c r="A2553" t="s">
        <v>3773</v>
      </c>
      <c r="B2553" s="2">
        <v>314.6500000000002</v>
      </c>
      <c r="C2553" s="2">
        <v>314.6500000000002</v>
      </c>
      <c r="D2553" s="2">
        <v>214</v>
      </c>
      <c r="E2553" s="14">
        <v>4.6728971962616819E-3</v>
      </c>
      <c r="F2553" s="14"/>
      <c r="G2553" s="2">
        <v>1.4703271028037392</v>
      </c>
    </row>
    <row r="2554" spans="1:7" x14ac:dyDescent="0.3">
      <c r="A2554" t="s">
        <v>3373</v>
      </c>
      <c r="B2554" s="2">
        <v>314.5100000000001</v>
      </c>
      <c r="C2554" s="2">
        <v>314.5100000000001</v>
      </c>
      <c r="D2554" s="2">
        <v>144</v>
      </c>
      <c r="E2554" s="14"/>
      <c r="F2554" s="14"/>
      <c r="G2554" s="2">
        <v>2.1840972222222228</v>
      </c>
    </row>
    <row r="2555" spans="1:7" x14ac:dyDescent="0.3">
      <c r="A2555" t="s">
        <v>982</v>
      </c>
      <c r="B2555" s="2">
        <v>314.5</v>
      </c>
      <c r="C2555" s="2">
        <v>314.5</v>
      </c>
      <c r="D2555" s="2">
        <v>74</v>
      </c>
      <c r="E2555" s="14"/>
      <c r="F2555" s="14"/>
      <c r="G2555" s="2">
        <v>4.25</v>
      </c>
    </row>
    <row r="2556" spans="1:7" x14ac:dyDescent="0.3">
      <c r="A2556" t="s">
        <v>1343</v>
      </c>
      <c r="B2556" s="2">
        <v>314.46000000000009</v>
      </c>
      <c r="C2556" s="2">
        <v>314.46000000000009</v>
      </c>
      <c r="D2556" s="2">
        <v>548</v>
      </c>
      <c r="E2556" s="14">
        <v>2.1897810218978103E-2</v>
      </c>
      <c r="F2556" s="14"/>
      <c r="G2556" s="2">
        <v>0.57383211678832136</v>
      </c>
    </row>
    <row r="2557" spans="1:7" x14ac:dyDescent="0.3">
      <c r="A2557" t="s">
        <v>184</v>
      </c>
      <c r="B2557" s="2">
        <v>313.31</v>
      </c>
      <c r="C2557" s="2">
        <v>313.31</v>
      </c>
      <c r="D2557" s="2">
        <v>1264</v>
      </c>
      <c r="E2557" s="14"/>
      <c r="F2557" s="14"/>
      <c r="G2557" s="2">
        <v>0.24787183544303798</v>
      </c>
    </row>
    <row r="2558" spans="1:7" x14ac:dyDescent="0.3">
      <c r="A2558" t="s">
        <v>2231</v>
      </c>
      <c r="B2558" s="2">
        <v>312.8</v>
      </c>
      <c r="C2558" s="2">
        <v>312.8</v>
      </c>
      <c r="D2558" s="2">
        <v>80</v>
      </c>
      <c r="E2558" s="14"/>
      <c r="F2558" s="14"/>
      <c r="G2558" s="2">
        <v>3.91</v>
      </c>
    </row>
    <row r="2559" spans="1:7" x14ac:dyDescent="0.3">
      <c r="A2559" t="s">
        <v>3303</v>
      </c>
      <c r="B2559" s="2">
        <v>312.7</v>
      </c>
      <c r="C2559" s="2">
        <v>312.7</v>
      </c>
      <c r="D2559" s="2">
        <v>33</v>
      </c>
      <c r="E2559" s="14"/>
      <c r="F2559" s="14"/>
      <c r="G2559" s="2">
        <v>9.4757575757575747</v>
      </c>
    </row>
    <row r="2560" spans="1:7" x14ac:dyDescent="0.3">
      <c r="A2560" t="s">
        <v>3338</v>
      </c>
      <c r="B2560" s="2">
        <v>312.52999999999997</v>
      </c>
      <c r="C2560" s="2">
        <v>312.52999999999997</v>
      </c>
      <c r="D2560" s="2">
        <v>174</v>
      </c>
      <c r="E2560" s="14"/>
      <c r="F2560" s="14"/>
      <c r="G2560" s="2">
        <v>1.7961494252873562</v>
      </c>
    </row>
    <row r="2561" spans="1:7" x14ac:dyDescent="0.3">
      <c r="A2561" t="s">
        <v>952</v>
      </c>
      <c r="B2561" s="2">
        <v>311.35000000000002</v>
      </c>
      <c r="C2561" s="2">
        <v>311.35000000000002</v>
      </c>
      <c r="D2561" s="2">
        <v>234</v>
      </c>
      <c r="E2561" s="14"/>
      <c r="F2561" s="14"/>
      <c r="G2561" s="2">
        <v>1.3305555555555557</v>
      </c>
    </row>
    <row r="2562" spans="1:7" x14ac:dyDescent="0.3">
      <c r="A2562" t="s">
        <v>709</v>
      </c>
      <c r="B2562" s="2">
        <v>310.48999999999984</v>
      </c>
      <c r="C2562" s="2">
        <v>310.48999999999984</v>
      </c>
      <c r="D2562" s="2">
        <v>440</v>
      </c>
      <c r="E2562" s="14"/>
      <c r="F2562" s="14"/>
      <c r="G2562" s="2">
        <v>0.70565909090909051</v>
      </c>
    </row>
    <row r="2563" spans="1:7" x14ac:dyDescent="0.3">
      <c r="A2563" t="s">
        <v>1062</v>
      </c>
      <c r="B2563" s="2">
        <v>310.19</v>
      </c>
      <c r="C2563" s="2">
        <v>310.19</v>
      </c>
      <c r="D2563" s="2">
        <v>337</v>
      </c>
      <c r="E2563" s="14"/>
      <c r="F2563" s="14"/>
      <c r="G2563" s="2">
        <v>0.92044510385756673</v>
      </c>
    </row>
    <row r="2564" spans="1:7" x14ac:dyDescent="0.3">
      <c r="A2564" t="s">
        <v>3007</v>
      </c>
      <c r="B2564" s="2">
        <v>309.29999999999995</v>
      </c>
      <c r="C2564" s="2">
        <v>309.29999999999995</v>
      </c>
      <c r="D2564" s="2">
        <v>582</v>
      </c>
      <c r="E2564" s="14"/>
      <c r="F2564" s="14"/>
      <c r="G2564" s="2">
        <v>0.53144329896907205</v>
      </c>
    </row>
    <row r="2565" spans="1:7" x14ac:dyDescent="0.3">
      <c r="A2565" t="s">
        <v>1186</v>
      </c>
      <c r="B2565" s="2">
        <v>309.10999999999984</v>
      </c>
      <c r="C2565" s="2">
        <v>309.10999999999984</v>
      </c>
      <c r="D2565" s="2">
        <v>150</v>
      </c>
      <c r="E2565" s="14"/>
      <c r="F2565" s="14"/>
      <c r="G2565" s="2">
        <v>2.0607333333333324</v>
      </c>
    </row>
    <row r="2566" spans="1:7" x14ac:dyDescent="0.3">
      <c r="A2566" t="s">
        <v>894</v>
      </c>
      <c r="B2566" s="2">
        <v>307.43999999999971</v>
      </c>
      <c r="C2566" s="2">
        <v>307.43999999999971</v>
      </c>
      <c r="D2566" s="2">
        <v>345</v>
      </c>
      <c r="E2566" s="14"/>
      <c r="F2566" s="14"/>
      <c r="G2566" s="2">
        <v>0.89113043478260789</v>
      </c>
    </row>
    <row r="2567" spans="1:7" x14ac:dyDescent="0.3">
      <c r="A2567" t="s">
        <v>3055</v>
      </c>
      <c r="B2567" s="2">
        <v>306.74999999999977</v>
      </c>
      <c r="C2567" s="2">
        <v>306.74999999999977</v>
      </c>
      <c r="D2567" s="2">
        <v>166</v>
      </c>
      <c r="E2567" s="14">
        <v>2.4096385542168676E-2</v>
      </c>
      <c r="F2567" s="14"/>
      <c r="G2567" s="2">
        <v>1.8478915662650588</v>
      </c>
    </row>
    <row r="2568" spans="1:7" x14ac:dyDescent="0.3">
      <c r="A2568" t="s">
        <v>2656</v>
      </c>
      <c r="B2568" s="2">
        <v>306.65999999999997</v>
      </c>
      <c r="C2568" s="2">
        <v>306.65999999999997</v>
      </c>
      <c r="D2568" s="2">
        <v>225</v>
      </c>
      <c r="E2568" s="14"/>
      <c r="F2568" s="14"/>
      <c r="G2568" s="2">
        <v>1.3629333333333331</v>
      </c>
    </row>
    <row r="2569" spans="1:7" x14ac:dyDescent="0.3">
      <c r="A2569" t="s">
        <v>3407</v>
      </c>
      <c r="B2569" s="2">
        <v>305.20000000000005</v>
      </c>
      <c r="C2569" s="2">
        <v>305.20000000000005</v>
      </c>
      <c r="D2569" s="2">
        <v>116</v>
      </c>
      <c r="E2569" s="14"/>
      <c r="F2569" s="14"/>
      <c r="G2569" s="2">
        <v>2.6310344827586212</v>
      </c>
    </row>
    <row r="2570" spans="1:7" x14ac:dyDescent="0.3">
      <c r="A2570" t="s">
        <v>2234</v>
      </c>
      <c r="B2570" s="2">
        <v>304.5</v>
      </c>
      <c r="C2570" s="2">
        <v>304.5</v>
      </c>
      <c r="D2570" s="2">
        <v>78</v>
      </c>
      <c r="E2570" s="14"/>
      <c r="F2570" s="14"/>
      <c r="G2570" s="2">
        <v>3.9038461538461537</v>
      </c>
    </row>
    <row r="2571" spans="1:7" x14ac:dyDescent="0.3">
      <c r="A2571" t="s">
        <v>1109</v>
      </c>
      <c r="B2571" s="2">
        <v>304.5</v>
      </c>
      <c r="C2571" s="2">
        <v>304.5</v>
      </c>
      <c r="D2571" s="2">
        <v>725</v>
      </c>
      <c r="E2571" s="14"/>
      <c r="F2571" s="14"/>
      <c r="G2571" s="2">
        <v>0.42</v>
      </c>
    </row>
    <row r="2572" spans="1:7" x14ac:dyDescent="0.3">
      <c r="A2572" t="s">
        <v>1112</v>
      </c>
      <c r="B2572" s="2">
        <v>304.49999999999994</v>
      </c>
      <c r="C2572" s="2">
        <v>304.49999999999994</v>
      </c>
      <c r="D2572" s="2">
        <v>1238</v>
      </c>
      <c r="E2572" s="14"/>
      <c r="F2572" s="14"/>
      <c r="G2572" s="2">
        <v>0.24596122778675278</v>
      </c>
    </row>
    <row r="2573" spans="1:7" x14ac:dyDescent="0.3">
      <c r="A2573" t="s">
        <v>2030</v>
      </c>
      <c r="B2573" s="2">
        <v>304.2</v>
      </c>
      <c r="C2573" s="2">
        <v>304.2</v>
      </c>
      <c r="D2573" s="2">
        <v>162</v>
      </c>
      <c r="E2573" s="14"/>
      <c r="F2573" s="14"/>
      <c r="G2573" s="2">
        <v>1.8777777777777778</v>
      </c>
    </row>
    <row r="2574" spans="1:7" x14ac:dyDescent="0.3">
      <c r="A2574" t="s">
        <v>4074</v>
      </c>
      <c r="B2574" s="2">
        <v>304.11</v>
      </c>
      <c r="C2574" s="2">
        <v>304.11</v>
      </c>
      <c r="D2574" s="2">
        <v>30</v>
      </c>
      <c r="E2574" s="14">
        <v>6.6666666666666666E-2</v>
      </c>
      <c r="F2574" s="14"/>
      <c r="G2574" s="2">
        <v>10.137</v>
      </c>
    </row>
    <row r="2575" spans="1:7" x14ac:dyDescent="0.3">
      <c r="A2575" t="s">
        <v>1693</v>
      </c>
      <c r="B2575" s="2">
        <v>303.73000000000019</v>
      </c>
      <c r="C2575" s="2">
        <v>303.73000000000019</v>
      </c>
      <c r="D2575" s="2">
        <v>139</v>
      </c>
      <c r="E2575" s="14"/>
      <c r="F2575" s="14"/>
      <c r="G2575" s="2">
        <v>2.1851079136690661</v>
      </c>
    </row>
    <row r="2576" spans="1:7" x14ac:dyDescent="0.3">
      <c r="A2576" t="s">
        <v>3122</v>
      </c>
      <c r="B2576" s="2">
        <v>303.55</v>
      </c>
      <c r="C2576" s="2">
        <v>303.55</v>
      </c>
      <c r="D2576" s="2">
        <v>657</v>
      </c>
      <c r="E2576" s="14">
        <v>5.4794520547945202E-2</v>
      </c>
      <c r="F2576" s="14"/>
      <c r="G2576" s="2">
        <v>0.46202435312024354</v>
      </c>
    </row>
    <row r="2577" spans="1:7" x14ac:dyDescent="0.3">
      <c r="A2577" t="s">
        <v>3455</v>
      </c>
      <c r="B2577" s="2">
        <v>303.44999999999993</v>
      </c>
      <c r="C2577" s="2">
        <v>303.44999999999993</v>
      </c>
      <c r="D2577" s="2">
        <v>131</v>
      </c>
      <c r="E2577" s="14">
        <v>0.11450381679389313</v>
      </c>
      <c r="F2577" s="14"/>
      <c r="G2577" s="2">
        <v>2.3164122137404575</v>
      </c>
    </row>
    <row r="2578" spans="1:7" x14ac:dyDescent="0.3">
      <c r="A2578" t="s">
        <v>1060</v>
      </c>
      <c r="B2578" s="2">
        <v>302.80999999999995</v>
      </c>
      <c r="C2578" s="2">
        <v>302.80999999999995</v>
      </c>
      <c r="D2578" s="2">
        <v>275</v>
      </c>
      <c r="E2578" s="14">
        <v>4.363636363636364E-2</v>
      </c>
      <c r="F2578" s="14"/>
      <c r="G2578" s="2">
        <v>1.1011272727272725</v>
      </c>
    </row>
    <row r="2579" spans="1:7" x14ac:dyDescent="0.3">
      <c r="A2579" t="s">
        <v>2582</v>
      </c>
      <c r="B2579" s="2">
        <v>301.88000000000011</v>
      </c>
      <c r="C2579" s="2">
        <v>301.88000000000011</v>
      </c>
      <c r="D2579" s="2">
        <v>36</v>
      </c>
      <c r="E2579" s="14"/>
      <c r="F2579" s="14"/>
      <c r="G2579" s="2">
        <v>8.385555555555559</v>
      </c>
    </row>
    <row r="2580" spans="1:7" x14ac:dyDescent="0.3">
      <c r="A2580" t="s">
        <v>3112</v>
      </c>
      <c r="B2580" s="2">
        <v>301.85999999999984</v>
      </c>
      <c r="C2580" s="2">
        <v>301.85999999999984</v>
      </c>
      <c r="D2580" s="2">
        <v>182</v>
      </c>
      <c r="E2580" s="14"/>
      <c r="F2580" s="14"/>
      <c r="G2580" s="2">
        <v>1.6585714285714277</v>
      </c>
    </row>
    <row r="2581" spans="1:7" x14ac:dyDescent="0.3">
      <c r="A2581" t="s">
        <v>2687</v>
      </c>
      <c r="B2581" s="2">
        <v>301.55999999999995</v>
      </c>
      <c r="C2581" s="2">
        <v>301.55999999999995</v>
      </c>
      <c r="D2581" s="2">
        <v>102</v>
      </c>
      <c r="E2581" s="14"/>
      <c r="F2581" s="14"/>
      <c r="G2581" s="2">
        <v>2.9564705882352937</v>
      </c>
    </row>
    <row r="2582" spans="1:7" x14ac:dyDescent="0.3">
      <c r="A2582" t="s">
        <v>2889</v>
      </c>
      <c r="B2582" s="2">
        <v>301.26</v>
      </c>
      <c r="C2582" s="2">
        <v>301.26</v>
      </c>
      <c r="D2582" s="2">
        <v>252</v>
      </c>
      <c r="E2582" s="14"/>
      <c r="F2582" s="14"/>
      <c r="G2582" s="2">
        <v>1.1954761904761904</v>
      </c>
    </row>
    <row r="2583" spans="1:7" x14ac:dyDescent="0.3">
      <c r="A2583" t="s">
        <v>3398</v>
      </c>
      <c r="B2583" s="2">
        <v>299.75</v>
      </c>
      <c r="C2583" s="2">
        <v>299.75</v>
      </c>
      <c r="D2583" s="2">
        <v>5</v>
      </c>
      <c r="E2583" s="14">
        <v>0.2</v>
      </c>
      <c r="F2583" s="14"/>
      <c r="G2583" s="2">
        <v>59.95</v>
      </c>
    </row>
    <row r="2584" spans="1:7" x14ac:dyDescent="0.3">
      <c r="A2584" t="s">
        <v>923</v>
      </c>
      <c r="B2584" s="2">
        <v>299.49999999999994</v>
      </c>
      <c r="C2584" s="2">
        <v>299.49999999999994</v>
      </c>
      <c r="D2584" s="2">
        <v>10</v>
      </c>
      <c r="E2584" s="14"/>
      <c r="F2584" s="14"/>
      <c r="G2584" s="2">
        <v>29.949999999999996</v>
      </c>
    </row>
    <row r="2585" spans="1:7" x14ac:dyDescent="0.3">
      <c r="A2585" t="s">
        <v>2595</v>
      </c>
      <c r="B2585" s="2">
        <v>299.36</v>
      </c>
      <c r="C2585" s="2">
        <v>299.36</v>
      </c>
      <c r="D2585" s="2">
        <v>164</v>
      </c>
      <c r="E2585" s="14"/>
      <c r="F2585" s="14"/>
      <c r="G2585" s="2">
        <v>1.8253658536585367</v>
      </c>
    </row>
    <row r="2586" spans="1:7" x14ac:dyDescent="0.3">
      <c r="A2586" t="s">
        <v>1453</v>
      </c>
      <c r="B2586" s="2">
        <v>298.47000000000003</v>
      </c>
      <c r="C2586" s="2">
        <v>298.47000000000003</v>
      </c>
      <c r="D2586" s="2">
        <v>227</v>
      </c>
      <c r="E2586" s="14">
        <v>4.4052863436123352E-3</v>
      </c>
      <c r="F2586" s="14"/>
      <c r="G2586" s="2">
        <v>1.3148458149779736</v>
      </c>
    </row>
    <row r="2587" spans="1:7" x14ac:dyDescent="0.3">
      <c r="A2587" t="s">
        <v>4143</v>
      </c>
      <c r="B2587" s="2">
        <v>297.94</v>
      </c>
      <c r="C2587" s="2">
        <v>297.94</v>
      </c>
      <c r="D2587" s="2">
        <v>33</v>
      </c>
      <c r="E2587" s="14"/>
      <c r="F2587" s="14"/>
      <c r="G2587" s="2">
        <v>9.0284848484848492</v>
      </c>
    </row>
    <row r="2588" spans="1:7" x14ac:dyDescent="0.3">
      <c r="A2588" t="s">
        <v>3140</v>
      </c>
      <c r="B2588" s="2">
        <v>297.91000000000003</v>
      </c>
      <c r="C2588" s="2">
        <v>297.91000000000003</v>
      </c>
      <c r="D2588" s="2">
        <v>150</v>
      </c>
      <c r="E2588" s="14"/>
      <c r="F2588" s="14"/>
      <c r="G2588" s="2">
        <v>1.9860666666666669</v>
      </c>
    </row>
    <row r="2589" spans="1:7" x14ac:dyDescent="0.3">
      <c r="A2589" t="s">
        <v>1201</v>
      </c>
      <c r="B2589" s="2">
        <v>297.82</v>
      </c>
      <c r="C2589" s="2">
        <v>297.82</v>
      </c>
      <c r="D2589" s="2">
        <v>529</v>
      </c>
      <c r="E2589" s="14"/>
      <c r="F2589" s="14"/>
      <c r="G2589" s="2">
        <v>0.56298676748582233</v>
      </c>
    </row>
    <row r="2590" spans="1:7" x14ac:dyDescent="0.3">
      <c r="A2590" t="s">
        <v>3381</v>
      </c>
      <c r="B2590" s="2">
        <v>296.45</v>
      </c>
      <c r="C2590" s="2">
        <v>296.45</v>
      </c>
      <c r="D2590" s="2">
        <v>568</v>
      </c>
      <c r="E2590" s="14"/>
      <c r="F2590" s="14"/>
      <c r="G2590" s="2">
        <v>0.52191901408450703</v>
      </c>
    </row>
    <row r="2591" spans="1:7" x14ac:dyDescent="0.3">
      <c r="A2591" t="s">
        <v>2224</v>
      </c>
      <c r="B2591" s="2">
        <v>294.7</v>
      </c>
      <c r="C2591" s="2">
        <v>294.7</v>
      </c>
      <c r="D2591" s="2">
        <v>66</v>
      </c>
      <c r="E2591" s="14"/>
      <c r="F2591" s="14"/>
      <c r="G2591" s="2">
        <v>4.4651515151515149</v>
      </c>
    </row>
    <row r="2592" spans="1:7" x14ac:dyDescent="0.3">
      <c r="A2592" t="s">
        <v>3802</v>
      </c>
      <c r="B2592" s="2">
        <v>293.7999999999999</v>
      </c>
      <c r="C2592" s="2">
        <v>293.7999999999999</v>
      </c>
      <c r="D2592" s="2">
        <v>615</v>
      </c>
      <c r="E2592" s="14"/>
      <c r="F2592" s="14"/>
      <c r="G2592" s="2">
        <v>0.47772357723577219</v>
      </c>
    </row>
    <row r="2593" spans="1:7" x14ac:dyDescent="0.3">
      <c r="A2593" t="s">
        <v>3002</v>
      </c>
      <c r="B2593" s="2">
        <v>292.55999999999983</v>
      </c>
      <c r="C2593" s="2">
        <v>292.55999999999983</v>
      </c>
      <c r="D2593" s="2">
        <v>68</v>
      </c>
      <c r="E2593" s="14"/>
      <c r="F2593" s="14"/>
      <c r="G2593" s="2">
        <v>4.3023529411764683</v>
      </c>
    </row>
    <row r="2594" spans="1:7" x14ac:dyDescent="0.3">
      <c r="A2594" t="s">
        <v>218</v>
      </c>
      <c r="B2594" s="2">
        <v>292.28999999999996</v>
      </c>
      <c r="C2594" s="2">
        <v>292.28999999999996</v>
      </c>
      <c r="D2594" s="2">
        <v>197</v>
      </c>
      <c r="E2594" s="14"/>
      <c r="F2594" s="14"/>
      <c r="G2594" s="2">
        <v>1.4837055837563451</v>
      </c>
    </row>
    <row r="2595" spans="1:7" x14ac:dyDescent="0.3">
      <c r="A2595" t="s">
        <v>2887</v>
      </c>
      <c r="B2595" s="2">
        <v>292.06999999999994</v>
      </c>
      <c r="C2595" s="2">
        <v>292.06999999999994</v>
      </c>
      <c r="D2595" s="2">
        <v>319</v>
      </c>
      <c r="E2595" s="14"/>
      <c r="F2595" s="14"/>
      <c r="G2595" s="2">
        <v>0.91557993730407505</v>
      </c>
    </row>
    <row r="2596" spans="1:7" x14ac:dyDescent="0.3">
      <c r="A2596" t="s">
        <v>708</v>
      </c>
      <c r="B2596" s="2">
        <v>292.0299999999998</v>
      </c>
      <c r="C2596" s="2">
        <v>292.0299999999998</v>
      </c>
      <c r="D2596" s="2">
        <v>421</v>
      </c>
      <c r="E2596" s="14"/>
      <c r="F2596" s="14"/>
      <c r="G2596" s="2">
        <v>0.69365795724465507</v>
      </c>
    </row>
    <row r="2597" spans="1:7" x14ac:dyDescent="0.3">
      <c r="A2597" t="s">
        <v>2563</v>
      </c>
      <c r="B2597" s="2">
        <v>291.84999999999997</v>
      </c>
      <c r="C2597" s="2">
        <v>291.84999999999997</v>
      </c>
      <c r="D2597" s="2">
        <v>55</v>
      </c>
      <c r="E2597" s="14"/>
      <c r="F2597" s="14"/>
      <c r="G2597" s="2">
        <v>5.3063636363636357</v>
      </c>
    </row>
    <row r="2598" spans="1:7" x14ac:dyDescent="0.3">
      <c r="A2598" t="s">
        <v>3135</v>
      </c>
      <c r="B2598" s="2">
        <v>290.80000000000013</v>
      </c>
      <c r="C2598" s="2">
        <v>290.80000000000013</v>
      </c>
      <c r="D2598" s="2">
        <v>144</v>
      </c>
      <c r="E2598" s="14"/>
      <c r="F2598" s="14"/>
      <c r="G2598" s="2">
        <v>2.0194444444444453</v>
      </c>
    </row>
    <row r="2599" spans="1:7" x14ac:dyDescent="0.3">
      <c r="A2599" t="s">
        <v>2750</v>
      </c>
      <c r="B2599" s="2">
        <v>290.33000000000004</v>
      </c>
      <c r="C2599" s="2">
        <v>290.33000000000004</v>
      </c>
      <c r="D2599" s="2">
        <v>210</v>
      </c>
      <c r="E2599" s="14">
        <v>4.7619047619047623E-3</v>
      </c>
      <c r="F2599" s="14"/>
      <c r="G2599" s="2">
        <v>1.3825238095238097</v>
      </c>
    </row>
    <row r="2600" spans="1:7" x14ac:dyDescent="0.3">
      <c r="A2600" t="s">
        <v>670</v>
      </c>
      <c r="B2600" s="2">
        <v>290.19999999999993</v>
      </c>
      <c r="C2600" s="2">
        <v>290.19999999999993</v>
      </c>
      <c r="D2600" s="2">
        <v>733</v>
      </c>
      <c r="E2600" s="14"/>
      <c r="F2600" s="14"/>
      <c r="G2600" s="2">
        <v>0.39590723055934507</v>
      </c>
    </row>
    <row r="2601" spans="1:7" x14ac:dyDescent="0.3">
      <c r="A2601" t="s">
        <v>276</v>
      </c>
      <c r="B2601" s="2">
        <v>290</v>
      </c>
      <c r="C2601" s="2">
        <v>290</v>
      </c>
      <c r="D2601" s="2">
        <v>200</v>
      </c>
      <c r="E2601" s="14"/>
      <c r="F2601" s="14"/>
      <c r="G2601" s="2">
        <v>1.45</v>
      </c>
    </row>
    <row r="2602" spans="1:7" x14ac:dyDescent="0.3">
      <c r="A2602" t="s">
        <v>119</v>
      </c>
      <c r="B2602" s="2">
        <v>289.98</v>
      </c>
      <c r="C2602" s="2">
        <v>289.98</v>
      </c>
      <c r="D2602" s="2">
        <v>662</v>
      </c>
      <c r="E2602" s="14"/>
      <c r="F2602" s="14"/>
      <c r="G2602" s="2">
        <v>0.43803625377643507</v>
      </c>
    </row>
    <row r="2603" spans="1:7" x14ac:dyDescent="0.3">
      <c r="A2603" t="s">
        <v>749</v>
      </c>
      <c r="B2603" s="2">
        <v>288.49999999999994</v>
      </c>
      <c r="C2603" s="2">
        <v>288.49999999999994</v>
      </c>
      <c r="D2603" s="2">
        <v>725</v>
      </c>
      <c r="E2603" s="14">
        <v>1.3793103448275861E-3</v>
      </c>
      <c r="F2603" s="14"/>
      <c r="G2603" s="2">
        <v>0.39793103448275852</v>
      </c>
    </row>
    <row r="2604" spans="1:7" x14ac:dyDescent="0.3">
      <c r="A2604" t="s">
        <v>2125</v>
      </c>
      <c r="B2604" s="2">
        <v>287.5</v>
      </c>
      <c r="C2604" s="2">
        <v>287.5</v>
      </c>
      <c r="D2604" s="2">
        <v>50</v>
      </c>
      <c r="E2604" s="14"/>
      <c r="F2604" s="14"/>
      <c r="G2604" s="2">
        <v>5.75</v>
      </c>
    </row>
    <row r="2605" spans="1:7" x14ac:dyDescent="0.3">
      <c r="A2605" t="s">
        <v>3096</v>
      </c>
      <c r="B2605" s="2">
        <v>286.90999999999991</v>
      </c>
      <c r="C2605" s="2">
        <v>286.90999999999991</v>
      </c>
      <c r="D2605" s="2">
        <v>77</v>
      </c>
      <c r="E2605" s="14"/>
      <c r="F2605" s="14"/>
      <c r="G2605" s="2">
        <v>3.7261038961038948</v>
      </c>
    </row>
    <row r="2606" spans="1:7" x14ac:dyDescent="0.3">
      <c r="A2606" t="s">
        <v>211</v>
      </c>
      <c r="B2606" s="2">
        <v>286.39000000000027</v>
      </c>
      <c r="C2606" s="2">
        <v>286.39000000000027</v>
      </c>
      <c r="D2606" s="2">
        <v>148</v>
      </c>
      <c r="E2606" s="14"/>
      <c r="F2606" s="14"/>
      <c r="G2606" s="2">
        <v>1.9350675675675695</v>
      </c>
    </row>
    <row r="2607" spans="1:7" x14ac:dyDescent="0.3">
      <c r="A2607" t="s">
        <v>1118</v>
      </c>
      <c r="B2607" s="2">
        <v>285.75</v>
      </c>
      <c r="C2607" s="2">
        <v>285.75</v>
      </c>
      <c r="D2607" s="2">
        <v>1050</v>
      </c>
      <c r="E2607" s="14">
        <v>2.3809523809523808E-2</v>
      </c>
      <c r="F2607" s="14"/>
      <c r="G2607" s="2">
        <v>0.27214285714285713</v>
      </c>
    </row>
    <row r="2608" spans="1:7" x14ac:dyDescent="0.3">
      <c r="A2608" t="s">
        <v>2930</v>
      </c>
      <c r="B2608" s="2">
        <v>284.48999999999961</v>
      </c>
      <c r="C2608" s="2">
        <v>284.48999999999961</v>
      </c>
      <c r="D2608" s="2">
        <v>703</v>
      </c>
      <c r="E2608" s="14"/>
      <c r="F2608" s="14"/>
      <c r="G2608" s="2">
        <v>0.4046799431009952</v>
      </c>
    </row>
    <row r="2609" spans="1:7" x14ac:dyDescent="0.3">
      <c r="A2609" t="s">
        <v>204</v>
      </c>
      <c r="B2609" s="2">
        <v>283.93</v>
      </c>
      <c r="C2609" s="2">
        <v>283.93</v>
      </c>
      <c r="D2609" s="2">
        <v>192</v>
      </c>
      <c r="E2609" s="14"/>
      <c r="F2609" s="14"/>
      <c r="G2609" s="2">
        <v>1.4788020833333333</v>
      </c>
    </row>
    <row r="2610" spans="1:7" x14ac:dyDescent="0.3">
      <c r="A2610" t="s">
        <v>846</v>
      </c>
      <c r="B2610" s="2">
        <v>283.51000000000022</v>
      </c>
      <c r="C2610" s="2">
        <v>283.51000000000022</v>
      </c>
      <c r="D2610" s="2">
        <v>412</v>
      </c>
      <c r="E2610" s="14"/>
      <c r="F2610" s="14"/>
      <c r="G2610" s="2">
        <v>0.68813106796116563</v>
      </c>
    </row>
    <row r="2611" spans="1:7" x14ac:dyDescent="0.3">
      <c r="A2611" t="s">
        <v>155</v>
      </c>
      <c r="B2611" s="2">
        <v>283.31000000000029</v>
      </c>
      <c r="C2611" s="2">
        <v>283.31000000000029</v>
      </c>
      <c r="D2611" s="2">
        <v>3821</v>
      </c>
      <c r="E2611" s="14"/>
      <c r="F2611" s="14"/>
      <c r="G2611" s="2">
        <v>7.4145511646166007E-2</v>
      </c>
    </row>
    <row r="2612" spans="1:7" x14ac:dyDescent="0.3">
      <c r="A2612" t="s">
        <v>311</v>
      </c>
      <c r="B2612" s="2">
        <v>282.48999999999995</v>
      </c>
      <c r="C2612" s="2">
        <v>282.48999999999995</v>
      </c>
      <c r="D2612" s="2">
        <v>169</v>
      </c>
      <c r="E2612" s="14"/>
      <c r="F2612" s="14"/>
      <c r="G2612" s="2">
        <v>1.6715384615384612</v>
      </c>
    </row>
    <row r="2613" spans="1:7" x14ac:dyDescent="0.3">
      <c r="A2613" t="s">
        <v>3298</v>
      </c>
      <c r="B2613" s="2">
        <v>282.38</v>
      </c>
      <c r="C2613" s="2">
        <v>282.38</v>
      </c>
      <c r="D2613" s="2">
        <v>645</v>
      </c>
      <c r="E2613" s="14"/>
      <c r="F2613" s="14"/>
      <c r="G2613" s="2">
        <v>0.43779844961240311</v>
      </c>
    </row>
    <row r="2614" spans="1:7" x14ac:dyDescent="0.3">
      <c r="A2614" t="s">
        <v>2560</v>
      </c>
      <c r="B2614" s="2">
        <v>281.95000000000005</v>
      </c>
      <c r="C2614" s="2">
        <v>281.95000000000005</v>
      </c>
      <c r="D2614" s="2">
        <v>35</v>
      </c>
      <c r="E2614" s="14">
        <v>2.8571428571428571E-2</v>
      </c>
      <c r="F2614" s="14"/>
      <c r="G2614" s="2">
        <v>8.0557142857142878</v>
      </c>
    </row>
    <row r="2615" spans="1:7" x14ac:dyDescent="0.3">
      <c r="A2615" t="s">
        <v>2641</v>
      </c>
      <c r="B2615" s="2">
        <v>281.17</v>
      </c>
      <c r="C2615" s="2">
        <v>281.17</v>
      </c>
      <c r="D2615" s="2">
        <v>228</v>
      </c>
      <c r="E2615" s="14"/>
      <c r="F2615" s="14"/>
      <c r="G2615" s="2">
        <v>1.233201754385965</v>
      </c>
    </row>
    <row r="2616" spans="1:7" x14ac:dyDescent="0.3">
      <c r="A2616" t="s">
        <v>1309</v>
      </c>
      <c r="B2616" s="2">
        <v>280.41999999999996</v>
      </c>
      <c r="C2616" s="2">
        <v>280.41999999999996</v>
      </c>
      <c r="D2616" s="2">
        <v>373</v>
      </c>
      <c r="E2616" s="14"/>
      <c r="F2616" s="14"/>
      <c r="G2616" s="2">
        <v>0.75179624664879341</v>
      </c>
    </row>
    <row r="2617" spans="1:7" x14ac:dyDescent="0.3">
      <c r="A2617" t="s">
        <v>3090</v>
      </c>
      <c r="B2617" s="2">
        <v>280.19999999999982</v>
      </c>
      <c r="C2617" s="2">
        <v>280.19999999999982</v>
      </c>
      <c r="D2617" s="2">
        <v>348</v>
      </c>
      <c r="E2617" s="14"/>
      <c r="F2617" s="14"/>
      <c r="G2617" s="2">
        <v>0.80517241379310289</v>
      </c>
    </row>
    <row r="2618" spans="1:7" x14ac:dyDescent="0.3">
      <c r="A2618" t="s">
        <v>3485</v>
      </c>
      <c r="B2618" s="2">
        <v>279.65000000000003</v>
      </c>
      <c r="C2618" s="2">
        <v>279.65000000000003</v>
      </c>
      <c r="D2618" s="2">
        <v>7</v>
      </c>
      <c r="E2618" s="14">
        <v>0.8571428571428571</v>
      </c>
      <c r="F2618" s="14"/>
      <c r="G2618" s="2">
        <v>39.950000000000003</v>
      </c>
    </row>
    <row r="2619" spans="1:7" x14ac:dyDescent="0.3">
      <c r="A2619" t="s">
        <v>900</v>
      </c>
      <c r="B2619" s="2">
        <v>277.23999999999984</v>
      </c>
      <c r="C2619" s="2">
        <v>277.23999999999984</v>
      </c>
      <c r="D2619" s="2">
        <v>301</v>
      </c>
      <c r="E2619" s="14"/>
      <c r="F2619" s="14"/>
      <c r="G2619" s="2">
        <v>0.9210631229235875</v>
      </c>
    </row>
    <row r="2620" spans="1:7" x14ac:dyDescent="0.3">
      <c r="A2620" t="s">
        <v>145</v>
      </c>
      <c r="B2620" s="2">
        <v>277.2</v>
      </c>
      <c r="C2620" s="2">
        <v>277.2</v>
      </c>
      <c r="D2620" s="2">
        <v>660</v>
      </c>
      <c r="E2620" s="14"/>
      <c r="F2620" s="14"/>
      <c r="G2620" s="2">
        <v>0.42</v>
      </c>
    </row>
    <row r="2621" spans="1:7" x14ac:dyDescent="0.3">
      <c r="A2621" t="s">
        <v>610</v>
      </c>
      <c r="B2621" s="2">
        <v>276.72000000000003</v>
      </c>
      <c r="C2621" s="2">
        <v>276.72000000000003</v>
      </c>
      <c r="D2621" s="2">
        <v>116</v>
      </c>
      <c r="E2621" s="14"/>
      <c r="F2621" s="14"/>
      <c r="G2621" s="2">
        <v>2.3855172413793104</v>
      </c>
    </row>
    <row r="2622" spans="1:7" x14ac:dyDescent="0.3">
      <c r="A2622" t="s">
        <v>3139</v>
      </c>
      <c r="B2622" s="2">
        <v>276.59000000000003</v>
      </c>
      <c r="C2622" s="2">
        <v>276.59000000000003</v>
      </c>
      <c r="D2622" s="2">
        <v>184</v>
      </c>
      <c r="E2622" s="14"/>
      <c r="F2622" s="14"/>
      <c r="G2622" s="2">
        <v>1.5032065217391306</v>
      </c>
    </row>
    <row r="2623" spans="1:7" x14ac:dyDescent="0.3">
      <c r="A2623" t="s">
        <v>3557</v>
      </c>
      <c r="B2623" s="2">
        <v>276.53000000000009</v>
      </c>
      <c r="C2623" s="2">
        <v>276.53000000000009</v>
      </c>
      <c r="D2623" s="2">
        <v>709</v>
      </c>
      <c r="E2623" s="14"/>
      <c r="F2623" s="14"/>
      <c r="G2623" s="2">
        <v>0.390028208744711</v>
      </c>
    </row>
    <row r="2624" spans="1:7" x14ac:dyDescent="0.3">
      <c r="A2624" t="s">
        <v>3805</v>
      </c>
      <c r="B2624" s="2">
        <v>275.62000000000006</v>
      </c>
      <c r="C2624" s="2">
        <v>275.62000000000006</v>
      </c>
      <c r="D2624" s="2">
        <v>316</v>
      </c>
      <c r="E2624" s="14">
        <v>9.4936708860759497E-3</v>
      </c>
      <c r="F2624" s="14"/>
      <c r="G2624" s="2">
        <v>0.87221518987341795</v>
      </c>
    </row>
    <row r="2625" spans="1:7" x14ac:dyDescent="0.3">
      <c r="A2625" t="s">
        <v>2241</v>
      </c>
      <c r="B2625" s="2">
        <v>275.62</v>
      </c>
      <c r="C2625" s="2">
        <v>275.62</v>
      </c>
      <c r="D2625" s="2">
        <v>83</v>
      </c>
      <c r="E2625" s="14"/>
      <c r="F2625" s="14"/>
      <c r="G2625" s="2">
        <v>3.3207228915662652</v>
      </c>
    </row>
    <row r="2626" spans="1:7" x14ac:dyDescent="0.3">
      <c r="A2626" t="s">
        <v>580</v>
      </c>
      <c r="B2626" s="2">
        <v>274.36999999999989</v>
      </c>
      <c r="C2626" s="2">
        <v>274.36999999999989</v>
      </c>
      <c r="D2626" s="2">
        <v>95</v>
      </c>
      <c r="E2626" s="14"/>
      <c r="F2626" s="14"/>
      <c r="G2626" s="2">
        <v>2.8881052631578936</v>
      </c>
    </row>
    <row r="2627" spans="1:7" x14ac:dyDescent="0.3">
      <c r="A2627" t="s">
        <v>243</v>
      </c>
      <c r="B2627" s="2">
        <v>273.81</v>
      </c>
      <c r="C2627" s="2">
        <v>273.81</v>
      </c>
      <c r="D2627" s="2">
        <v>81</v>
      </c>
      <c r="E2627" s="14"/>
      <c r="F2627" s="14"/>
      <c r="G2627" s="2">
        <v>3.3803703703703705</v>
      </c>
    </row>
    <row r="2628" spans="1:7" x14ac:dyDescent="0.3">
      <c r="A2628" t="s">
        <v>1559</v>
      </c>
      <c r="B2628" s="2">
        <v>273.45999999999998</v>
      </c>
      <c r="C2628" s="2">
        <v>273.45999999999998</v>
      </c>
      <c r="D2628" s="2">
        <v>124</v>
      </c>
      <c r="E2628" s="14"/>
      <c r="F2628" s="14">
        <v>2.564102564102564E-2</v>
      </c>
      <c r="G2628" s="2">
        <v>2.2053225806451611</v>
      </c>
    </row>
    <row r="2629" spans="1:7" x14ac:dyDescent="0.3">
      <c r="A2629" t="s">
        <v>3514</v>
      </c>
      <c r="B2629" s="2">
        <v>272.98999999999995</v>
      </c>
      <c r="C2629" s="2">
        <v>272.98999999999995</v>
      </c>
      <c r="D2629" s="2">
        <v>129</v>
      </c>
      <c r="E2629" s="14"/>
      <c r="F2629" s="14"/>
      <c r="G2629" s="2">
        <v>2.1162015503875966</v>
      </c>
    </row>
    <row r="2630" spans="1:7" x14ac:dyDescent="0.3">
      <c r="A2630" t="s">
        <v>2245</v>
      </c>
      <c r="B2630" s="2">
        <v>272.91000000000008</v>
      </c>
      <c r="C2630" s="2">
        <v>272.91000000000008</v>
      </c>
      <c r="D2630" s="2">
        <v>79</v>
      </c>
      <c r="E2630" s="14"/>
      <c r="F2630" s="14"/>
      <c r="G2630" s="2">
        <v>3.4545569620253174</v>
      </c>
    </row>
    <row r="2631" spans="1:7" x14ac:dyDescent="0.3">
      <c r="A2631" t="s">
        <v>2319</v>
      </c>
      <c r="B2631" s="2">
        <v>272.57</v>
      </c>
      <c r="C2631" s="2">
        <v>272.57</v>
      </c>
      <c r="D2631" s="2">
        <v>144</v>
      </c>
      <c r="E2631" s="14"/>
      <c r="F2631" s="14"/>
      <c r="G2631" s="2">
        <v>1.8928472222222221</v>
      </c>
    </row>
    <row r="2632" spans="1:7" x14ac:dyDescent="0.3">
      <c r="A2632" t="s">
        <v>1948</v>
      </c>
      <c r="B2632" s="2">
        <v>272.2</v>
      </c>
      <c r="C2632" s="2">
        <v>272.2</v>
      </c>
      <c r="D2632" s="2">
        <v>173</v>
      </c>
      <c r="E2632" s="14"/>
      <c r="F2632" s="14"/>
      <c r="G2632" s="2">
        <v>1.5734104046242774</v>
      </c>
    </row>
    <row r="2633" spans="1:7" x14ac:dyDescent="0.3">
      <c r="A2633" t="s">
        <v>290</v>
      </c>
      <c r="B2633" s="2">
        <v>272.01999999999987</v>
      </c>
      <c r="C2633" s="2">
        <v>272.01999999999987</v>
      </c>
      <c r="D2633" s="2">
        <v>307</v>
      </c>
      <c r="E2633" s="14"/>
      <c r="F2633" s="14"/>
      <c r="G2633" s="2">
        <v>0.88605863192182366</v>
      </c>
    </row>
    <row r="2634" spans="1:7" x14ac:dyDescent="0.3">
      <c r="A2634" t="s">
        <v>957</v>
      </c>
      <c r="B2634" s="2">
        <v>271.68</v>
      </c>
      <c r="C2634" s="2">
        <v>271.68</v>
      </c>
      <c r="D2634" s="2">
        <v>159</v>
      </c>
      <c r="E2634" s="14"/>
      <c r="F2634" s="14"/>
      <c r="G2634" s="2">
        <v>1.7086792452830188</v>
      </c>
    </row>
    <row r="2635" spans="1:7" x14ac:dyDescent="0.3">
      <c r="A2635" t="s">
        <v>282</v>
      </c>
      <c r="B2635" s="2">
        <v>271.21999999999997</v>
      </c>
      <c r="C2635" s="2">
        <v>271.21999999999997</v>
      </c>
      <c r="D2635" s="2">
        <v>158</v>
      </c>
      <c r="E2635" s="14"/>
      <c r="F2635" s="14"/>
      <c r="G2635" s="2">
        <v>1.7165822784810125</v>
      </c>
    </row>
    <row r="2636" spans="1:7" x14ac:dyDescent="0.3">
      <c r="A2636" t="s">
        <v>3827</v>
      </c>
      <c r="B2636" s="2">
        <v>271.04000000000002</v>
      </c>
      <c r="C2636" s="2">
        <v>271.04000000000002</v>
      </c>
      <c r="D2636" s="2">
        <v>164</v>
      </c>
      <c r="E2636" s="14"/>
      <c r="F2636" s="14"/>
      <c r="G2636" s="2">
        <v>1.6526829268292684</v>
      </c>
    </row>
    <row r="2637" spans="1:7" x14ac:dyDescent="0.3">
      <c r="A2637" t="s">
        <v>2634</v>
      </c>
      <c r="B2637" s="2">
        <v>270.96000000000015</v>
      </c>
      <c r="C2637" s="2">
        <v>270.96000000000015</v>
      </c>
      <c r="D2637" s="2">
        <v>312</v>
      </c>
      <c r="E2637" s="14"/>
      <c r="F2637" s="14"/>
      <c r="G2637" s="2">
        <v>0.86846153846153895</v>
      </c>
    </row>
    <row r="2638" spans="1:7" x14ac:dyDescent="0.3">
      <c r="A2638" t="s">
        <v>306</v>
      </c>
      <c r="B2638" s="2">
        <v>269.68000000000018</v>
      </c>
      <c r="C2638" s="2">
        <v>269.68000000000018</v>
      </c>
      <c r="D2638" s="2">
        <v>103</v>
      </c>
      <c r="E2638" s="14"/>
      <c r="F2638" s="14"/>
      <c r="G2638" s="2">
        <v>2.6182524271844678</v>
      </c>
    </row>
    <row r="2639" spans="1:7" x14ac:dyDescent="0.3">
      <c r="A2639" t="s">
        <v>934</v>
      </c>
      <c r="B2639" s="2">
        <v>269.61</v>
      </c>
      <c r="C2639" s="2">
        <v>269.61</v>
      </c>
      <c r="D2639" s="2">
        <v>412</v>
      </c>
      <c r="E2639" s="14"/>
      <c r="F2639" s="14"/>
      <c r="G2639" s="2">
        <v>0.6543932038834952</v>
      </c>
    </row>
    <row r="2640" spans="1:7" x14ac:dyDescent="0.3">
      <c r="A2640" t="s">
        <v>2105</v>
      </c>
      <c r="B2640" s="2">
        <v>268.2</v>
      </c>
      <c r="C2640" s="2">
        <v>268.2</v>
      </c>
      <c r="D2640" s="2">
        <v>180</v>
      </c>
      <c r="E2640" s="14"/>
      <c r="F2640" s="14"/>
      <c r="G2640" s="2">
        <v>1.49</v>
      </c>
    </row>
    <row r="2641" spans="1:7" x14ac:dyDescent="0.3">
      <c r="A2641" t="s">
        <v>3177</v>
      </c>
      <c r="B2641" s="2">
        <v>268.14000000000016</v>
      </c>
      <c r="C2641" s="2">
        <v>268.14000000000016</v>
      </c>
      <c r="D2641" s="2">
        <v>530</v>
      </c>
      <c r="E2641" s="14">
        <v>1.8867924528301887E-3</v>
      </c>
      <c r="F2641" s="14"/>
      <c r="G2641" s="2">
        <v>0.50592452830188706</v>
      </c>
    </row>
    <row r="2642" spans="1:7" x14ac:dyDescent="0.3">
      <c r="A2642" t="s">
        <v>630</v>
      </c>
      <c r="B2642" s="2">
        <v>268.10000000000002</v>
      </c>
      <c r="C2642" s="2">
        <v>268.10000000000002</v>
      </c>
      <c r="D2642" s="2">
        <v>19</v>
      </c>
      <c r="E2642" s="14"/>
      <c r="F2642" s="14"/>
      <c r="G2642" s="2">
        <v>14.110526315789475</v>
      </c>
    </row>
    <row r="2643" spans="1:7" x14ac:dyDescent="0.3">
      <c r="A2643" t="s">
        <v>177</v>
      </c>
      <c r="B2643" s="2">
        <v>267.82</v>
      </c>
      <c r="C2643" s="2">
        <v>267.82</v>
      </c>
      <c r="D2643" s="2">
        <v>535</v>
      </c>
      <c r="E2643" s="14"/>
      <c r="F2643" s="14"/>
      <c r="G2643" s="2">
        <v>0.50059813084112148</v>
      </c>
    </row>
    <row r="2644" spans="1:7" x14ac:dyDescent="0.3">
      <c r="A2644" t="s">
        <v>194</v>
      </c>
      <c r="B2644" s="2">
        <v>267.75</v>
      </c>
      <c r="C2644" s="2">
        <v>267.75</v>
      </c>
      <c r="D2644" s="2">
        <v>105</v>
      </c>
      <c r="E2644" s="14"/>
      <c r="F2644" s="14"/>
      <c r="G2644" s="2">
        <v>2.5499999999999998</v>
      </c>
    </row>
    <row r="2645" spans="1:7" x14ac:dyDescent="0.3">
      <c r="A2645" t="s">
        <v>3835</v>
      </c>
      <c r="B2645" s="2">
        <v>267.45000000000005</v>
      </c>
      <c r="C2645" s="2">
        <v>267.45000000000005</v>
      </c>
      <c r="D2645" s="2">
        <v>1101</v>
      </c>
      <c r="E2645" s="14"/>
      <c r="F2645" s="14"/>
      <c r="G2645" s="2">
        <v>0.2429155313351499</v>
      </c>
    </row>
    <row r="2646" spans="1:7" x14ac:dyDescent="0.3">
      <c r="A2646" t="s">
        <v>591</v>
      </c>
      <c r="B2646" s="2">
        <v>267.21000000000004</v>
      </c>
      <c r="C2646" s="2">
        <v>267.21000000000004</v>
      </c>
      <c r="D2646" s="2">
        <v>131</v>
      </c>
      <c r="E2646" s="14"/>
      <c r="F2646" s="14"/>
      <c r="G2646" s="2">
        <v>2.0397709923664125</v>
      </c>
    </row>
    <row r="2647" spans="1:7" x14ac:dyDescent="0.3">
      <c r="A2647" t="s">
        <v>2825</v>
      </c>
      <c r="B2647" s="2">
        <v>266.52999999999997</v>
      </c>
      <c r="C2647" s="2">
        <v>266.52999999999997</v>
      </c>
      <c r="D2647" s="2">
        <v>91</v>
      </c>
      <c r="E2647" s="14">
        <v>1.098901098901099E-2</v>
      </c>
      <c r="F2647" s="14"/>
      <c r="G2647" s="2">
        <v>2.9289010989010986</v>
      </c>
    </row>
    <row r="2648" spans="1:7" x14ac:dyDescent="0.3">
      <c r="A2648" t="s">
        <v>252</v>
      </c>
      <c r="B2648" s="2">
        <v>266.03000000000003</v>
      </c>
      <c r="C2648" s="2">
        <v>266.03000000000003</v>
      </c>
      <c r="D2648" s="2">
        <v>97</v>
      </c>
      <c r="E2648" s="14"/>
      <c r="F2648" s="14"/>
      <c r="G2648" s="2">
        <v>2.7425773195876291</v>
      </c>
    </row>
    <row r="2649" spans="1:7" x14ac:dyDescent="0.3">
      <c r="A2649" t="s">
        <v>2649</v>
      </c>
      <c r="B2649" s="2">
        <v>265.88</v>
      </c>
      <c r="C2649" s="2">
        <v>265.88</v>
      </c>
      <c r="D2649" s="2">
        <v>92</v>
      </c>
      <c r="E2649" s="14"/>
      <c r="F2649" s="14"/>
      <c r="G2649" s="2">
        <v>2.89</v>
      </c>
    </row>
    <row r="2650" spans="1:7" x14ac:dyDescent="0.3">
      <c r="A2650" t="s">
        <v>3136</v>
      </c>
      <c r="B2650" s="2">
        <v>264.82000000000016</v>
      </c>
      <c r="C2650" s="2">
        <v>264.82000000000016</v>
      </c>
      <c r="D2650" s="2">
        <v>132</v>
      </c>
      <c r="E2650" s="14"/>
      <c r="F2650" s="14"/>
      <c r="G2650" s="2">
        <v>2.0062121212121227</v>
      </c>
    </row>
    <row r="2651" spans="1:7" x14ac:dyDescent="0.3">
      <c r="A2651" t="s">
        <v>2636</v>
      </c>
      <c r="B2651" s="2">
        <v>264.72000000000003</v>
      </c>
      <c r="C2651" s="2">
        <v>264.72000000000003</v>
      </c>
      <c r="D2651" s="2">
        <v>205</v>
      </c>
      <c r="E2651" s="14"/>
      <c r="F2651" s="14"/>
      <c r="G2651" s="2">
        <v>1.2913170731707317</v>
      </c>
    </row>
    <row r="2652" spans="1:7" x14ac:dyDescent="0.3">
      <c r="A2652" t="s">
        <v>4090</v>
      </c>
      <c r="B2652" s="2">
        <v>264.7</v>
      </c>
      <c r="C2652" s="2">
        <v>264.7</v>
      </c>
      <c r="D2652" s="2">
        <v>38</v>
      </c>
      <c r="E2652" s="14"/>
      <c r="F2652" s="14"/>
      <c r="G2652" s="2">
        <v>6.9657894736842101</v>
      </c>
    </row>
    <row r="2653" spans="1:7" x14ac:dyDescent="0.3">
      <c r="A2653" t="s">
        <v>3578</v>
      </c>
      <c r="B2653" s="2">
        <v>264.47000000000003</v>
      </c>
      <c r="C2653" s="2">
        <v>264.47000000000003</v>
      </c>
      <c r="D2653" s="2">
        <v>92</v>
      </c>
      <c r="E2653" s="14"/>
      <c r="F2653" s="14"/>
      <c r="G2653" s="2">
        <v>2.8746739130434786</v>
      </c>
    </row>
    <row r="2654" spans="1:7" x14ac:dyDescent="0.3">
      <c r="A2654" t="s">
        <v>3664</v>
      </c>
      <c r="B2654" s="2">
        <v>264.12</v>
      </c>
      <c r="C2654" s="2">
        <v>264.12</v>
      </c>
      <c r="D2654" s="2">
        <v>304</v>
      </c>
      <c r="E2654" s="14">
        <v>3.2894736842105261E-3</v>
      </c>
      <c r="F2654" s="14"/>
      <c r="G2654" s="2">
        <v>0.86881578947368421</v>
      </c>
    </row>
    <row r="2655" spans="1:7" x14ac:dyDescent="0.3">
      <c r="A2655" t="s">
        <v>364</v>
      </c>
      <c r="B2655" s="2">
        <v>262.87</v>
      </c>
      <c r="C2655" s="2">
        <v>262.87</v>
      </c>
      <c r="D2655" s="2">
        <v>95</v>
      </c>
      <c r="E2655" s="14">
        <v>0.12631578947368421</v>
      </c>
      <c r="F2655" s="14"/>
      <c r="G2655" s="2">
        <v>2.7670526315789474</v>
      </c>
    </row>
    <row r="2656" spans="1:7" x14ac:dyDescent="0.3">
      <c r="A2656" t="s">
        <v>710</v>
      </c>
      <c r="B2656" s="2">
        <v>262.5</v>
      </c>
      <c r="C2656" s="2">
        <v>262.5</v>
      </c>
      <c r="D2656" s="2">
        <v>210</v>
      </c>
      <c r="E2656" s="14">
        <v>1.9047619047619049E-2</v>
      </c>
      <c r="F2656" s="14"/>
      <c r="G2656" s="2">
        <v>1.25</v>
      </c>
    </row>
    <row r="2657" spans="1:7" x14ac:dyDescent="0.3">
      <c r="A2657" t="s">
        <v>3727</v>
      </c>
      <c r="B2657" s="2">
        <v>261.89000000000004</v>
      </c>
      <c r="C2657" s="2">
        <v>261.89000000000004</v>
      </c>
      <c r="D2657" s="2">
        <v>94</v>
      </c>
      <c r="E2657" s="14"/>
      <c r="F2657" s="14"/>
      <c r="G2657" s="2">
        <v>2.7860638297872344</v>
      </c>
    </row>
    <row r="2658" spans="1:7" x14ac:dyDescent="0.3">
      <c r="A2658" t="s">
        <v>2305</v>
      </c>
      <c r="B2658" s="2">
        <v>261.84000000000003</v>
      </c>
      <c r="C2658" s="2">
        <v>261.84000000000003</v>
      </c>
      <c r="D2658" s="2">
        <v>120</v>
      </c>
      <c r="E2658" s="14"/>
      <c r="F2658" s="14"/>
      <c r="G2658" s="2">
        <v>2.1820000000000004</v>
      </c>
    </row>
    <row r="2659" spans="1:7" x14ac:dyDescent="0.3">
      <c r="A2659" t="s">
        <v>3513</v>
      </c>
      <c r="B2659" s="2">
        <v>261.68</v>
      </c>
      <c r="C2659" s="2">
        <v>261.68</v>
      </c>
      <c r="D2659" s="2">
        <v>186</v>
      </c>
      <c r="E2659" s="14"/>
      <c r="F2659" s="14"/>
      <c r="G2659" s="2">
        <v>1.4068817204301076</v>
      </c>
    </row>
    <row r="2660" spans="1:7" x14ac:dyDescent="0.3">
      <c r="A2660" t="s">
        <v>117</v>
      </c>
      <c r="B2660" s="2">
        <v>261.23999999999984</v>
      </c>
      <c r="C2660" s="2">
        <v>261.23999999999984</v>
      </c>
      <c r="D2660" s="2">
        <v>1244</v>
      </c>
      <c r="E2660" s="14"/>
      <c r="F2660" s="14"/>
      <c r="G2660" s="2">
        <v>0.20999999999999988</v>
      </c>
    </row>
    <row r="2661" spans="1:7" x14ac:dyDescent="0.3">
      <c r="A2661" t="s">
        <v>3021</v>
      </c>
      <c r="B2661" s="2">
        <v>260.87999999999994</v>
      </c>
      <c r="C2661" s="2">
        <v>260.87999999999994</v>
      </c>
      <c r="D2661" s="2">
        <v>652</v>
      </c>
      <c r="E2661" s="14">
        <v>1.5337423312883436E-3</v>
      </c>
      <c r="F2661" s="14"/>
      <c r="G2661" s="2">
        <v>0.40012269938650297</v>
      </c>
    </row>
    <row r="2662" spans="1:7" x14ac:dyDescent="0.3">
      <c r="A2662" t="s">
        <v>3803</v>
      </c>
      <c r="B2662" s="2">
        <v>260.7700000000001</v>
      </c>
      <c r="C2662" s="2">
        <v>260.7700000000001</v>
      </c>
      <c r="D2662" s="2">
        <v>508</v>
      </c>
      <c r="E2662" s="14">
        <v>3.937007874015748E-2</v>
      </c>
      <c r="F2662" s="14"/>
      <c r="G2662" s="2">
        <v>0.51332677165354346</v>
      </c>
    </row>
    <row r="2663" spans="1:7" x14ac:dyDescent="0.3">
      <c r="A2663" t="s">
        <v>318</v>
      </c>
      <c r="B2663" s="2">
        <v>259.84000000000003</v>
      </c>
      <c r="C2663" s="2">
        <v>259.84000000000003</v>
      </c>
      <c r="D2663" s="2">
        <v>90</v>
      </c>
      <c r="E2663" s="14">
        <v>0.1</v>
      </c>
      <c r="F2663" s="14"/>
      <c r="G2663" s="2">
        <v>2.8871111111111114</v>
      </c>
    </row>
    <row r="2664" spans="1:7" x14ac:dyDescent="0.3">
      <c r="A2664" t="s">
        <v>624</v>
      </c>
      <c r="B2664" s="2">
        <v>259.66999999999996</v>
      </c>
      <c r="C2664" s="2">
        <v>259.66999999999996</v>
      </c>
      <c r="D2664" s="2">
        <v>81</v>
      </c>
      <c r="E2664" s="14"/>
      <c r="F2664" s="14"/>
      <c r="G2664" s="2">
        <v>3.205802469135802</v>
      </c>
    </row>
    <row r="2665" spans="1:7" x14ac:dyDescent="0.3">
      <c r="A2665" t="s">
        <v>599</v>
      </c>
      <c r="B2665" s="2">
        <v>258.50000000000006</v>
      </c>
      <c r="C2665" s="2">
        <v>258.50000000000006</v>
      </c>
      <c r="D2665" s="2">
        <v>82</v>
      </c>
      <c r="E2665" s="14">
        <v>3.6585365853658534E-2</v>
      </c>
      <c r="F2665" s="14"/>
      <c r="G2665" s="2">
        <v>3.1524390243902447</v>
      </c>
    </row>
    <row r="2666" spans="1:7" x14ac:dyDescent="0.3">
      <c r="A2666" t="s">
        <v>3174</v>
      </c>
      <c r="B2666" s="2">
        <v>257.75</v>
      </c>
      <c r="C2666" s="2">
        <v>257.75</v>
      </c>
      <c r="D2666" s="2">
        <v>199</v>
      </c>
      <c r="E2666" s="14"/>
      <c r="F2666" s="14"/>
      <c r="G2666" s="2">
        <v>1.2952261306532664</v>
      </c>
    </row>
    <row r="2667" spans="1:7" x14ac:dyDescent="0.3">
      <c r="A2667" t="s">
        <v>3213</v>
      </c>
      <c r="B2667" s="2">
        <v>257.67999999999995</v>
      </c>
      <c r="C2667" s="2">
        <v>257.67999999999995</v>
      </c>
      <c r="D2667" s="2">
        <v>638</v>
      </c>
      <c r="E2667" s="14">
        <v>9.4043887147335428E-3</v>
      </c>
      <c r="F2667" s="14"/>
      <c r="G2667" s="2">
        <v>0.40388714733542314</v>
      </c>
    </row>
    <row r="2668" spans="1:7" x14ac:dyDescent="0.3">
      <c r="A2668" t="s">
        <v>2892</v>
      </c>
      <c r="B2668" s="2">
        <v>257.22000000000008</v>
      </c>
      <c r="C2668" s="2">
        <v>257.22000000000008</v>
      </c>
      <c r="D2668" s="2">
        <v>220</v>
      </c>
      <c r="E2668" s="14"/>
      <c r="F2668" s="14"/>
      <c r="G2668" s="2">
        <v>1.1691818181818185</v>
      </c>
    </row>
    <row r="2669" spans="1:7" x14ac:dyDescent="0.3">
      <c r="A2669" t="s">
        <v>719</v>
      </c>
      <c r="B2669" s="2">
        <v>256.54000000000002</v>
      </c>
      <c r="C2669" s="2">
        <v>256.54000000000002</v>
      </c>
      <c r="D2669" s="2">
        <v>182</v>
      </c>
      <c r="E2669" s="14"/>
      <c r="F2669" s="14"/>
      <c r="G2669" s="2">
        <v>1.4095604395604397</v>
      </c>
    </row>
    <row r="2670" spans="1:7" x14ac:dyDescent="0.3">
      <c r="A2670" t="s">
        <v>3580</v>
      </c>
      <c r="B2670" s="2">
        <v>255</v>
      </c>
      <c r="C2670" s="2">
        <v>255</v>
      </c>
      <c r="D2670" s="2">
        <v>144</v>
      </c>
      <c r="E2670" s="14"/>
      <c r="F2670" s="14"/>
      <c r="G2670" s="2">
        <v>1.7708333333333333</v>
      </c>
    </row>
    <row r="2671" spans="1:7" x14ac:dyDescent="0.3">
      <c r="A2671" t="s">
        <v>593</v>
      </c>
      <c r="B2671" s="2">
        <v>254.98000000000002</v>
      </c>
      <c r="C2671" s="2">
        <v>254.98000000000002</v>
      </c>
      <c r="D2671" s="2">
        <v>29</v>
      </c>
      <c r="E2671" s="14"/>
      <c r="F2671" s="14"/>
      <c r="G2671" s="2">
        <v>8.7924137931034494</v>
      </c>
    </row>
    <row r="2672" spans="1:7" x14ac:dyDescent="0.3">
      <c r="A2672" t="s">
        <v>664</v>
      </c>
      <c r="B2672" s="2">
        <v>254.32999999999998</v>
      </c>
      <c r="C2672" s="2">
        <v>254.32999999999998</v>
      </c>
      <c r="D2672" s="2">
        <v>184</v>
      </c>
      <c r="E2672" s="14"/>
      <c r="F2672" s="14"/>
      <c r="G2672" s="2">
        <v>1.3822282608695651</v>
      </c>
    </row>
    <row r="2673" spans="1:7" x14ac:dyDescent="0.3">
      <c r="A2673" t="s">
        <v>772</v>
      </c>
      <c r="B2673" s="2">
        <v>253.52999999999994</v>
      </c>
      <c r="C2673" s="2">
        <v>253.52999999999994</v>
      </c>
      <c r="D2673" s="2">
        <v>79</v>
      </c>
      <c r="E2673" s="14"/>
      <c r="F2673" s="14"/>
      <c r="G2673" s="2">
        <v>3.2092405063291132</v>
      </c>
    </row>
    <row r="2674" spans="1:7" x14ac:dyDescent="0.3">
      <c r="A2674" t="s">
        <v>1010</v>
      </c>
      <c r="B2674" s="2">
        <v>252.47000000000017</v>
      </c>
      <c r="C2674" s="2">
        <v>252.47000000000017</v>
      </c>
      <c r="D2674" s="2">
        <v>706</v>
      </c>
      <c r="E2674" s="14"/>
      <c r="F2674" s="14"/>
      <c r="G2674" s="2">
        <v>0.3576062322946178</v>
      </c>
    </row>
    <row r="2675" spans="1:7" x14ac:dyDescent="0.3">
      <c r="A2675" t="s">
        <v>2914</v>
      </c>
      <c r="B2675" s="2">
        <v>252.3300000000001</v>
      </c>
      <c r="C2675" s="2">
        <v>252.3300000000001</v>
      </c>
      <c r="D2675" s="2">
        <v>485</v>
      </c>
      <c r="E2675" s="14"/>
      <c r="F2675" s="14"/>
      <c r="G2675" s="2">
        <v>0.52026804123711357</v>
      </c>
    </row>
    <row r="2676" spans="1:7" x14ac:dyDescent="0.3">
      <c r="A2676" t="s">
        <v>3360</v>
      </c>
      <c r="B2676" s="2">
        <v>252.21999999999997</v>
      </c>
      <c r="C2676" s="2">
        <v>252.21999999999997</v>
      </c>
      <c r="D2676" s="2">
        <v>256</v>
      </c>
      <c r="E2676" s="14">
        <v>1.5625E-2</v>
      </c>
      <c r="F2676" s="14"/>
      <c r="G2676" s="2">
        <v>0.98523437499999988</v>
      </c>
    </row>
    <row r="2677" spans="1:7" x14ac:dyDescent="0.3">
      <c r="A2677" t="s">
        <v>1121</v>
      </c>
      <c r="B2677" s="2">
        <v>252</v>
      </c>
      <c r="C2677" s="2">
        <v>252</v>
      </c>
      <c r="D2677" s="2">
        <v>600</v>
      </c>
      <c r="E2677" s="14">
        <v>8.3333333333333329E-2</v>
      </c>
      <c r="F2677" s="14"/>
      <c r="G2677" s="2">
        <v>0.42</v>
      </c>
    </row>
    <row r="2678" spans="1:7" x14ac:dyDescent="0.3">
      <c r="A2678" t="s">
        <v>1226</v>
      </c>
      <c r="B2678" s="2">
        <v>250.21999999999991</v>
      </c>
      <c r="C2678" s="2">
        <v>250.21999999999991</v>
      </c>
      <c r="D2678" s="2">
        <v>78</v>
      </c>
      <c r="E2678" s="14"/>
      <c r="F2678" s="14"/>
      <c r="G2678" s="2">
        <v>3.2079487179487169</v>
      </c>
    </row>
    <row r="2679" spans="1:7" x14ac:dyDescent="0.3">
      <c r="A2679" t="s">
        <v>703</v>
      </c>
      <c r="B2679" s="2">
        <v>250.13999999999987</v>
      </c>
      <c r="C2679" s="2">
        <v>250.13999999999987</v>
      </c>
      <c r="D2679" s="2">
        <v>93</v>
      </c>
      <c r="E2679" s="14">
        <v>3.2258064516129031E-2</v>
      </c>
      <c r="F2679" s="14"/>
      <c r="G2679" s="2">
        <v>2.6896774193548372</v>
      </c>
    </row>
    <row r="2680" spans="1:7" x14ac:dyDescent="0.3">
      <c r="A2680" t="s">
        <v>3694</v>
      </c>
      <c r="B2680" s="2">
        <v>249.48999999999987</v>
      </c>
      <c r="C2680" s="2">
        <v>249.48999999999987</v>
      </c>
      <c r="D2680" s="2">
        <v>403</v>
      </c>
      <c r="E2680" s="14"/>
      <c r="F2680" s="14"/>
      <c r="G2680" s="2">
        <v>0.61908188585607904</v>
      </c>
    </row>
    <row r="2681" spans="1:7" x14ac:dyDescent="0.3">
      <c r="A2681" t="s">
        <v>3726</v>
      </c>
      <c r="B2681" s="2">
        <v>248.76000000000008</v>
      </c>
      <c r="C2681" s="2">
        <v>248.76000000000008</v>
      </c>
      <c r="D2681" s="2">
        <v>87</v>
      </c>
      <c r="E2681" s="14">
        <v>6.8965517241379309E-2</v>
      </c>
      <c r="F2681" s="14"/>
      <c r="G2681" s="2">
        <v>2.8593103448275872</v>
      </c>
    </row>
    <row r="2682" spans="1:7" x14ac:dyDescent="0.3">
      <c r="A2682" t="s">
        <v>221</v>
      </c>
      <c r="B2682" s="2">
        <v>248.08999999999997</v>
      </c>
      <c r="C2682" s="2">
        <v>248.08999999999997</v>
      </c>
      <c r="D2682" s="2">
        <v>159</v>
      </c>
      <c r="E2682" s="14"/>
      <c r="F2682" s="14"/>
      <c r="G2682" s="2">
        <v>1.5603144654088048</v>
      </c>
    </row>
    <row r="2683" spans="1:7" x14ac:dyDescent="0.3">
      <c r="A2683" t="s">
        <v>1454</v>
      </c>
      <c r="B2683" s="2">
        <v>247.42000000000002</v>
      </c>
      <c r="C2683" s="2">
        <v>247.42000000000002</v>
      </c>
      <c r="D2683" s="2">
        <v>237</v>
      </c>
      <c r="E2683" s="14"/>
      <c r="F2683" s="14"/>
      <c r="G2683" s="2">
        <v>1.0439662447257385</v>
      </c>
    </row>
    <row r="2684" spans="1:7" x14ac:dyDescent="0.3">
      <c r="A2684" t="s">
        <v>2275</v>
      </c>
      <c r="B2684" s="2">
        <v>247.32</v>
      </c>
      <c r="C2684" s="2">
        <v>247.32</v>
      </c>
      <c r="D2684" s="2">
        <v>216</v>
      </c>
      <c r="E2684" s="14"/>
      <c r="F2684" s="14"/>
      <c r="G2684" s="2">
        <v>1.145</v>
      </c>
    </row>
    <row r="2685" spans="1:7" x14ac:dyDescent="0.3">
      <c r="A2685" t="s">
        <v>2019</v>
      </c>
      <c r="B2685" s="2">
        <v>246.38</v>
      </c>
      <c r="C2685" s="2">
        <v>246.38</v>
      </c>
      <c r="D2685" s="2">
        <v>201</v>
      </c>
      <c r="E2685" s="14">
        <v>4.9751243781094526E-3</v>
      </c>
      <c r="F2685" s="14"/>
      <c r="G2685" s="2">
        <v>1.225771144278607</v>
      </c>
    </row>
    <row r="2686" spans="1:7" x14ac:dyDescent="0.3">
      <c r="A2686" t="s">
        <v>956</v>
      </c>
      <c r="B2686" s="2">
        <v>245.84000000000003</v>
      </c>
      <c r="C2686" s="2">
        <v>245.84000000000003</v>
      </c>
      <c r="D2686" s="2">
        <v>211</v>
      </c>
      <c r="E2686" s="14">
        <v>6.1611374407582936E-2</v>
      </c>
      <c r="F2686" s="14"/>
      <c r="G2686" s="2">
        <v>1.1651184834123225</v>
      </c>
    </row>
    <row r="2687" spans="1:7" x14ac:dyDescent="0.3">
      <c r="A2687" t="s">
        <v>833</v>
      </c>
      <c r="B2687" s="2">
        <v>245.69999999999985</v>
      </c>
      <c r="C2687" s="2">
        <v>245.69999999999985</v>
      </c>
      <c r="D2687" s="2">
        <v>117</v>
      </c>
      <c r="E2687" s="14">
        <v>8.5470085470085479E-3</v>
      </c>
      <c r="F2687" s="14"/>
      <c r="G2687" s="2">
        <v>2.0999999999999988</v>
      </c>
    </row>
    <row r="2688" spans="1:7" x14ac:dyDescent="0.3">
      <c r="A2688" t="s">
        <v>4112</v>
      </c>
      <c r="B2688" s="2">
        <v>245.62999999999997</v>
      </c>
      <c r="C2688" s="2">
        <v>245.62999999999997</v>
      </c>
      <c r="D2688" s="2">
        <v>27</v>
      </c>
      <c r="E2688" s="14"/>
      <c r="F2688" s="14"/>
      <c r="G2688" s="2">
        <v>9.0974074074074061</v>
      </c>
    </row>
    <row r="2689" spans="1:7" x14ac:dyDescent="0.3">
      <c r="A2689" t="s">
        <v>1438</v>
      </c>
      <c r="B2689" s="2">
        <v>245.57999999999998</v>
      </c>
      <c r="C2689" s="2">
        <v>245.57999999999998</v>
      </c>
      <c r="D2689" s="2">
        <v>158</v>
      </c>
      <c r="E2689" s="14"/>
      <c r="F2689" s="14"/>
      <c r="G2689" s="2">
        <v>1.5543037974683542</v>
      </c>
    </row>
    <row r="2690" spans="1:7" x14ac:dyDescent="0.3">
      <c r="A2690" t="s">
        <v>855</v>
      </c>
      <c r="B2690" s="2">
        <v>245.35999999999976</v>
      </c>
      <c r="C2690" s="2">
        <v>245.35999999999976</v>
      </c>
      <c r="D2690" s="2">
        <v>257</v>
      </c>
      <c r="E2690" s="14"/>
      <c r="F2690" s="14"/>
      <c r="G2690" s="2">
        <v>0.95470817120622475</v>
      </c>
    </row>
    <row r="2691" spans="1:7" x14ac:dyDescent="0.3">
      <c r="A2691" t="s">
        <v>328</v>
      </c>
      <c r="B2691" s="2">
        <v>244.72</v>
      </c>
      <c r="C2691" s="2">
        <v>244.72</v>
      </c>
      <c r="D2691" s="2">
        <v>64</v>
      </c>
      <c r="E2691" s="14"/>
      <c r="F2691" s="14"/>
      <c r="G2691" s="2">
        <v>3.82375</v>
      </c>
    </row>
    <row r="2692" spans="1:7" x14ac:dyDescent="0.3">
      <c r="A2692" t="s">
        <v>1928</v>
      </c>
      <c r="B2692" s="2">
        <v>244.18999999999988</v>
      </c>
      <c r="C2692" s="2">
        <v>244.18999999999988</v>
      </c>
      <c r="D2692" s="2">
        <v>95</v>
      </c>
      <c r="E2692" s="14">
        <v>1.0526315789473684E-2</v>
      </c>
      <c r="F2692" s="14"/>
      <c r="G2692" s="2">
        <v>2.5704210526315778</v>
      </c>
    </row>
    <row r="2693" spans="1:7" x14ac:dyDescent="0.3">
      <c r="A2693" t="s">
        <v>209</v>
      </c>
      <c r="B2693" s="2">
        <v>243.52999999999994</v>
      </c>
      <c r="C2693" s="2">
        <v>243.52999999999994</v>
      </c>
      <c r="D2693" s="2">
        <v>194</v>
      </c>
      <c r="E2693" s="14"/>
      <c r="F2693" s="14"/>
      <c r="G2693" s="2">
        <v>1.2553092783505151</v>
      </c>
    </row>
    <row r="2694" spans="1:7" x14ac:dyDescent="0.3">
      <c r="A2694" t="s">
        <v>3704</v>
      </c>
      <c r="B2694" s="2">
        <v>243.48999999999995</v>
      </c>
      <c r="C2694" s="2">
        <v>243.48999999999995</v>
      </c>
      <c r="D2694" s="2">
        <v>150</v>
      </c>
      <c r="E2694" s="14"/>
      <c r="F2694" s="14"/>
      <c r="G2694" s="2">
        <v>1.6232666666666664</v>
      </c>
    </row>
    <row r="2695" spans="1:7" x14ac:dyDescent="0.3">
      <c r="A2695" t="s">
        <v>3837</v>
      </c>
      <c r="B2695" s="2">
        <v>243.12000000000009</v>
      </c>
      <c r="C2695" s="2">
        <v>243.12000000000009</v>
      </c>
      <c r="D2695" s="2">
        <v>984</v>
      </c>
      <c r="E2695" s="14">
        <v>4.878048780487805E-2</v>
      </c>
      <c r="F2695" s="14"/>
      <c r="G2695" s="2">
        <v>0.2470731707317074</v>
      </c>
    </row>
    <row r="2696" spans="1:7" x14ac:dyDescent="0.3">
      <c r="A2696" t="s">
        <v>3703</v>
      </c>
      <c r="B2696" s="2">
        <v>242.31999999999985</v>
      </c>
      <c r="C2696" s="2">
        <v>242.31999999999985</v>
      </c>
      <c r="D2696" s="2">
        <v>641</v>
      </c>
      <c r="E2696" s="14"/>
      <c r="F2696" s="14"/>
      <c r="G2696" s="2">
        <v>0.3780343213728547</v>
      </c>
    </row>
    <row r="2697" spans="1:7" x14ac:dyDescent="0.3">
      <c r="A2697" t="s">
        <v>1929</v>
      </c>
      <c r="B2697" s="2">
        <v>242.2399999999999</v>
      </c>
      <c r="C2697" s="2">
        <v>242.2399999999999</v>
      </c>
      <c r="D2697" s="2">
        <v>94</v>
      </c>
      <c r="E2697" s="14"/>
      <c r="F2697" s="14"/>
      <c r="G2697" s="2">
        <v>2.5770212765957434</v>
      </c>
    </row>
    <row r="2698" spans="1:7" x14ac:dyDescent="0.3">
      <c r="A2698" t="s">
        <v>2635</v>
      </c>
      <c r="B2698" s="2">
        <v>242.18000000000015</v>
      </c>
      <c r="C2698" s="2">
        <v>242.18000000000015</v>
      </c>
      <c r="D2698" s="2">
        <v>286</v>
      </c>
      <c r="E2698" s="14"/>
      <c r="F2698" s="14"/>
      <c r="G2698" s="2">
        <v>0.84678321678321733</v>
      </c>
    </row>
    <row r="2699" spans="1:7" x14ac:dyDescent="0.3">
      <c r="A2699" t="s">
        <v>3415</v>
      </c>
      <c r="B2699" s="2">
        <v>241.99000000000007</v>
      </c>
      <c r="C2699" s="2">
        <v>241.99000000000007</v>
      </c>
      <c r="D2699" s="2">
        <v>139</v>
      </c>
      <c r="E2699" s="14">
        <v>2.1582733812949641E-2</v>
      </c>
      <c r="F2699" s="14"/>
      <c r="G2699" s="2">
        <v>1.7409352517985617</v>
      </c>
    </row>
    <row r="2700" spans="1:7" x14ac:dyDescent="0.3">
      <c r="A2700" t="s">
        <v>3374</v>
      </c>
      <c r="B2700" s="2">
        <v>241.23999999999998</v>
      </c>
      <c r="C2700" s="2">
        <v>241.23999999999998</v>
      </c>
      <c r="D2700" s="2">
        <v>76</v>
      </c>
      <c r="E2700" s="14"/>
      <c r="F2700" s="14"/>
      <c r="G2700" s="2">
        <v>3.1742105263157891</v>
      </c>
    </row>
    <row r="2701" spans="1:7" x14ac:dyDescent="0.3">
      <c r="A2701" t="s">
        <v>2247</v>
      </c>
      <c r="B2701" s="2">
        <v>239.97000000000003</v>
      </c>
      <c r="C2701" s="2">
        <v>239.97000000000003</v>
      </c>
      <c r="D2701" s="2">
        <v>30</v>
      </c>
      <c r="E2701" s="14"/>
      <c r="F2701" s="14"/>
      <c r="G2701" s="2">
        <v>7.9990000000000006</v>
      </c>
    </row>
    <row r="2702" spans="1:7" x14ac:dyDescent="0.3">
      <c r="A2702" t="s">
        <v>2085</v>
      </c>
      <c r="B2702" s="2">
        <v>239.38</v>
      </c>
      <c r="C2702" s="2">
        <v>239.38</v>
      </c>
      <c r="D2702" s="2">
        <v>28</v>
      </c>
      <c r="E2702" s="14">
        <v>0.25</v>
      </c>
      <c r="F2702" s="14"/>
      <c r="G2702" s="2">
        <v>8.5492857142857144</v>
      </c>
    </row>
    <row r="2703" spans="1:7" x14ac:dyDescent="0.3">
      <c r="A2703" t="s">
        <v>423</v>
      </c>
      <c r="B2703" s="2">
        <v>239.23999999999995</v>
      </c>
      <c r="C2703" s="2">
        <v>239.23999999999995</v>
      </c>
      <c r="D2703" s="2">
        <v>187</v>
      </c>
      <c r="E2703" s="14"/>
      <c r="F2703" s="14"/>
      <c r="G2703" s="2">
        <v>1.2793582887700532</v>
      </c>
    </row>
    <row r="2704" spans="1:7" x14ac:dyDescent="0.3">
      <c r="A2704" t="s">
        <v>2463</v>
      </c>
      <c r="B2704" s="2">
        <v>238.56</v>
      </c>
      <c r="C2704" s="2">
        <v>238.56</v>
      </c>
      <c r="D2704" s="2">
        <v>120</v>
      </c>
      <c r="E2704" s="14"/>
      <c r="F2704" s="14"/>
      <c r="G2704" s="2">
        <v>1.988</v>
      </c>
    </row>
    <row r="2705" spans="1:7" x14ac:dyDescent="0.3">
      <c r="A2705" t="s">
        <v>2099</v>
      </c>
      <c r="B2705" s="2">
        <v>238.50000000000003</v>
      </c>
      <c r="C2705" s="2">
        <v>238.50000000000003</v>
      </c>
      <c r="D2705" s="2">
        <v>162</v>
      </c>
      <c r="E2705" s="14"/>
      <c r="F2705" s="14"/>
      <c r="G2705" s="2">
        <v>1.4722222222222223</v>
      </c>
    </row>
    <row r="2706" spans="1:7" x14ac:dyDescent="0.3">
      <c r="A2706" t="s">
        <v>1203</v>
      </c>
      <c r="B2706" s="2">
        <v>237.97999999999993</v>
      </c>
      <c r="C2706" s="2">
        <v>237.97999999999993</v>
      </c>
      <c r="D2706" s="2">
        <v>82</v>
      </c>
      <c r="E2706" s="14"/>
      <c r="F2706" s="14"/>
      <c r="G2706" s="2">
        <v>2.9021951219512188</v>
      </c>
    </row>
    <row r="2707" spans="1:7" x14ac:dyDescent="0.3">
      <c r="A2707" t="s">
        <v>831</v>
      </c>
      <c r="B2707" s="2">
        <v>237.5</v>
      </c>
      <c r="C2707" s="2">
        <v>237.5</v>
      </c>
      <c r="D2707" s="2">
        <v>190</v>
      </c>
      <c r="E2707" s="14">
        <v>0.13157894736842105</v>
      </c>
      <c r="F2707" s="14"/>
      <c r="G2707" s="2">
        <v>1.25</v>
      </c>
    </row>
    <row r="2708" spans="1:7" x14ac:dyDescent="0.3">
      <c r="A2708" t="s">
        <v>4070</v>
      </c>
      <c r="B2708" s="2">
        <v>237.18</v>
      </c>
      <c r="C2708" s="2">
        <v>237.18</v>
      </c>
      <c r="D2708" s="2">
        <v>31</v>
      </c>
      <c r="E2708" s="14">
        <v>6.4516129032258063E-2</v>
      </c>
      <c r="F2708" s="14"/>
      <c r="G2708" s="2">
        <v>7.6509677419354842</v>
      </c>
    </row>
    <row r="2709" spans="1:7" x14ac:dyDescent="0.3">
      <c r="A2709" t="s">
        <v>2761</v>
      </c>
      <c r="B2709" s="2">
        <v>236.86999999999989</v>
      </c>
      <c r="C2709" s="2">
        <v>236.86999999999989</v>
      </c>
      <c r="D2709" s="2">
        <v>117</v>
      </c>
      <c r="E2709" s="14"/>
      <c r="F2709" s="14"/>
      <c r="G2709" s="2">
        <v>2.0245299145299134</v>
      </c>
    </row>
    <row r="2710" spans="1:7" x14ac:dyDescent="0.3">
      <c r="A2710" t="s">
        <v>1869</v>
      </c>
      <c r="B2710" s="2">
        <v>236.78000000000006</v>
      </c>
      <c r="C2710" s="2">
        <v>236.78000000000006</v>
      </c>
      <c r="D2710" s="2">
        <v>70</v>
      </c>
      <c r="E2710" s="14">
        <v>8.5714285714285715E-2</v>
      </c>
      <c r="F2710" s="14"/>
      <c r="G2710" s="2">
        <v>3.3825714285714295</v>
      </c>
    </row>
    <row r="2711" spans="1:7" x14ac:dyDescent="0.3">
      <c r="A2711" t="s">
        <v>645</v>
      </c>
      <c r="B2711" s="2">
        <v>236.1699999999999</v>
      </c>
      <c r="C2711" s="2">
        <v>236.1699999999999</v>
      </c>
      <c r="D2711" s="2">
        <v>39</v>
      </c>
      <c r="E2711" s="14"/>
      <c r="F2711" s="14"/>
      <c r="G2711" s="2">
        <v>6.0556410256410231</v>
      </c>
    </row>
    <row r="2712" spans="1:7" x14ac:dyDescent="0.3">
      <c r="A2712" t="s">
        <v>310</v>
      </c>
      <c r="B2712" s="2">
        <v>235.19000000000008</v>
      </c>
      <c r="C2712" s="2">
        <v>235.19000000000008</v>
      </c>
      <c r="D2712" s="2">
        <v>135</v>
      </c>
      <c r="E2712" s="14"/>
      <c r="F2712" s="14"/>
      <c r="G2712" s="2">
        <v>1.7421481481481487</v>
      </c>
    </row>
    <row r="2713" spans="1:7" x14ac:dyDescent="0.3">
      <c r="A2713" t="s">
        <v>154</v>
      </c>
      <c r="B2713" s="2">
        <v>234.00000000000014</v>
      </c>
      <c r="C2713" s="2">
        <v>234.00000000000014</v>
      </c>
      <c r="D2713" s="2">
        <v>3333</v>
      </c>
      <c r="E2713" s="14"/>
      <c r="F2713" s="14"/>
      <c r="G2713" s="2">
        <v>7.0207020702070244E-2</v>
      </c>
    </row>
    <row r="2714" spans="1:7" x14ac:dyDescent="0.3">
      <c r="A2714" t="s">
        <v>2111</v>
      </c>
      <c r="B2714" s="2">
        <v>233.67000000000002</v>
      </c>
      <c r="C2714" s="2">
        <v>233.67000000000002</v>
      </c>
      <c r="D2714" s="2">
        <v>185</v>
      </c>
      <c r="E2714" s="14"/>
      <c r="F2714" s="14"/>
      <c r="G2714" s="2">
        <v>1.2630810810810811</v>
      </c>
    </row>
    <row r="2715" spans="1:7" x14ac:dyDescent="0.3">
      <c r="A2715" t="s">
        <v>420</v>
      </c>
      <c r="B2715" s="2">
        <v>233.51999999999995</v>
      </c>
      <c r="C2715" s="2">
        <v>233.51999999999995</v>
      </c>
      <c r="D2715" s="2">
        <v>174</v>
      </c>
      <c r="E2715" s="14"/>
      <c r="F2715" s="14"/>
      <c r="G2715" s="2">
        <v>1.3420689655172411</v>
      </c>
    </row>
    <row r="2716" spans="1:7" x14ac:dyDescent="0.3">
      <c r="A2716" t="s">
        <v>960</v>
      </c>
      <c r="B2716" s="2">
        <v>233.51999999999995</v>
      </c>
      <c r="C2716" s="2">
        <v>233.51999999999995</v>
      </c>
      <c r="D2716" s="2">
        <v>270</v>
      </c>
      <c r="E2716" s="14"/>
      <c r="F2716" s="14"/>
      <c r="G2716" s="2">
        <v>0.86488888888888871</v>
      </c>
    </row>
    <row r="2717" spans="1:7" x14ac:dyDescent="0.3">
      <c r="A2717" t="s">
        <v>4178</v>
      </c>
      <c r="B2717" s="2">
        <v>232.24999999999994</v>
      </c>
      <c r="C2717" s="2">
        <v>232.24999999999994</v>
      </c>
      <c r="D2717" s="2">
        <v>79</v>
      </c>
      <c r="E2717" s="14">
        <v>8.8607594936708861E-2</v>
      </c>
      <c r="F2717" s="14"/>
      <c r="G2717" s="2">
        <v>2.9398734177215182</v>
      </c>
    </row>
    <row r="2718" spans="1:7" x14ac:dyDescent="0.3">
      <c r="A2718" t="s">
        <v>2601</v>
      </c>
      <c r="B2718" s="2">
        <v>231.9</v>
      </c>
      <c r="C2718" s="2">
        <v>231.9</v>
      </c>
      <c r="D2718" s="2">
        <v>158</v>
      </c>
      <c r="E2718" s="14"/>
      <c r="F2718" s="14"/>
      <c r="G2718" s="2">
        <v>1.4677215189873418</v>
      </c>
    </row>
    <row r="2719" spans="1:7" x14ac:dyDescent="0.3">
      <c r="A2719" t="s">
        <v>512</v>
      </c>
      <c r="B2719" s="2">
        <v>231.36999999999995</v>
      </c>
      <c r="C2719" s="2">
        <v>231.36999999999995</v>
      </c>
      <c r="D2719" s="2">
        <v>144</v>
      </c>
      <c r="E2719" s="14"/>
      <c r="F2719" s="14"/>
      <c r="G2719" s="2">
        <v>1.6067361111111107</v>
      </c>
    </row>
    <row r="2720" spans="1:7" x14ac:dyDescent="0.3">
      <c r="A2720" t="s">
        <v>249</v>
      </c>
      <c r="B2720" s="2">
        <v>230.81</v>
      </c>
      <c r="C2720" s="2">
        <v>230.81</v>
      </c>
      <c r="D2720" s="2">
        <v>54</v>
      </c>
      <c r="E2720" s="14"/>
      <c r="F2720" s="14"/>
      <c r="G2720" s="2">
        <v>4.2742592592592592</v>
      </c>
    </row>
    <row r="2721" spans="1:7" x14ac:dyDescent="0.3">
      <c r="A2721" t="s">
        <v>3512</v>
      </c>
      <c r="B2721" s="2">
        <v>230.38000000000002</v>
      </c>
      <c r="C2721" s="2">
        <v>230.38000000000002</v>
      </c>
      <c r="D2721" s="2">
        <v>97</v>
      </c>
      <c r="E2721" s="14">
        <v>1.0309278350515464E-2</v>
      </c>
      <c r="F2721" s="14"/>
      <c r="G2721" s="2">
        <v>2.3750515463917528</v>
      </c>
    </row>
    <row r="2722" spans="1:7" x14ac:dyDescent="0.3">
      <c r="A2722" t="s">
        <v>2600</v>
      </c>
      <c r="B2722" s="2">
        <v>230.25</v>
      </c>
      <c r="C2722" s="2">
        <v>230.25</v>
      </c>
      <c r="D2722" s="2">
        <v>157</v>
      </c>
      <c r="E2722" s="14"/>
      <c r="F2722" s="14"/>
      <c r="G2722" s="2">
        <v>1.4665605095541401</v>
      </c>
    </row>
    <row r="2723" spans="1:7" x14ac:dyDescent="0.3">
      <c r="A2723" t="s">
        <v>4189</v>
      </c>
      <c r="B2723" s="2">
        <v>229.68000000000004</v>
      </c>
      <c r="C2723" s="2">
        <v>229.68000000000004</v>
      </c>
      <c r="D2723" s="2">
        <v>46</v>
      </c>
      <c r="E2723" s="14"/>
      <c r="F2723" s="14"/>
      <c r="G2723" s="2">
        <v>4.9930434782608701</v>
      </c>
    </row>
    <row r="2724" spans="1:7" x14ac:dyDescent="0.3">
      <c r="A2724" t="s">
        <v>3137</v>
      </c>
      <c r="B2724" s="2">
        <v>229.22000000000008</v>
      </c>
      <c r="C2724" s="2">
        <v>229.22000000000008</v>
      </c>
      <c r="D2724" s="2">
        <v>88</v>
      </c>
      <c r="E2724" s="14"/>
      <c r="F2724" s="14"/>
      <c r="G2724" s="2">
        <v>2.6047727272727283</v>
      </c>
    </row>
    <row r="2725" spans="1:7" x14ac:dyDescent="0.3">
      <c r="A2725" t="s">
        <v>1071</v>
      </c>
      <c r="B2725" s="2">
        <v>229.09999999999985</v>
      </c>
      <c r="C2725" s="2">
        <v>229.09999999999985</v>
      </c>
      <c r="D2725" s="2">
        <v>158</v>
      </c>
      <c r="E2725" s="14">
        <v>6.3291139240506328E-3</v>
      </c>
      <c r="F2725" s="14"/>
      <c r="G2725" s="2">
        <v>1.4499999999999991</v>
      </c>
    </row>
    <row r="2726" spans="1:7" x14ac:dyDescent="0.3">
      <c r="A2726" t="s">
        <v>3815</v>
      </c>
      <c r="B2726" s="2">
        <v>228.75</v>
      </c>
      <c r="C2726" s="2">
        <v>228.75</v>
      </c>
      <c r="D2726" s="2">
        <v>183</v>
      </c>
      <c r="E2726" s="14"/>
      <c r="F2726" s="14"/>
      <c r="G2726" s="2">
        <v>1.25</v>
      </c>
    </row>
    <row r="2727" spans="1:7" x14ac:dyDescent="0.3">
      <c r="A2727" t="s">
        <v>3859</v>
      </c>
      <c r="B2727" s="2">
        <v>227.89</v>
      </c>
      <c r="C2727" s="2">
        <v>227.89</v>
      </c>
      <c r="D2727" s="2">
        <v>25</v>
      </c>
      <c r="E2727" s="14"/>
      <c r="F2727" s="14"/>
      <c r="G2727" s="2">
        <v>9.1155999999999988</v>
      </c>
    </row>
    <row r="2728" spans="1:7" x14ac:dyDescent="0.3">
      <c r="A2728" t="s">
        <v>508</v>
      </c>
      <c r="B2728" s="2">
        <v>227.59999999999997</v>
      </c>
      <c r="C2728" s="2">
        <v>227.59999999999997</v>
      </c>
      <c r="D2728" s="2">
        <v>79</v>
      </c>
      <c r="E2728" s="14"/>
      <c r="F2728" s="14"/>
      <c r="G2728" s="2">
        <v>2.8810126582278475</v>
      </c>
    </row>
    <row r="2729" spans="1:7" x14ac:dyDescent="0.3">
      <c r="A2729" t="s">
        <v>2074</v>
      </c>
      <c r="B2729" s="2">
        <v>226.20000000000002</v>
      </c>
      <c r="C2729" s="2">
        <v>226.20000000000002</v>
      </c>
      <c r="D2729" s="2">
        <v>542</v>
      </c>
      <c r="E2729" s="14"/>
      <c r="F2729" s="14"/>
      <c r="G2729" s="2">
        <v>0.41734317343173433</v>
      </c>
    </row>
    <row r="2730" spans="1:7" x14ac:dyDescent="0.3">
      <c r="A2730" t="s">
        <v>4180</v>
      </c>
      <c r="B2730" s="2">
        <v>225.83999999999995</v>
      </c>
      <c r="C2730" s="2">
        <v>225.83999999999995</v>
      </c>
      <c r="D2730" s="2">
        <v>77</v>
      </c>
      <c r="E2730" s="14"/>
      <c r="F2730" s="14"/>
      <c r="G2730" s="2">
        <v>2.9329870129870121</v>
      </c>
    </row>
    <row r="2731" spans="1:7" x14ac:dyDescent="0.3">
      <c r="A2731" t="s">
        <v>3022</v>
      </c>
      <c r="B2731" s="2">
        <v>225.61000000000007</v>
      </c>
      <c r="C2731" s="2">
        <v>225.61000000000007</v>
      </c>
      <c r="D2731" s="2">
        <v>449</v>
      </c>
      <c r="E2731" s="14">
        <v>5.3452115812917596E-2</v>
      </c>
      <c r="F2731" s="14"/>
      <c r="G2731" s="2">
        <v>0.50247216035634756</v>
      </c>
    </row>
    <row r="2732" spans="1:7" x14ac:dyDescent="0.3">
      <c r="A2732" t="s">
        <v>3316</v>
      </c>
      <c r="B2732" s="2">
        <v>225.44999999999993</v>
      </c>
      <c r="C2732" s="2">
        <v>225.44999999999993</v>
      </c>
      <c r="D2732" s="2">
        <v>518</v>
      </c>
      <c r="E2732" s="14">
        <v>9.2664092664092659E-2</v>
      </c>
      <c r="F2732" s="14"/>
      <c r="G2732" s="2">
        <v>0.4352316602316601</v>
      </c>
    </row>
    <row r="2733" spans="1:7" x14ac:dyDescent="0.3">
      <c r="A2733" t="s">
        <v>1683</v>
      </c>
      <c r="B2733" s="2">
        <v>224.99999999999991</v>
      </c>
      <c r="C2733" s="2">
        <v>224.99999999999991</v>
      </c>
      <c r="D2733" s="2">
        <v>120</v>
      </c>
      <c r="E2733" s="14"/>
      <c r="F2733" s="14"/>
      <c r="G2733" s="2">
        <v>1.8749999999999993</v>
      </c>
    </row>
    <row r="2734" spans="1:7" x14ac:dyDescent="0.3">
      <c r="A2734" t="s">
        <v>4085</v>
      </c>
      <c r="B2734" s="2">
        <v>224.12000000000006</v>
      </c>
      <c r="C2734" s="2">
        <v>224.12000000000006</v>
      </c>
      <c r="D2734" s="2">
        <v>45</v>
      </c>
      <c r="E2734" s="14"/>
      <c r="F2734" s="14"/>
      <c r="G2734" s="2">
        <v>4.980444444444446</v>
      </c>
    </row>
    <row r="2735" spans="1:7" x14ac:dyDescent="0.3">
      <c r="A2735" t="s">
        <v>2255</v>
      </c>
      <c r="B2735" s="2">
        <v>224.06</v>
      </c>
      <c r="C2735" s="2">
        <v>224.06</v>
      </c>
      <c r="D2735" s="2">
        <v>88</v>
      </c>
      <c r="E2735" s="14">
        <v>0.125</v>
      </c>
      <c r="F2735" s="14"/>
      <c r="G2735" s="2">
        <v>2.5461363636363639</v>
      </c>
    </row>
    <row r="2736" spans="1:7" x14ac:dyDescent="0.3">
      <c r="A2736" t="s">
        <v>841</v>
      </c>
      <c r="B2736" s="2">
        <v>223.45999999999992</v>
      </c>
      <c r="C2736" s="2">
        <v>223.45999999999992</v>
      </c>
      <c r="D2736" s="2">
        <v>30</v>
      </c>
      <c r="E2736" s="14"/>
      <c r="F2736" s="14"/>
      <c r="G2736" s="2">
        <v>7.4486666666666643</v>
      </c>
    </row>
    <row r="2737" spans="1:7" x14ac:dyDescent="0.3">
      <c r="A2737" t="s">
        <v>3277</v>
      </c>
      <c r="B2737" s="2">
        <v>223.11000000000007</v>
      </c>
      <c r="C2737" s="2">
        <v>223.11000000000007</v>
      </c>
      <c r="D2737" s="2">
        <v>123</v>
      </c>
      <c r="E2737" s="14"/>
      <c r="F2737" s="14"/>
      <c r="G2737" s="2">
        <v>1.8139024390243907</v>
      </c>
    </row>
    <row r="2738" spans="1:7" x14ac:dyDescent="0.3">
      <c r="A2738" t="s">
        <v>3666</v>
      </c>
      <c r="B2738" s="2">
        <v>222.87000000000015</v>
      </c>
      <c r="C2738" s="2">
        <v>222.87000000000015</v>
      </c>
      <c r="D2738" s="2">
        <v>133</v>
      </c>
      <c r="E2738" s="14">
        <v>3.007518796992481E-2</v>
      </c>
      <c r="F2738" s="14"/>
      <c r="G2738" s="2">
        <v>1.6757142857142868</v>
      </c>
    </row>
    <row r="2739" spans="1:7" x14ac:dyDescent="0.3">
      <c r="A2739" t="s">
        <v>3283</v>
      </c>
      <c r="B2739" s="2">
        <v>221.83999999999992</v>
      </c>
      <c r="C2739" s="2">
        <v>221.83999999999992</v>
      </c>
      <c r="D2739" s="2">
        <v>85</v>
      </c>
      <c r="E2739" s="14">
        <v>0.27058823529411763</v>
      </c>
      <c r="F2739" s="14"/>
      <c r="G2739" s="2">
        <v>2.6098823529411757</v>
      </c>
    </row>
    <row r="2740" spans="1:7" x14ac:dyDescent="0.3">
      <c r="A2740" t="s">
        <v>3432</v>
      </c>
      <c r="B2740" s="2">
        <v>221.8</v>
      </c>
      <c r="C2740" s="2">
        <v>221.8</v>
      </c>
      <c r="D2740" s="2">
        <v>25</v>
      </c>
      <c r="E2740" s="14"/>
      <c r="F2740" s="14"/>
      <c r="G2740" s="2">
        <v>8.8719999999999999</v>
      </c>
    </row>
    <row r="2741" spans="1:7" x14ac:dyDescent="0.3">
      <c r="A2741" t="s">
        <v>3527</v>
      </c>
      <c r="B2741" s="2">
        <v>221.25</v>
      </c>
      <c r="C2741" s="2">
        <v>221.25</v>
      </c>
      <c r="D2741" s="2">
        <v>129</v>
      </c>
      <c r="E2741" s="14"/>
      <c r="F2741" s="14"/>
      <c r="G2741" s="2">
        <v>1.7151162790697674</v>
      </c>
    </row>
    <row r="2742" spans="1:7" x14ac:dyDescent="0.3">
      <c r="A2742" t="s">
        <v>717</v>
      </c>
      <c r="B2742" s="2">
        <v>220.97</v>
      </c>
      <c r="C2742" s="2">
        <v>220.97</v>
      </c>
      <c r="D2742" s="2">
        <v>170</v>
      </c>
      <c r="E2742" s="14">
        <v>5.8823529411764705E-3</v>
      </c>
      <c r="F2742" s="14"/>
      <c r="G2742" s="2">
        <v>1.2998235294117646</v>
      </c>
    </row>
    <row r="2743" spans="1:7" x14ac:dyDescent="0.3">
      <c r="A2743" t="s">
        <v>1100</v>
      </c>
      <c r="B2743" s="2">
        <v>220.54999999999993</v>
      </c>
      <c r="C2743" s="2">
        <v>220.54999999999993</v>
      </c>
      <c r="D2743" s="2">
        <v>492</v>
      </c>
      <c r="E2743" s="14">
        <v>2.4390243902439025E-2</v>
      </c>
      <c r="F2743" s="14"/>
      <c r="G2743" s="2">
        <v>0.4482723577235771</v>
      </c>
    </row>
    <row r="2744" spans="1:7" x14ac:dyDescent="0.3">
      <c r="A2744" t="s">
        <v>1441</v>
      </c>
      <c r="B2744" s="2">
        <v>220.04000000000002</v>
      </c>
      <c r="C2744" s="2">
        <v>220.04000000000002</v>
      </c>
      <c r="D2744" s="2">
        <v>152</v>
      </c>
      <c r="E2744" s="14"/>
      <c r="F2744" s="14"/>
      <c r="G2744" s="2">
        <v>1.4476315789473686</v>
      </c>
    </row>
    <row r="2745" spans="1:7" x14ac:dyDescent="0.3">
      <c r="A2745" t="s">
        <v>3631</v>
      </c>
      <c r="B2745" s="2">
        <v>219.72</v>
      </c>
      <c r="C2745" s="2">
        <v>219.72</v>
      </c>
      <c r="D2745" s="2">
        <v>170</v>
      </c>
      <c r="E2745" s="14">
        <v>7.0588235294117646E-2</v>
      </c>
      <c r="F2745" s="14"/>
      <c r="G2745" s="2">
        <v>1.292470588235294</v>
      </c>
    </row>
    <row r="2746" spans="1:7" x14ac:dyDescent="0.3">
      <c r="A2746" t="s">
        <v>2891</v>
      </c>
      <c r="B2746" s="2">
        <v>219.65999999999988</v>
      </c>
      <c r="C2746" s="2">
        <v>219.65999999999988</v>
      </c>
      <c r="D2746" s="2">
        <v>196</v>
      </c>
      <c r="E2746" s="14"/>
      <c r="F2746" s="14"/>
      <c r="G2746" s="2">
        <v>1.1207142857142851</v>
      </c>
    </row>
    <row r="2747" spans="1:7" x14ac:dyDescent="0.3">
      <c r="A2747" t="s">
        <v>355</v>
      </c>
      <c r="B2747" s="2">
        <v>219.34999999999991</v>
      </c>
      <c r="C2747" s="2">
        <v>219.34999999999991</v>
      </c>
      <c r="D2747" s="2">
        <v>458</v>
      </c>
      <c r="E2747" s="14"/>
      <c r="F2747" s="14"/>
      <c r="G2747" s="2">
        <v>0.4789301310043666</v>
      </c>
    </row>
    <row r="2748" spans="1:7" x14ac:dyDescent="0.3">
      <c r="A2748" t="s">
        <v>3956</v>
      </c>
      <c r="B2748" s="2">
        <v>218.88000000000008</v>
      </c>
      <c r="C2748" s="2">
        <v>218.88000000000008</v>
      </c>
      <c r="D2748" s="2">
        <v>576</v>
      </c>
      <c r="E2748" s="14">
        <v>6.25E-2</v>
      </c>
      <c r="F2748" s="14"/>
      <c r="G2748" s="2">
        <v>0.38000000000000012</v>
      </c>
    </row>
    <row r="2749" spans="1:7" x14ac:dyDescent="0.3">
      <c r="A2749" t="s">
        <v>3169</v>
      </c>
      <c r="B2749" s="2">
        <v>218.86999999999998</v>
      </c>
      <c r="C2749" s="2">
        <v>218.86999999999998</v>
      </c>
      <c r="D2749" s="2">
        <v>459</v>
      </c>
      <c r="E2749" s="14"/>
      <c r="F2749" s="14"/>
      <c r="G2749" s="2">
        <v>0.47684095860566444</v>
      </c>
    </row>
    <row r="2750" spans="1:7" x14ac:dyDescent="0.3">
      <c r="A2750" t="s">
        <v>663</v>
      </c>
      <c r="B2750" s="2">
        <v>217.89000000000013</v>
      </c>
      <c r="C2750" s="2">
        <v>217.89000000000013</v>
      </c>
      <c r="D2750" s="2">
        <v>142</v>
      </c>
      <c r="E2750" s="14"/>
      <c r="F2750" s="14"/>
      <c r="G2750" s="2">
        <v>1.5344366197183108</v>
      </c>
    </row>
    <row r="2751" spans="1:7" x14ac:dyDescent="0.3">
      <c r="A2751" t="s">
        <v>344</v>
      </c>
      <c r="B2751" s="2">
        <v>217.57999999999998</v>
      </c>
      <c r="C2751" s="2">
        <v>217.57999999999998</v>
      </c>
      <c r="D2751" s="2">
        <v>52</v>
      </c>
      <c r="E2751" s="14"/>
      <c r="F2751" s="14"/>
      <c r="G2751" s="2">
        <v>4.1842307692307692</v>
      </c>
    </row>
    <row r="2752" spans="1:7" x14ac:dyDescent="0.3">
      <c r="A2752" t="s">
        <v>304</v>
      </c>
      <c r="B2752" s="2">
        <v>217.56000000000014</v>
      </c>
      <c r="C2752" s="2">
        <v>217.56000000000014</v>
      </c>
      <c r="D2752" s="2">
        <v>80</v>
      </c>
      <c r="E2752" s="14"/>
      <c r="F2752" s="14"/>
      <c r="G2752" s="2">
        <v>2.7195000000000018</v>
      </c>
    </row>
    <row r="2753" spans="1:7" x14ac:dyDescent="0.3">
      <c r="A2753" t="s">
        <v>496</v>
      </c>
      <c r="B2753" s="2">
        <v>217.36</v>
      </c>
      <c r="C2753" s="2">
        <v>217.36</v>
      </c>
      <c r="D2753" s="2">
        <v>44</v>
      </c>
      <c r="E2753" s="14"/>
      <c r="F2753" s="14"/>
      <c r="G2753" s="2">
        <v>4.9400000000000004</v>
      </c>
    </row>
    <row r="2754" spans="1:7" x14ac:dyDescent="0.3">
      <c r="A2754" t="s">
        <v>3009</v>
      </c>
      <c r="B2754" s="2">
        <v>216.47</v>
      </c>
      <c r="C2754" s="2">
        <v>216.47</v>
      </c>
      <c r="D2754" s="2">
        <v>152</v>
      </c>
      <c r="E2754" s="14"/>
      <c r="F2754" s="14"/>
      <c r="G2754" s="2">
        <v>1.4241447368421052</v>
      </c>
    </row>
    <row r="2755" spans="1:7" x14ac:dyDescent="0.3">
      <c r="A2755" t="s">
        <v>3536</v>
      </c>
      <c r="B2755" s="2">
        <v>216.38</v>
      </c>
      <c r="C2755" s="2">
        <v>216.38</v>
      </c>
      <c r="D2755" s="2">
        <v>57</v>
      </c>
      <c r="E2755" s="14">
        <v>1.7543859649122806E-2</v>
      </c>
      <c r="F2755" s="14"/>
      <c r="G2755" s="2">
        <v>3.7961403508771929</v>
      </c>
    </row>
    <row r="2756" spans="1:7" x14ac:dyDescent="0.3">
      <c r="A2756" t="s">
        <v>2506</v>
      </c>
      <c r="B2756" s="2">
        <v>216.29999999999998</v>
      </c>
      <c r="C2756" s="2">
        <v>216.29999999999998</v>
      </c>
      <c r="D2756" s="2">
        <v>122</v>
      </c>
      <c r="E2756" s="14"/>
      <c r="F2756" s="14"/>
      <c r="G2756" s="2">
        <v>1.7729508196721311</v>
      </c>
    </row>
    <row r="2757" spans="1:7" x14ac:dyDescent="0.3">
      <c r="A2757" t="s">
        <v>4087</v>
      </c>
      <c r="B2757" s="2">
        <v>216.29</v>
      </c>
      <c r="C2757" s="2">
        <v>216.29</v>
      </c>
      <c r="D2757" s="2">
        <v>31</v>
      </c>
      <c r="E2757" s="14">
        <v>0.22580645161290322</v>
      </c>
      <c r="F2757" s="14"/>
      <c r="G2757" s="2">
        <v>6.9770967741935479</v>
      </c>
    </row>
    <row r="2758" spans="1:7" x14ac:dyDescent="0.3">
      <c r="A2758" t="s">
        <v>649</v>
      </c>
      <c r="B2758" s="2">
        <v>216.21</v>
      </c>
      <c r="C2758" s="2">
        <v>216.21</v>
      </c>
      <c r="D2758" s="2">
        <v>29</v>
      </c>
      <c r="E2758" s="14">
        <v>3.4482758620689655E-2</v>
      </c>
      <c r="F2758" s="14"/>
      <c r="G2758" s="2">
        <v>7.4555172413793107</v>
      </c>
    </row>
    <row r="2759" spans="1:7" x14ac:dyDescent="0.3">
      <c r="A2759" t="s">
        <v>314</v>
      </c>
      <c r="B2759" s="2">
        <v>216.16000000000005</v>
      </c>
      <c r="C2759" s="2">
        <v>216.16000000000005</v>
      </c>
      <c r="D2759" s="2">
        <v>37</v>
      </c>
      <c r="E2759" s="14">
        <v>2.7027027027027029E-2</v>
      </c>
      <c r="F2759" s="14"/>
      <c r="G2759" s="2">
        <v>5.8421621621621638</v>
      </c>
    </row>
    <row r="2760" spans="1:7" x14ac:dyDescent="0.3">
      <c r="A2760" t="s">
        <v>3264</v>
      </c>
      <c r="B2760" s="2">
        <v>216.06</v>
      </c>
      <c r="C2760" s="2">
        <v>216.06</v>
      </c>
      <c r="D2760" s="2">
        <v>282</v>
      </c>
      <c r="E2760" s="14"/>
      <c r="F2760" s="14"/>
      <c r="G2760" s="2">
        <v>0.76617021276595743</v>
      </c>
    </row>
    <row r="2761" spans="1:7" x14ac:dyDescent="0.3">
      <c r="A2761" t="s">
        <v>662</v>
      </c>
      <c r="B2761" s="2">
        <v>215.68000000000012</v>
      </c>
      <c r="C2761" s="2">
        <v>215.68000000000012</v>
      </c>
      <c r="D2761" s="2">
        <v>121</v>
      </c>
      <c r="E2761" s="14"/>
      <c r="F2761" s="14"/>
      <c r="G2761" s="2">
        <v>1.7824793388429763</v>
      </c>
    </row>
    <row r="2762" spans="1:7" x14ac:dyDescent="0.3">
      <c r="A2762" t="s">
        <v>1440</v>
      </c>
      <c r="B2762" s="2">
        <v>215.37999999999994</v>
      </c>
      <c r="C2762" s="2">
        <v>215.37999999999994</v>
      </c>
      <c r="D2762" s="2">
        <v>162</v>
      </c>
      <c r="E2762" s="14">
        <v>3.7037037037037035E-2</v>
      </c>
      <c r="F2762" s="14"/>
      <c r="G2762" s="2">
        <v>1.3295061728395059</v>
      </c>
    </row>
    <row r="2763" spans="1:7" x14ac:dyDescent="0.3">
      <c r="A2763" t="s">
        <v>4019</v>
      </c>
      <c r="B2763" s="2">
        <v>215.2</v>
      </c>
      <c r="C2763" s="2">
        <v>215.2</v>
      </c>
      <c r="D2763" s="2">
        <v>51</v>
      </c>
      <c r="E2763" s="14"/>
      <c r="F2763" s="14"/>
      <c r="G2763" s="2">
        <v>4.219607843137255</v>
      </c>
    </row>
    <row r="2764" spans="1:7" x14ac:dyDescent="0.3">
      <c r="A2764" t="s">
        <v>618</v>
      </c>
      <c r="B2764" s="2">
        <v>214.72999999999996</v>
      </c>
      <c r="C2764" s="2">
        <v>214.72999999999996</v>
      </c>
      <c r="D2764" s="2">
        <v>159</v>
      </c>
      <c r="E2764" s="14">
        <v>6.2893081761006293E-3</v>
      </c>
      <c r="F2764" s="14"/>
      <c r="G2764" s="2">
        <v>1.3505031446540878</v>
      </c>
    </row>
    <row r="2765" spans="1:7" x14ac:dyDescent="0.3">
      <c r="A2765" t="s">
        <v>758</v>
      </c>
      <c r="B2765" s="2">
        <v>213.34999999999997</v>
      </c>
      <c r="C2765" s="2">
        <v>213.34999999999997</v>
      </c>
      <c r="D2765" s="2">
        <v>502</v>
      </c>
      <c r="E2765" s="14">
        <v>3.9840637450199202E-3</v>
      </c>
      <c r="F2765" s="14"/>
      <c r="G2765" s="2">
        <v>0.42499999999999993</v>
      </c>
    </row>
    <row r="2766" spans="1:7" x14ac:dyDescent="0.3">
      <c r="A2766" t="s">
        <v>214</v>
      </c>
      <c r="B2766" s="2">
        <v>211.75999999999993</v>
      </c>
      <c r="C2766" s="2">
        <v>211.75999999999993</v>
      </c>
      <c r="D2766" s="2">
        <v>143</v>
      </c>
      <c r="E2766" s="14"/>
      <c r="F2766" s="14"/>
      <c r="G2766" s="2">
        <v>1.4808391608391605</v>
      </c>
    </row>
    <row r="2767" spans="1:7" x14ac:dyDescent="0.3">
      <c r="A2767" t="s">
        <v>1941</v>
      </c>
      <c r="B2767" s="2">
        <v>211.74999999999997</v>
      </c>
      <c r="C2767" s="2">
        <v>211.74999999999997</v>
      </c>
      <c r="D2767" s="2">
        <v>107</v>
      </c>
      <c r="E2767" s="14">
        <v>9.3457943925233638E-3</v>
      </c>
      <c r="F2767" s="14"/>
      <c r="G2767" s="2">
        <v>1.9789719626168221</v>
      </c>
    </row>
    <row r="2768" spans="1:7" x14ac:dyDescent="0.3">
      <c r="A2768" t="s">
        <v>4174</v>
      </c>
      <c r="B2768" s="2">
        <v>211.43</v>
      </c>
      <c r="C2768" s="2">
        <v>211.43</v>
      </c>
      <c r="D2768" s="2">
        <v>50</v>
      </c>
      <c r="E2768" s="14"/>
      <c r="F2768" s="14"/>
      <c r="G2768" s="2">
        <v>4.2286000000000001</v>
      </c>
    </row>
    <row r="2769" spans="1:7" x14ac:dyDescent="0.3">
      <c r="A2769" t="s">
        <v>3529</v>
      </c>
      <c r="B2769" s="2">
        <v>210.56</v>
      </c>
      <c r="C2769" s="2">
        <v>210.56</v>
      </c>
      <c r="D2769" s="2">
        <v>144</v>
      </c>
      <c r="E2769" s="14"/>
      <c r="F2769" s="14"/>
      <c r="G2769" s="2">
        <v>1.4622222222222223</v>
      </c>
    </row>
    <row r="2770" spans="1:7" x14ac:dyDescent="0.3">
      <c r="A2770" t="s">
        <v>3429</v>
      </c>
      <c r="B2770" s="2">
        <v>210.54999999999995</v>
      </c>
      <c r="C2770" s="2">
        <v>210.54999999999995</v>
      </c>
      <c r="D2770" s="2">
        <v>34</v>
      </c>
      <c r="E2770" s="14"/>
      <c r="F2770" s="14"/>
      <c r="G2770" s="2">
        <v>6.1926470588235283</v>
      </c>
    </row>
    <row r="2771" spans="1:7" x14ac:dyDescent="0.3">
      <c r="A2771" t="s">
        <v>3556</v>
      </c>
      <c r="B2771" s="2">
        <v>210.51999999999998</v>
      </c>
      <c r="C2771" s="2">
        <v>210.51999999999998</v>
      </c>
      <c r="D2771" s="2">
        <v>604</v>
      </c>
      <c r="E2771" s="14"/>
      <c r="F2771" s="14"/>
      <c r="G2771" s="2">
        <v>0.34854304635761585</v>
      </c>
    </row>
    <row r="2772" spans="1:7" x14ac:dyDescent="0.3">
      <c r="A2772" t="s">
        <v>4115</v>
      </c>
      <c r="B2772" s="2">
        <v>210.04000000000002</v>
      </c>
      <c r="C2772" s="2">
        <v>210.04000000000002</v>
      </c>
      <c r="D2772" s="2">
        <v>23</v>
      </c>
      <c r="E2772" s="14"/>
      <c r="F2772" s="14"/>
      <c r="G2772" s="2">
        <v>9.1321739130434789</v>
      </c>
    </row>
    <row r="2773" spans="1:7" x14ac:dyDescent="0.3">
      <c r="A2773" t="s">
        <v>1955</v>
      </c>
      <c r="B2773" s="2">
        <v>210</v>
      </c>
      <c r="C2773" s="2">
        <v>210</v>
      </c>
      <c r="D2773" s="2">
        <v>100</v>
      </c>
      <c r="E2773" s="14"/>
      <c r="F2773" s="14"/>
      <c r="G2773" s="2">
        <v>2.1</v>
      </c>
    </row>
    <row r="2774" spans="1:7" x14ac:dyDescent="0.3">
      <c r="A2774" t="s">
        <v>4088</v>
      </c>
      <c r="B2774" s="2">
        <v>209.73000000000002</v>
      </c>
      <c r="C2774" s="2">
        <v>209.73000000000002</v>
      </c>
      <c r="D2774" s="2">
        <v>30</v>
      </c>
      <c r="E2774" s="14"/>
      <c r="F2774" s="14"/>
      <c r="G2774" s="2">
        <v>6.9910000000000005</v>
      </c>
    </row>
    <row r="2775" spans="1:7" x14ac:dyDescent="0.3">
      <c r="A2775" t="s">
        <v>917</v>
      </c>
      <c r="B2775" s="2">
        <v>209.60999999999993</v>
      </c>
      <c r="C2775" s="2">
        <v>209.60999999999993</v>
      </c>
      <c r="D2775" s="2">
        <v>91</v>
      </c>
      <c r="E2775" s="14"/>
      <c r="F2775" s="14"/>
      <c r="G2775" s="2">
        <v>2.3034065934065926</v>
      </c>
    </row>
    <row r="2776" spans="1:7" x14ac:dyDescent="0.3">
      <c r="A2776" t="s">
        <v>836</v>
      </c>
      <c r="B2776" s="2">
        <v>208.47000000000006</v>
      </c>
      <c r="C2776" s="2">
        <v>208.47000000000006</v>
      </c>
      <c r="D2776" s="2">
        <v>133</v>
      </c>
      <c r="E2776" s="14"/>
      <c r="F2776" s="14"/>
      <c r="G2776" s="2">
        <v>1.5674436090225567</v>
      </c>
    </row>
    <row r="2777" spans="1:7" x14ac:dyDescent="0.3">
      <c r="A2777" t="s">
        <v>4016</v>
      </c>
      <c r="B2777" s="2">
        <v>207.61000000000004</v>
      </c>
      <c r="C2777" s="2">
        <v>207.61000000000004</v>
      </c>
      <c r="D2777" s="2">
        <v>84</v>
      </c>
      <c r="E2777" s="14"/>
      <c r="F2777" s="14"/>
      <c r="G2777" s="2">
        <v>2.4715476190476195</v>
      </c>
    </row>
    <row r="2778" spans="1:7" x14ac:dyDescent="0.3">
      <c r="A2778" t="s">
        <v>3182</v>
      </c>
      <c r="B2778" s="2">
        <v>207.39</v>
      </c>
      <c r="C2778" s="2">
        <v>207.39</v>
      </c>
      <c r="D2778" s="2">
        <v>591</v>
      </c>
      <c r="E2778" s="14"/>
      <c r="F2778" s="14"/>
      <c r="G2778" s="2">
        <v>0.35091370558375634</v>
      </c>
    </row>
    <row r="2779" spans="1:7" x14ac:dyDescent="0.3">
      <c r="A2779" t="s">
        <v>126</v>
      </c>
      <c r="B2779" s="2">
        <v>205.41999999999993</v>
      </c>
      <c r="C2779" s="2">
        <v>205.41999999999993</v>
      </c>
      <c r="D2779" s="2">
        <v>1461</v>
      </c>
      <c r="E2779" s="14"/>
      <c r="F2779" s="14"/>
      <c r="G2779" s="2">
        <v>0.14060232717316901</v>
      </c>
    </row>
    <row r="2780" spans="1:7" x14ac:dyDescent="0.3">
      <c r="A2780" t="s">
        <v>298</v>
      </c>
      <c r="B2780" s="2">
        <v>205.04</v>
      </c>
      <c r="C2780" s="2">
        <v>205.04</v>
      </c>
      <c r="D2780" s="2">
        <v>73</v>
      </c>
      <c r="E2780" s="14"/>
      <c r="F2780" s="14"/>
      <c r="G2780" s="2">
        <v>2.8087671232876712</v>
      </c>
    </row>
    <row r="2781" spans="1:7" x14ac:dyDescent="0.3">
      <c r="A2781" t="s">
        <v>901</v>
      </c>
      <c r="B2781" s="2">
        <v>204.68999999999986</v>
      </c>
      <c r="C2781" s="2">
        <v>204.68999999999986</v>
      </c>
      <c r="D2781" s="2">
        <v>237</v>
      </c>
      <c r="E2781" s="14"/>
      <c r="F2781" s="14"/>
      <c r="G2781" s="2">
        <v>0.86367088607594877</v>
      </c>
    </row>
    <row r="2782" spans="1:7" x14ac:dyDescent="0.3">
      <c r="A2782" t="s">
        <v>3524</v>
      </c>
      <c r="B2782" s="2">
        <v>203.51</v>
      </c>
      <c r="C2782" s="2">
        <v>203.51</v>
      </c>
      <c r="D2782" s="2">
        <v>131</v>
      </c>
      <c r="E2782" s="14"/>
      <c r="F2782" s="14"/>
      <c r="G2782" s="2">
        <v>1.5535114503816794</v>
      </c>
    </row>
    <row r="2783" spans="1:7" x14ac:dyDescent="0.3">
      <c r="A2783" t="s">
        <v>3833</v>
      </c>
      <c r="B2783" s="2">
        <v>203.28000000000009</v>
      </c>
      <c r="C2783" s="2">
        <v>203.28000000000009</v>
      </c>
      <c r="D2783" s="2">
        <v>840</v>
      </c>
      <c r="E2783" s="14"/>
      <c r="F2783" s="14"/>
      <c r="G2783" s="2">
        <v>0.2420000000000001</v>
      </c>
    </row>
    <row r="2784" spans="1:7" x14ac:dyDescent="0.3">
      <c r="A2784" t="s">
        <v>3043</v>
      </c>
      <c r="B2784" s="2">
        <v>202.52999999999989</v>
      </c>
      <c r="C2784" s="2">
        <v>202.52999999999989</v>
      </c>
      <c r="D2784" s="2">
        <v>219</v>
      </c>
      <c r="E2784" s="14"/>
      <c r="F2784" s="14"/>
      <c r="G2784" s="2">
        <v>0.92479452054794464</v>
      </c>
    </row>
    <row r="2785" spans="1:7" x14ac:dyDescent="0.3">
      <c r="A2785" t="s">
        <v>1587</v>
      </c>
      <c r="B2785" s="2">
        <v>202.37000000000003</v>
      </c>
      <c r="C2785" s="2">
        <v>202.37000000000003</v>
      </c>
      <c r="D2785" s="2">
        <v>504</v>
      </c>
      <c r="E2785" s="14"/>
      <c r="F2785" s="14"/>
      <c r="G2785" s="2">
        <v>0.40152777777777782</v>
      </c>
    </row>
    <row r="2786" spans="1:7" x14ac:dyDescent="0.3">
      <c r="A2786" t="s">
        <v>1937</v>
      </c>
      <c r="B2786" s="2">
        <v>202.08999999999997</v>
      </c>
      <c r="C2786" s="2">
        <v>202.08999999999997</v>
      </c>
      <c r="D2786" s="2">
        <v>74</v>
      </c>
      <c r="E2786" s="14">
        <v>1.3513513513513514E-2</v>
      </c>
      <c r="F2786" s="14"/>
      <c r="G2786" s="2">
        <v>2.7309459459459458</v>
      </c>
    </row>
    <row r="2787" spans="1:7" x14ac:dyDescent="0.3">
      <c r="A2787" t="s">
        <v>3791</v>
      </c>
      <c r="B2787" s="2">
        <v>201.31</v>
      </c>
      <c r="C2787" s="2">
        <v>201.31</v>
      </c>
      <c r="D2787" s="2">
        <v>106</v>
      </c>
      <c r="E2787" s="14"/>
      <c r="F2787" s="14"/>
      <c r="G2787" s="2">
        <v>1.8991509433962264</v>
      </c>
    </row>
    <row r="2788" spans="1:7" x14ac:dyDescent="0.3">
      <c r="A2788" t="s">
        <v>1939</v>
      </c>
      <c r="B2788" s="2">
        <v>200.59000000000003</v>
      </c>
      <c r="C2788" s="2">
        <v>200.59000000000003</v>
      </c>
      <c r="D2788" s="2">
        <v>99</v>
      </c>
      <c r="E2788" s="14"/>
      <c r="F2788" s="14"/>
      <c r="G2788" s="2">
        <v>2.0261616161616165</v>
      </c>
    </row>
    <row r="2789" spans="1:7" x14ac:dyDescent="0.3">
      <c r="A2789" t="s">
        <v>3495</v>
      </c>
      <c r="B2789" s="2">
        <v>199.99</v>
      </c>
      <c r="C2789" s="2">
        <v>199.99</v>
      </c>
      <c r="D2789" s="2">
        <v>141</v>
      </c>
      <c r="E2789" s="14"/>
      <c r="F2789" s="14"/>
      <c r="G2789" s="2">
        <v>1.4183687943262413</v>
      </c>
    </row>
    <row r="2790" spans="1:7" x14ac:dyDescent="0.3">
      <c r="A2790" t="s">
        <v>4144</v>
      </c>
      <c r="B2790" s="2">
        <v>199.66999999999996</v>
      </c>
      <c r="C2790" s="2">
        <v>199.66999999999996</v>
      </c>
      <c r="D2790" s="2">
        <v>22</v>
      </c>
      <c r="E2790" s="14"/>
      <c r="F2790" s="14"/>
      <c r="G2790" s="2">
        <v>9.0759090909090894</v>
      </c>
    </row>
    <row r="2791" spans="1:7" x14ac:dyDescent="0.3">
      <c r="A2791" t="s">
        <v>1107</v>
      </c>
      <c r="B2791" s="2">
        <v>199.5</v>
      </c>
      <c r="C2791" s="2">
        <v>199.5</v>
      </c>
      <c r="D2791" s="2">
        <v>475</v>
      </c>
      <c r="E2791" s="14"/>
      <c r="F2791" s="14"/>
      <c r="G2791" s="2">
        <v>0.42</v>
      </c>
    </row>
    <row r="2792" spans="1:7" x14ac:dyDescent="0.3">
      <c r="A2792" t="s">
        <v>652</v>
      </c>
      <c r="B2792" s="2">
        <v>199.49000000000007</v>
      </c>
      <c r="C2792" s="2">
        <v>199.49000000000007</v>
      </c>
      <c r="D2792" s="2">
        <v>171</v>
      </c>
      <c r="E2792" s="14"/>
      <c r="F2792" s="14"/>
      <c r="G2792" s="2">
        <v>1.1666081871345033</v>
      </c>
    </row>
    <row r="2793" spans="1:7" x14ac:dyDescent="0.3">
      <c r="A2793" t="s">
        <v>4159</v>
      </c>
      <c r="B2793" s="2">
        <v>199.20000000000002</v>
      </c>
      <c r="C2793" s="2">
        <v>199.20000000000002</v>
      </c>
      <c r="D2793" s="2">
        <v>40</v>
      </c>
      <c r="E2793" s="14">
        <v>0.05</v>
      </c>
      <c r="F2793" s="14"/>
      <c r="G2793" s="2">
        <v>4.9800000000000004</v>
      </c>
    </row>
    <row r="2794" spans="1:7" x14ac:dyDescent="0.3">
      <c r="A2794" t="s">
        <v>1345</v>
      </c>
      <c r="B2794" s="2">
        <v>198.51999999999998</v>
      </c>
      <c r="C2794" s="2">
        <v>198.51999999999998</v>
      </c>
      <c r="D2794" s="2">
        <v>152</v>
      </c>
      <c r="E2794" s="14"/>
      <c r="F2794" s="14"/>
      <c r="G2794" s="2">
        <v>1.3060526315789474</v>
      </c>
    </row>
    <row r="2795" spans="1:7" x14ac:dyDescent="0.3">
      <c r="A2795" t="s">
        <v>661</v>
      </c>
      <c r="B2795" s="2">
        <v>197.81</v>
      </c>
      <c r="C2795" s="2">
        <v>197.81</v>
      </c>
      <c r="D2795" s="2">
        <v>37</v>
      </c>
      <c r="E2795" s="14"/>
      <c r="F2795" s="14"/>
      <c r="G2795" s="2">
        <v>5.3462162162162166</v>
      </c>
    </row>
    <row r="2796" spans="1:7" x14ac:dyDescent="0.3">
      <c r="A2796" t="s">
        <v>1940</v>
      </c>
      <c r="B2796" s="2">
        <v>197.56000000000006</v>
      </c>
      <c r="C2796" s="2">
        <v>197.56000000000006</v>
      </c>
      <c r="D2796" s="2">
        <v>102</v>
      </c>
      <c r="E2796" s="14"/>
      <c r="F2796" s="14"/>
      <c r="G2796" s="2">
        <v>1.9368627450980398</v>
      </c>
    </row>
    <row r="2797" spans="1:7" x14ac:dyDescent="0.3">
      <c r="A2797" t="s">
        <v>3884</v>
      </c>
      <c r="B2797" s="2">
        <v>197.09</v>
      </c>
      <c r="C2797" s="2">
        <v>197.09</v>
      </c>
      <c r="D2797" s="2">
        <v>38</v>
      </c>
      <c r="E2797" s="14"/>
      <c r="F2797" s="14"/>
      <c r="G2797" s="2">
        <v>5.186578947368421</v>
      </c>
    </row>
    <row r="2798" spans="1:7" x14ac:dyDescent="0.3">
      <c r="A2798" t="s">
        <v>1113</v>
      </c>
      <c r="B2798" s="2">
        <v>196.44000000000003</v>
      </c>
      <c r="C2798" s="2">
        <v>196.44000000000003</v>
      </c>
      <c r="D2798" s="2">
        <v>816</v>
      </c>
      <c r="E2798" s="14"/>
      <c r="F2798" s="14"/>
      <c r="G2798" s="2">
        <v>0.2407352941176471</v>
      </c>
    </row>
    <row r="2799" spans="1:7" x14ac:dyDescent="0.3">
      <c r="A2799" t="s">
        <v>210</v>
      </c>
      <c r="B2799" s="2">
        <v>194.93999999999988</v>
      </c>
      <c r="C2799" s="2">
        <v>194.93999999999988</v>
      </c>
      <c r="D2799" s="2">
        <v>93</v>
      </c>
      <c r="E2799" s="14"/>
      <c r="F2799" s="14"/>
      <c r="G2799" s="2">
        <v>2.0961290322580632</v>
      </c>
    </row>
    <row r="2800" spans="1:7" x14ac:dyDescent="0.3">
      <c r="A2800" t="s">
        <v>2821</v>
      </c>
      <c r="B2800" s="2">
        <v>194.57999999999993</v>
      </c>
      <c r="C2800" s="2">
        <v>194.57999999999993</v>
      </c>
      <c r="D2800" s="2">
        <v>456</v>
      </c>
      <c r="E2800" s="14"/>
      <c r="F2800" s="14"/>
      <c r="G2800" s="2">
        <v>0.42671052631578932</v>
      </c>
    </row>
    <row r="2801" spans="1:7" x14ac:dyDescent="0.3">
      <c r="A2801" t="s">
        <v>1943</v>
      </c>
      <c r="B2801" s="2">
        <v>194.04999999999998</v>
      </c>
      <c r="C2801" s="2">
        <v>194.04999999999998</v>
      </c>
      <c r="D2801" s="2">
        <v>99</v>
      </c>
      <c r="E2801" s="14"/>
      <c r="F2801" s="14"/>
      <c r="G2801" s="2">
        <v>1.9601010101010099</v>
      </c>
    </row>
    <row r="2802" spans="1:7" x14ac:dyDescent="0.3">
      <c r="A2802" t="s">
        <v>217</v>
      </c>
      <c r="B2802" s="2">
        <v>193.59</v>
      </c>
      <c r="C2802" s="2">
        <v>193.59</v>
      </c>
      <c r="D2802" s="2">
        <v>152</v>
      </c>
      <c r="E2802" s="14"/>
      <c r="F2802" s="14"/>
      <c r="G2802" s="2">
        <v>1.2736184210526316</v>
      </c>
    </row>
    <row r="2803" spans="1:7" x14ac:dyDescent="0.3">
      <c r="A2803" t="s">
        <v>596</v>
      </c>
      <c r="B2803" s="2">
        <v>193.32999999999998</v>
      </c>
      <c r="C2803" s="2">
        <v>193.32999999999998</v>
      </c>
      <c r="D2803" s="2">
        <v>8</v>
      </c>
      <c r="E2803" s="14">
        <v>0.625</v>
      </c>
      <c r="F2803" s="14"/>
      <c r="G2803" s="2">
        <v>24.166249999999998</v>
      </c>
    </row>
    <row r="2804" spans="1:7" x14ac:dyDescent="0.3">
      <c r="A2804" t="s">
        <v>3990</v>
      </c>
      <c r="B2804" s="2">
        <v>193.19999999999993</v>
      </c>
      <c r="C2804" s="2">
        <v>193.19999999999993</v>
      </c>
      <c r="D2804" s="2">
        <v>30</v>
      </c>
      <c r="E2804" s="14"/>
      <c r="F2804" s="14"/>
      <c r="G2804" s="2">
        <v>6.4399999999999977</v>
      </c>
    </row>
    <row r="2805" spans="1:7" x14ac:dyDescent="0.3">
      <c r="A2805" t="s">
        <v>3539</v>
      </c>
      <c r="B2805" s="2">
        <v>192.14</v>
      </c>
      <c r="C2805" s="2">
        <v>192.14</v>
      </c>
      <c r="D2805" s="2">
        <v>26</v>
      </c>
      <c r="E2805" s="14"/>
      <c r="F2805" s="14"/>
      <c r="G2805" s="2">
        <v>7.39</v>
      </c>
    </row>
    <row r="2806" spans="1:7" x14ac:dyDescent="0.3">
      <c r="A2806" t="s">
        <v>3023</v>
      </c>
      <c r="B2806" s="2">
        <v>191.18000000000006</v>
      </c>
      <c r="C2806" s="2">
        <v>191.18000000000006</v>
      </c>
      <c r="D2806" s="2">
        <v>292</v>
      </c>
      <c r="E2806" s="14"/>
      <c r="F2806" s="14"/>
      <c r="G2806" s="2">
        <v>0.65472602739726049</v>
      </c>
    </row>
    <row r="2807" spans="1:7" x14ac:dyDescent="0.3">
      <c r="A2807" t="s">
        <v>3912</v>
      </c>
      <c r="B2807" s="2">
        <v>190.73</v>
      </c>
      <c r="C2807" s="2">
        <v>190.73</v>
      </c>
      <c r="D2807" s="2">
        <v>122</v>
      </c>
      <c r="E2807" s="14"/>
      <c r="F2807" s="14"/>
      <c r="G2807" s="2">
        <v>1.5633606557377049</v>
      </c>
    </row>
    <row r="2808" spans="1:7" x14ac:dyDescent="0.3">
      <c r="A2808" t="s">
        <v>4177</v>
      </c>
      <c r="B2808" s="2">
        <v>190.70999999999995</v>
      </c>
      <c r="C2808" s="2">
        <v>190.70999999999995</v>
      </c>
      <c r="D2808" s="2">
        <v>65</v>
      </c>
      <c r="E2808" s="14">
        <v>6.1538461538461542E-2</v>
      </c>
      <c r="F2808" s="14"/>
      <c r="G2808" s="2">
        <v>2.9339999999999993</v>
      </c>
    </row>
    <row r="2809" spans="1:7" x14ac:dyDescent="0.3">
      <c r="A2809" t="s">
        <v>422</v>
      </c>
      <c r="B2809" s="2">
        <v>190.29000000000002</v>
      </c>
      <c r="C2809" s="2">
        <v>190.29000000000002</v>
      </c>
      <c r="D2809" s="2">
        <v>169</v>
      </c>
      <c r="E2809" s="14"/>
      <c r="F2809" s="14"/>
      <c r="G2809" s="2">
        <v>1.1259763313609468</v>
      </c>
    </row>
    <row r="2810" spans="1:7" x14ac:dyDescent="0.3">
      <c r="A2810" t="s">
        <v>696</v>
      </c>
      <c r="B2810" s="2">
        <v>189.75000000000003</v>
      </c>
      <c r="C2810" s="2">
        <v>189.75000000000003</v>
      </c>
      <c r="D2810" s="2">
        <v>74</v>
      </c>
      <c r="E2810" s="14"/>
      <c r="F2810" s="14"/>
      <c r="G2810" s="2">
        <v>2.5641891891891895</v>
      </c>
    </row>
    <row r="2811" spans="1:7" x14ac:dyDescent="0.3">
      <c r="A2811" t="s">
        <v>538</v>
      </c>
      <c r="B2811" s="2">
        <v>189.68</v>
      </c>
      <c r="C2811" s="2">
        <v>189.68</v>
      </c>
      <c r="D2811" s="2">
        <v>108</v>
      </c>
      <c r="E2811" s="14"/>
      <c r="F2811" s="14"/>
      <c r="G2811" s="2">
        <v>1.7562962962962965</v>
      </c>
    </row>
    <row r="2812" spans="1:7" x14ac:dyDescent="0.3">
      <c r="A2812" t="s">
        <v>2351</v>
      </c>
      <c r="B2812" s="2">
        <v>189.54000000000002</v>
      </c>
      <c r="C2812" s="2">
        <v>189.54000000000002</v>
      </c>
      <c r="D2812" s="2">
        <v>54</v>
      </c>
      <c r="E2812" s="14"/>
      <c r="F2812" s="14"/>
      <c r="G2812" s="2">
        <v>3.5100000000000002</v>
      </c>
    </row>
    <row r="2813" spans="1:7" x14ac:dyDescent="0.3">
      <c r="A2813" t="s">
        <v>1942</v>
      </c>
      <c r="B2813" s="2">
        <v>189.53</v>
      </c>
      <c r="C2813" s="2">
        <v>189.53</v>
      </c>
      <c r="D2813" s="2">
        <v>99</v>
      </c>
      <c r="E2813" s="14">
        <v>1.0101010101010102E-2</v>
      </c>
      <c r="F2813" s="14"/>
      <c r="G2813" s="2">
        <v>1.9144444444444444</v>
      </c>
    </row>
    <row r="2814" spans="1:7" x14ac:dyDescent="0.3">
      <c r="A2814" t="s">
        <v>948</v>
      </c>
      <c r="B2814" s="2">
        <v>189.41999999999987</v>
      </c>
      <c r="C2814" s="2">
        <v>189.41999999999987</v>
      </c>
      <c r="D2814" s="2">
        <v>439</v>
      </c>
      <c r="E2814" s="14"/>
      <c r="F2814" s="14"/>
      <c r="G2814" s="2">
        <v>0.43148063781321155</v>
      </c>
    </row>
    <row r="2815" spans="1:7" x14ac:dyDescent="0.3">
      <c r="A2815" t="s">
        <v>3881</v>
      </c>
      <c r="B2815" s="2">
        <v>189.07999999999998</v>
      </c>
      <c r="C2815" s="2">
        <v>189.07999999999998</v>
      </c>
      <c r="D2815" s="2">
        <v>45</v>
      </c>
      <c r="E2815" s="14">
        <v>2.2222222222222223E-2</v>
      </c>
      <c r="F2815" s="14"/>
      <c r="G2815" s="2">
        <v>4.2017777777777772</v>
      </c>
    </row>
    <row r="2816" spans="1:7" x14ac:dyDescent="0.3">
      <c r="A2816" t="s">
        <v>3632</v>
      </c>
      <c r="B2816" s="2">
        <v>188.80999999999992</v>
      </c>
      <c r="C2816" s="2">
        <v>188.80999999999992</v>
      </c>
      <c r="D2816" s="2">
        <v>85</v>
      </c>
      <c r="E2816" s="14"/>
      <c r="F2816" s="14"/>
      <c r="G2816" s="2">
        <v>2.2212941176470578</v>
      </c>
    </row>
    <row r="2817" spans="1:7" x14ac:dyDescent="0.3">
      <c r="A2817" t="s">
        <v>3477</v>
      </c>
      <c r="B2817" s="2">
        <v>188.36999999999998</v>
      </c>
      <c r="C2817" s="2">
        <v>188.36999999999998</v>
      </c>
      <c r="D2817" s="2">
        <v>99</v>
      </c>
      <c r="E2817" s="14"/>
      <c r="F2817" s="14"/>
      <c r="G2817" s="2">
        <v>1.9027272727272724</v>
      </c>
    </row>
    <row r="2818" spans="1:7" x14ac:dyDescent="0.3">
      <c r="A2818" t="s">
        <v>3559</v>
      </c>
      <c r="B2818" s="2">
        <v>188.25999999999996</v>
      </c>
      <c r="C2818" s="2">
        <v>188.25999999999996</v>
      </c>
      <c r="D2818" s="2">
        <v>406</v>
      </c>
      <c r="E2818" s="14">
        <v>5.9113300492610835E-2</v>
      </c>
      <c r="F2818" s="14"/>
      <c r="G2818" s="2">
        <v>0.46369458128078811</v>
      </c>
    </row>
    <row r="2819" spans="1:7" x14ac:dyDescent="0.3">
      <c r="A2819" t="s">
        <v>247</v>
      </c>
      <c r="B2819" s="2">
        <v>187.54</v>
      </c>
      <c r="C2819" s="2">
        <v>187.54</v>
      </c>
      <c r="D2819" s="2">
        <v>43</v>
      </c>
      <c r="E2819" s="14"/>
      <c r="F2819" s="14"/>
      <c r="G2819" s="2">
        <v>4.3613953488372088</v>
      </c>
    </row>
    <row r="2820" spans="1:7" x14ac:dyDescent="0.3">
      <c r="A2820" t="s">
        <v>3433</v>
      </c>
      <c r="B2820" s="2">
        <v>186.64</v>
      </c>
      <c r="C2820" s="2">
        <v>186.64</v>
      </c>
      <c r="D2820" s="2">
        <v>20</v>
      </c>
      <c r="E2820" s="14"/>
      <c r="F2820" s="14"/>
      <c r="G2820" s="2">
        <v>9.331999999999999</v>
      </c>
    </row>
    <row r="2821" spans="1:7" x14ac:dyDescent="0.3">
      <c r="A2821" t="s">
        <v>3349</v>
      </c>
      <c r="B2821" s="2">
        <v>186.56</v>
      </c>
      <c r="C2821" s="2">
        <v>186.56</v>
      </c>
      <c r="D2821" s="2">
        <v>399</v>
      </c>
      <c r="E2821" s="14"/>
      <c r="F2821" s="14"/>
      <c r="G2821" s="2">
        <v>0.46756892230576441</v>
      </c>
    </row>
    <row r="2822" spans="1:7" x14ac:dyDescent="0.3">
      <c r="A2822" t="s">
        <v>3609</v>
      </c>
      <c r="B2822" s="2">
        <v>186.24999999999994</v>
      </c>
      <c r="C2822" s="2">
        <v>186.24999999999994</v>
      </c>
      <c r="D2822" s="2">
        <v>375</v>
      </c>
      <c r="E2822" s="14"/>
      <c r="F2822" s="14"/>
      <c r="G2822" s="2">
        <v>0.49666666666666653</v>
      </c>
    </row>
    <row r="2823" spans="1:7" x14ac:dyDescent="0.3">
      <c r="A2823" t="s">
        <v>612</v>
      </c>
      <c r="B2823" s="2">
        <v>185.70999999999992</v>
      </c>
      <c r="C2823" s="2">
        <v>185.70999999999992</v>
      </c>
      <c r="D2823" s="2">
        <v>476</v>
      </c>
      <c r="E2823" s="14">
        <v>3.9915966386554619E-2</v>
      </c>
      <c r="F2823" s="14"/>
      <c r="G2823" s="2">
        <v>0.39014705882352924</v>
      </c>
    </row>
    <row r="2824" spans="1:7" x14ac:dyDescent="0.3">
      <c r="A2824" t="s">
        <v>684</v>
      </c>
      <c r="B2824" s="2">
        <v>185.51999999999987</v>
      </c>
      <c r="C2824" s="2">
        <v>185.51999999999987</v>
      </c>
      <c r="D2824" s="2">
        <v>1369</v>
      </c>
      <c r="E2824" s="14"/>
      <c r="F2824" s="14"/>
      <c r="G2824" s="2">
        <v>0.13551497443389326</v>
      </c>
    </row>
    <row r="2825" spans="1:7" x14ac:dyDescent="0.3">
      <c r="A2825" t="s">
        <v>3317</v>
      </c>
      <c r="B2825" s="2">
        <v>185.44999999999993</v>
      </c>
      <c r="C2825" s="2">
        <v>185.44999999999993</v>
      </c>
      <c r="D2825" s="2">
        <v>55</v>
      </c>
      <c r="E2825" s="14"/>
      <c r="F2825" s="14"/>
      <c r="G2825" s="2">
        <v>3.3718181818181807</v>
      </c>
    </row>
    <row r="2826" spans="1:7" x14ac:dyDescent="0.3">
      <c r="A2826" t="s">
        <v>2588</v>
      </c>
      <c r="B2826" s="2">
        <v>185</v>
      </c>
      <c r="C2826" s="2">
        <v>185</v>
      </c>
      <c r="D2826" s="2">
        <v>148</v>
      </c>
      <c r="E2826" s="14"/>
      <c r="F2826" s="14"/>
      <c r="G2826" s="2">
        <v>1.25</v>
      </c>
    </row>
    <row r="2827" spans="1:7" x14ac:dyDescent="0.3">
      <c r="A2827" t="s">
        <v>2568</v>
      </c>
      <c r="B2827" s="2">
        <v>184.68000000000006</v>
      </c>
      <c r="C2827" s="2">
        <v>184.68000000000006</v>
      </c>
      <c r="D2827" s="2">
        <v>132</v>
      </c>
      <c r="E2827" s="14"/>
      <c r="F2827" s="14"/>
      <c r="G2827" s="2">
        <v>1.3990909090909096</v>
      </c>
    </row>
    <row r="2828" spans="1:7" x14ac:dyDescent="0.3">
      <c r="A2828" t="s">
        <v>3879</v>
      </c>
      <c r="B2828" s="2">
        <v>184.66</v>
      </c>
      <c r="C2828" s="2">
        <v>184.66</v>
      </c>
      <c r="D2828" s="2">
        <v>22</v>
      </c>
      <c r="E2828" s="14"/>
      <c r="F2828" s="14"/>
      <c r="G2828" s="2">
        <v>8.3936363636363627</v>
      </c>
    </row>
    <row r="2829" spans="1:7" x14ac:dyDescent="0.3">
      <c r="A2829" t="s">
        <v>3681</v>
      </c>
      <c r="B2829" s="2">
        <v>183.71</v>
      </c>
      <c r="C2829" s="2">
        <v>183.71</v>
      </c>
      <c r="D2829" s="2">
        <v>45</v>
      </c>
      <c r="E2829" s="14"/>
      <c r="F2829" s="14"/>
      <c r="G2829" s="2">
        <v>4.0824444444444445</v>
      </c>
    </row>
    <row r="2830" spans="1:7" x14ac:dyDescent="0.3">
      <c r="A2830" t="s">
        <v>3336</v>
      </c>
      <c r="B2830" s="2">
        <v>183.45</v>
      </c>
      <c r="C2830" s="2">
        <v>183.45</v>
      </c>
      <c r="D2830" s="2">
        <v>91</v>
      </c>
      <c r="E2830" s="14"/>
      <c r="F2830" s="14"/>
      <c r="G2830" s="2">
        <v>2.0159340659340659</v>
      </c>
    </row>
    <row r="2831" spans="1:7" x14ac:dyDescent="0.3">
      <c r="A2831" t="s">
        <v>1036</v>
      </c>
      <c r="B2831" s="2">
        <v>183.41000000000008</v>
      </c>
      <c r="C2831" s="2">
        <v>183.41000000000008</v>
      </c>
      <c r="D2831" s="2">
        <v>102</v>
      </c>
      <c r="E2831" s="14">
        <v>0.11764705882352941</v>
      </c>
      <c r="F2831" s="14"/>
      <c r="G2831" s="2">
        <v>1.7981372549019616</v>
      </c>
    </row>
    <row r="2832" spans="1:7" x14ac:dyDescent="0.3">
      <c r="A2832" t="s">
        <v>3180</v>
      </c>
      <c r="B2832" s="2">
        <v>182.3</v>
      </c>
      <c r="C2832" s="2">
        <v>182.3</v>
      </c>
      <c r="D2832" s="2">
        <v>142</v>
      </c>
      <c r="E2832" s="14"/>
      <c r="F2832" s="14"/>
      <c r="G2832" s="2">
        <v>1.2838028169014086</v>
      </c>
    </row>
    <row r="2833" spans="1:7" x14ac:dyDescent="0.3">
      <c r="A2833" t="s">
        <v>3054</v>
      </c>
      <c r="B2833" s="2">
        <v>182.28999999999976</v>
      </c>
      <c r="C2833" s="2">
        <v>182.28999999999976</v>
      </c>
      <c r="D2833" s="2">
        <v>99</v>
      </c>
      <c r="E2833" s="14">
        <v>9.0909090909090912E-2</v>
      </c>
      <c r="F2833" s="14"/>
      <c r="G2833" s="2">
        <v>1.841313131313129</v>
      </c>
    </row>
    <row r="2834" spans="1:7" x14ac:dyDescent="0.3">
      <c r="A2834" t="s">
        <v>3092</v>
      </c>
      <c r="B2834" s="2">
        <v>182.25</v>
      </c>
      <c r="C2834" s="2">
        <v>182.25</v>
      </c>
      <c r="D2834" s="2">
        <v>161</v>
      </c>
      <c r="E2834" s="14"/>
      <c r="F2834" s="14"/>
      <c r="G2834" s="2">
        <v>1.1319875776397517</v>
      </c>
    </row>
    <row r="2835" spans="1:7" x14ac:dyDescent="0.3">
      <c r="A2835" t="s">
        <v>1101</v>
      </c>
      <c r="B2835" s="2">
        <v>181.98</v>
      </c>
      <c r="C2835" s="2">
        <v>181.98</v>
      </c>
      <c r="D2835" s="2">
        <v>427</v>
      </c>
      <c r="E2835" s="14"/>
      <c r="F2835" s="14"/>
      <c r="G2835" s="2">
        <v>0.42618266978922714</v>
      </c>
    </row>
    <row r="2836" spans="1:7" x14ac:dyDescent="0.3">
      <c r="A2836" t="s">
        <v>3201</v>
      </c>
      <c r="B2836" s="2">
        <v>181.85000000000002</v>
      </c>
      <c r="C2836" s="2">
        <v>181.85000000000002</v>
      </c>
      <c r="D2836" s="2">
        <v>384</v>
      </c>
      <c r="E2836" s="14">
        <v>7.8125E-3</v>
      </c>
      <c r="F2836" s="14"/>
      <c r="G2836" s="2">
        <v>0.47356770833333339</v>
      </c>
    </row>
    <row r="2837" spans="1:7" x14ac:dyDescent="0.3">
      <c r="A2837" t="s">
        <v>969</v>
      </c>
      <c r="B2837" s="2">
        <v>181.42999999999998</v>
      </c>
      <c r="C2837" s="2">
        <v>181.42999999999998</v>
      </c>
      <c r="D2837" s="2">
        <v>122</v>
      </c>
      <c r="E2837" s="14">
        <v>3.2786885245901641E-2</v>
      </c>
      <c r="F2837" s="14"/>
      <c r="G2837" s="2">
        <v>1.4871311475409834</v>
      </c>
    </row>
    <row r="2838" spans="1:7" x14ac:dyDescent="0.3">
      <c r="A2838" t="s">
        <v>615</v>
      </c>
      <c r="B2838" s="2">
        <v>181.03999999999985</v>
      </c>
      <c r="C2838" s="2">
        <v>181.03999999999985</v>
      </c>
      <c r="D2838" s="2">
        <v>458</v>
      </c>
      <c r="E2838" s="14">
        <v>5.8951965065502182E-2</v>
      </c>
      <c r="F2838" s="14"/>
      <c r="G2838" s="2">
        <v>0.39528384279475948</v>
      </c>
    </row>
    <row r="2839" spans="1:7" x14ac:dyDescent="0.3">
      <c r="A2839" t="s">
        <v>3563</v>
      </c>
      <c r="B2839" s="2">
        <v>180.99999999999991</v>
      </c>
      <c r="C2839" s="2">
        <v>180.99999999999991</v>
      </c>
      <c r="D2839" s="2">
        <v>294</v>
      </c>
      <c r="E2839" s="14">
        <v>1.7006802721088437E-2</v>
      </c>
      <c r="F2839" s="14"/>
      <c r="G2839" s="2">
        <v>0.61564625850340104</v>
      </c>
    </row>
    <row r="2840" spans="1:7" x14ac:dyDescent="0.3">
      <c r="A2840" t="s">
        <v>3538</v>
      </c>
      <c r="B2840" s="2">
        <v>180.93000000000006</v>
      </c>
      <c r="C2840" s="2">
        <v>180.93000000000006</v>
      </c>
      <c r="D2840" s="2">
        <v>29</v>
      </c>
      <c r="E2840" s="14"/>
      <c r="F2840" s="14"/>
      <c r="G2840" s="2">
        <v>6.2389655172413816</v>
      </c>
    </row>
    <row r="2841" spans="1:7" x14ac:dyDescent="0.3">
      <c r="A2841" t="s">
        <v>3828</v>
      </c>
      <c r="B2841" s="2">
        <v>180.70999999999998</v>
      </c>
      <c r="C2841" s="2">
        <v>180.70999999999998</v>
      </c>
      <c r="D2841" s="2">
        <v>223</v>
      </c>
      <c r="E2841" s="14"/>
      <c r="F2841" s="14"/>
      <c r="G2841" s="2">
        <v>0.81035874439461875</v>
      </c>
    </row>
    <row r="2842" spans="1:7" x14ac:dyDescent="0.3">
      <c r="A2842" t="s">
        <v>3476</v>
      </c>
      <c r="B2842" s="2">
        <v>180.57999999999998</v>
      </c>
      <c r="C2842" s="2">
        <v>180.57999999999998</v>
      </c>
      <c r="D2842" s="2">
        <v>70</v>
      </c>
      <c r="E2842" s="14"/>
      <c r="F2842" s="14"/>
      <c r="G2842" s="2">
        <v>2.5797142857142856</v>
      </c>
    </row>
    <row r="2843" spans="1:7" x14ac:dyDescent="0.3">
      <c r="A2843" t="s">
        <v>3516</v>
      </c>
      <c r="B2843" s="2">
        <v>180.51999999999992</v>
      </c>
      <c r="C2843" s="2">
        <v>180.51999999999992</v>
      </c>
      <c r="D2843" s="2">
        <v>84</v>
      </c>
      <c r="E2843" s="14"/>
      <c r="F2843" s="14"/>
      <c r="G2843" s="2">
        <v>2.149047619047618</v>
      </c>
    </row>
    <row r="2844" spans="1:7" x14ac:dyDescent="0.3">
      <c r="A2844" t="s">
        <v>1221</v>
      </c>
      <c r="B2844" s="2">
        <v>180.20000000000002</v>
      </c>
      <c r="C2844" s="2">
        <v>180.20000000000002</v>
      </c>
      <c r="D2844" s="2">
        <v>212</v>
      </c>
      <c r="E2844" s="14"/>
      <c r="F2844" s="14"/>
      <c r="G2844" s="2">
        <v>0.85000000000000009</v>
      </c>
    </row>
    <row r="2845" spans="1:7" x14ac:dyDescent="0.3">
      <c r="A2845" t="s">
        <v>896</v>
      </c>
      <c r="B2845" s="2">
        <v>179.45999999999992</v>
      </c>
      <c r="C2845" s="2">
        <v>179.45999999999992</v>
      </c>
      <c r="D2845" s="2">
        <v>195</v>
      </c>
      <c r="E2845" s="14"/>
      <c r="F2845" s="14"/>
      <c r="G2845" s="2">
        <v>0.92030769230769194</v>
      </c>
    </row>
    <row r="2846" spans="1:7" x14ac:dyDescent="0.3">
      <c r="A2846" t="s">
        <v>988</v>
      </c>
      <c r="B2846" s="2">
        <v>178.88999999999996</v>
      </c>
      <c r="C2846" s="2">
        <v>178.88999999999996</v>
      </c>
      <c r="D2846" s="2">
        <v>76</v>
      </c>
      <c r="E2846" s="14"/>
      <c r="F2846" s="14"/>
      <c r="G2846" s="2">
        <v>2.3538157894736838</v>
      </c>
    </row>
    <row r="2847" spans="1:7" x14ac:dyDescent="0.3">
      <c r="A2847" t="s">
        <v>3740</v>
      </c>
      <c r="B2847" s="2">
        <v>178.85000000000002</v>
      </c>
      <c r="C2847" s="2">
        <v>178.85000000000002</v>
      </c>
      <c r="D2847" s="2">
        <v>193</v>
      </c>
      <c r="E2847" s="14"/>
      <c r="F2847" s="14"/>
      <c r="G2847" s="2">
        <v>0.92668393782383429</v>
      </c>
    </row>
    <row r="2848" spans="1:7" x14ac:dyDescent="0.3">
      <c r="A2848" t="s">
        <v>165</v>
      </c>
      <c r="B2848" s="2">
        <v>178.54999999999998</v>
      </c>
      <c r="C2848" s="2">
        <v>178.54999999999998</v>
      </c>
      <c r="D2848" s="2">
        <v>471</v>
      </c>
      <c r="E2848" s="14">
        <v>2.1231422505307855E-3</v>
      </c>
      <c r="F2848" s="14"/>
      <c r="G2848" s="2">
        <v>0.37908704883227173</v>
      </c>
    </row>
    <row r="2849" spans="1:7" x14ac:dyDescent="0.3">
      <c r="A2849" t="s">
        <v>3724</v>
      </c>
      <c r="B2849" s="2">
        <v>178.50999999999996</v>
      </c>
      <c r="C2849" s="2">
        <v>178.50999999999996</v>
      </c>
      <c r="D2849" s="2">
        <v>61</v>
      </c>
      <c r="E2849" s="14"/>
      <c r="F2849" s="14"/>
      <c r="G2849" s="2">
        <v>2.9263934426229503</v>
      </c>
    </row>
    <row r="2850" spans="1:7" x14ac:dyDescent="0.3">
      <c r="A2850" t="s">
        <v>2223</v>
      </c>
      <c r="B2850" s="2">
        <v>178.20000000000002</v>
      </c>
      <c r="C2850" s="2">
        <v>178.20000000000002</v>
      </c>
      <c r="D2850" s="2">
        <v>36</v>
      </c>
      <c r="E2850" s="14"/>
      <c r="F2850" s="14"/>
      <c r="G2850" s="2">
        <v>4.95</v>
      </c>
    </row>
    <row r="2851" spans="1:7" x14ac:dyDescent="0.3">
      <c r="A2851" t="s">
        <v>1931</v>
      </c>
      <c r="B2851" s="2">
        <v>177.45999999999992</v>
      </c>
      <c r="C2851" s="2">
        <v>177.45999999999992</v>
      </c>
      <c r="D2851" s="2">
        <v>72</v>
      </c>
      <c r="E2851" s="14"/>
      <c r="F2851" s="14"/>
      <c r="G2851" s="2">
        <v>2.4647222222222211</v>
      </c>
    </row>
    <row r="2852" spans="1:7" x14ac:dyDescent="0.3">
      <c r="A2852" t="s">
        <v>4229</v>
      </c>
      <c r="B2852" s="2">
        <v>175.53</v>
      </c>
      <c r="C2852" s="2">
        <v>175.53</v>
      </c>
      <c r="D2852" s="2">
        <v>7</v>
      </c>
      <c r="E2852" s="14"/>
      <c r="F2852" s="14"/>
      <c r="G2852" s="2">
        <v>25.075714285714287</v>
      </c>
    </row>
    <row r="2853" spans="1:7" x14ac:dyDescent="0.3">
      <c r="A2853" t="s">
        <v>4165</v>
      </c>
      <c r="B2853" s="2">
        <v>174.73000000000008</v>
      </c>
      <c r="C2853" s="2">
        <v>174.73000000000008</v>
      </c>
      <c r="D2853" s="2">
        <v>35</v>
      </c>
      <c r="E2853" s="14"/>
      <c r="F2853" s="14"/>
      <c r="G2853" s="2">
        <v>4.9922857142857167</v>
      </c>
    </row>
    <row r="2854" spans="1:7" x14ac:dyDescent="0.3">
      <c r="A2854" t="s">
        <v>3423</v>
      </c>
      <c r="B2854" s="2">
        <v>174.5</v>
      </c>
      <c r="C2854" s="2">
        <v>174.5</v>
      </c>
      <c r="D2854" s="2">
        <v>242</v>
      </c>
      <c r="E2854" s="14"/>
      <c r="F2854" s="14"/>
      <c r="G2854" s="2">
        <v>0.72107438016528924</v>
      </c>
    </row>
    <row r="2855" spans="1:7" x14ac:dyDescent="0.3">
      <c r="A2855" t="s">
        <v>621</v>
      </c>
      <c r="B2855" s="2">
        <v>174.13000000000002</v>
      </c>
      <c r="C2855" s="2">
        <v>174.13000000000002</v>
      </c>
      <c r="D2855" s="2">
        <v>160</v>
      </c>
      <c r="E2855" s="14">
        <v>6.2500000000000003E-3</v>
      </c>
      <c r="F2855" s="14"/>
      <c r="G2855" s="2">
        <v>1.0883125000000002</v>
      </c>
    </row>
    <row r="2856" spans="1:7" x14ac:dyDescent="0.3">
      <c r="A2856" t="s">
        <v>3824</v>
      </c>
      <c r="B2856" s="2">
        <v>173.58000000000007</v>
      </c>
      <c r="C2856" s="2">
        <v>173.58000000000007</v>
      </c>
      <c r="D2856" s="2">
        <v>147</v>
      </c>
      <c r="E2856" s="14">
        <v>1.3605442176870748E-2</v>
      </c>
      <c r="F2856" s="14"/>
      <c r="G2856" s="2">
        <v>1.1808163265306126</v>
      </c>
    </row>
    <row r="2857" spans="1:7" x14ac:dyDescent="0.3">
      <c r="A2857" t="s">
        <v>3418</v>
      </c>
      <c r="B2857" s="2">
        <v>173.57999999999998</v>
      </c>
      <c r="C2857" s="2">
        <v>173.57999999999998</v>
      </c>
      <c r="D2857" s="2">
        <v>33</v>
      </c>
      <c r="E2857" s="14">
        <v>3.0303030303030304E-2</v>
      </c>
      <c r="F2857" s="14"/>
      <c r="G2857" s="2">
        <v>5.26</v>
      </c>
    </row>
    <row r="2858" spans="1:7" x14ac:dyDescent="0.3">
      <c r="A2858" t="s">
        <v>2980</v>
      </c>
      <c r="B2858" s="2">
        <v>173.16</v>
      </c>
      <c r="C2858" s="2">
        <v>173.16</v>
      </c>
      <c r="D2858" s="2">
        <v>474</v>
      </c>
      <c r="E2858" s="14"/>
      <c r="F2858" s="14"/>
      <c r="G2858" s="2">
        <v>0.36531645569620252</v>
      </c>
    </row>
    <row r="2859" spans="1:7" x14ac:dyDescent="0.3">
      <c r="A2859" t="s">
        <v>142</v>
      </c>
      <c r="B2859" s="2">
        <v>173.12</v>
      </c>
      <c r="C2859" s="2">
        <v>173.12</v>
      </c>
      <c r="D2859" s="2">
        <v>371</v>
      </c>
      <c r="E2859" s="14"/>
      <c r="F2859" s="14"/>
      <c r="G2859" s="2">
        <v>0.46663072776280323</v>
      </c>
    </row>
    <row r="2860" spans="1:7" x14ac:dyDescent="0.3">
      <c r="A2860" t="s">
        <v>3406</v>
      </c>
      <c r="B2860" s="2">
        <v>172.75</v>
      </c>
      <c r="C2860" s="2">
        <v>172.75</v>
      </c>
      <c r="D2860" s="2">
        <v>105</v>
      </c>
      <c r="E2860" s="14"/>
      <c r="F2860" s="14"/>
      <c r="G2860" s="2">
        <v>1.6452380952380952</v>
      </c>
    </row>
    <row r="2861" spans="1:7" x14ac:dyDescent="0.3">
      <c r="A2861" t="s">
        <v>532</v>
      </c>
      <c r="B2861" s="2">
        <v>172.70000000000002</v>
      </c>
      <c r="C2861" s="2">
        <v>172.70000000000002</v>
      </c>
      <c r="D2861" s="2">
        <v>118</v>
      </c>
      <c r="E2861" s="14">
        <v>0.42372881355932202</v>
      </c>
      <c r="F2861" s="14"/>
      <c r="G2861" s="2">
        <v>1.4635593220338985</v>
      </c>
    </row>
    <row r="2862" spans="1:7" x14ac:dyDescent="0.3">
      <c r="A2862" t="s">
        <v>3025</v>
      </c>
      <c r="B2862" s="2">
        <v>172.6399999999999</v>
      </c>
      <c r="C2862" s="2">
        <v>172.6399999999999</v>
      </c>
      <c r="D2862" s="2">
        <v>226</v>
      </c>
      <c r="E2862" s="14"/>
      <c r="F2862" s="14"/>
      <c r="G2862" s="2">
        <v>0.76389380530973405</v>
      </c>
    </row>
    <row r="2863" spans="1:7" x14ac:dyDescent="0.3">
      <c r="A2863" t="s">
        <v>424</v>
      </c>
      <c r="B2863" s="2">
        <v>172.2</v>
      </c>
      <c r="C2863" s="2">
        <v>172.2</v>
      </c>
      <c r="D2863" s="2">
        <v>141</v>
      </c>
      <c r="E2863" s="14"/>
      <c r="F2863" s="14"/>
      <c r="G2863" s="2">
        <v>1.2212765957446807</v>
      </c>
    </row>
    <row r="2864" spans="1:7" x14ac:dyDescent="0.3">
      <c r="A2864" t="s">
        <v>3225</v>
      </c>
      <c r="B2864" s="2">
        <v>172.05</v>
      </c>
      <c r="C2864" s="2">
        <v>172.05</v>
      </c>
      <c r="D2864" s="2">
        <v>51</v>
      </c>
      <c r="E2864" s="14"/>
      <c r="F2864" s="14"/>
      <c r="G2864" s="2">
        <v>3.3735294117647059</v>
      </c>
    </row>
    <row r="2865" spans="1:7" x14ac:dyDescent="0.3">
      <c r="A2865" t="s">
        <v>3581</v>
      </c>
      <c r="B2865" s="2">
        <v>171.8</v>
      </c>
      <c r="C2865" s="2">
        <v>171.8</v>
      </c>
      <c r="D2865" s="2">
        <v>4</v>
      </c>
      <c r="E2865" s="14"/>
      <c r="F2865" s="14"/>
      <c r="G2865" s="2">
        <v>42.95</v>
      </c>
    </row>
    <row r="2866" spans="1:7" x14ac:dyDescent="0.3">
      <c r="A2866" t="s">
        <v>3079</v>
      </c>
      <c r="B2866" s="2">
        <v>171.59999999999994</v>
      </c>
      <c r="C2866" s="2">
        <v>171.59999999999994</v>
      </c>
      <c r="D2866" s="2">
        <v>88</v>
      </c>
      <c r="E2866" s="14"/>
      <c r="F2866" s="14"/>
      <c r="G2866" s="2">
        <v>1.9499999999999993</v>
      </c>
    </row>
    <row r="2867" spans="1:7" x14ac:dyDescent="0.3">
      <c r="A2867" t="s">
        <v>3991</v>
      </c>
      <c r="B2867" s="2">
        <v>171.44999999999996</v>
      </c>
      <c r="C2867" s="2">
        <v>171.44999999999996</v>
      </c>
      <c r="D2867" s="2">
        <v>27</v>
      </c>
      <c r="E2867" s="14"/>
      <c r="F2867" s="14"/>
      <c r="G2867" s="2">
        <v>6.3499999999999988</v>
      </c>
    </row>
    <row r="2868" spans="1:7" x14ac:dyDescent="0.3">
      <c r="A2868" t="s">
        <v>3668</v>
      </c>
      <c r="B2868" s="2">
        <v>171.29999999999998</v>
      </c>
      <c r="C2868" s="2">
        <v>171.29999999999998</v>
      </c>
      <c r="D2868" s="2">
        <v>38</v>
      </c>
      <c r="E2868" s="14">
        <v>0.10526315789473684</v>
      </c>
      <c r="F2868" s="14"/>
      <c r="G2868" s="2">
        <v>4.507894736842105</v>
      </c>
    </row>
    <row r="2869" spans="1:7" x14ac:dyDescent="0.3">
      <c r="A2869" t="s">
        <v>3755</v>
      </c>
      <c r="B2869" s="2">
        <v>171.10999999999999</v>
      </c>
      <c r="C2869" s="2">
        <v>171.10999999999999</v>
      </c>
      <c r="D2869" s="2">
        <v>45</v>
      </c>
      <c r="E2869" s="14"/>
      <c r="F2869" s="14"/>
      <c r="G2869" s="2">
        <v>3.8024444444444443</v>
      </c>
    </row>
    <row r="2870" spans="1:7" x14ac:dyDescent="0.3">
      <c r="A2870" t="s">
        <v>1944</v>
      </c>
      <c r="B2870" s="2">
        <v>170.83</v>
      </c>
      <c r="C2870" s="2">
        <v>170.83</v>
      </c>
      <c r="D2870" s="2">
        <v>95</v>
      </c>
      <c r="E2870" s="14">
        <v>1.0526315789473684E-2</v>
      </c>
      <c r="F2870" s="14"/>
      <c r="G2870" s="2">
        <v>1.7982105263157897</v>
      </c>
    </row>
    <row r="2871" spans="1:7" x14ac:dyDescent="0.3">
      <c r="A2871" t="s">
        <v>924</v>
      </c>
      <c r="B2871" s="2">
        <v>169.75</v>
      </c>
      <c r="C2871" s="2">
        <v>169.75</v>
      </c>
      <c r="D2871" s="2">
        <v>6</v>
      </c>
      <c r="E2871" s="14"/>
      <c r="F2871" s="14"/>
      <c r="G2871" s="2">
        <v>28.291666666666668</v>
      </c>
    </row>
    <row r="2872" spans="1:7" x14ac:dyDescent="0.3">
      <c r="A2872" t="s">
        <v>3468</v>
      </c>
      <c r="B2872" s="2">
        <v>169.23999999999998</v>
      </c>
      <c r="C2872" s="2">
        <v>169.23999999999998</v>
      </c>
      <c r="D2872" s="2">
        <v>124</v>
      </c>
      <c r="E2872" s="14">
        <v>2.4193548387096774E-2</v>
      </c>
      <c r="F2872" s="14"/>
      <c r="G2872" s="2">
        <v>1.3648387096774193</v>
      </c>
    </row>
    <row r="2873" spans="1:7" x14ac:dyDescent="0.3">
      <c r="A2873" t="s">
        <v>3731</v>
      </c>
      <c r="B2873" s="2">
        <v>168.59000000000003</v>
      </c>
      <c r="C2873" s="2">
        <v>168.59000000000003</v>
      </c>
      <c r="D2873" s="2">
        <v>119</v>
      </c>
      <c r="E2873" s="14"/>
      <c r="F2873" s="14"/>
      <c r="G2873" s="2">
        <v>1.4167226890756306</v>
      </c>
    </row>
    <row r="2874" spans="1:7" x14ac:dyDescent="0.3">
      <c r="A2874" t="s">
        <v>1111</v>
      </c>
      <c r="B2874" s="2">
        <v>168.33</v>
      </c>
      <c r="C2874" s="2">
        <v>168.33</v>
      </c>
      <c r="D2874" s="2">
        <v>399</v>
      </c>
      <c r="E2874" s="14">
        <v>3.007518796992481E-2</v>
      </c>
      <c r="F2874" s="14"/>
      <c r="G2874" s="2">
        <v>0.42187969924812035</v>
      </c>
    </row>
    <row r="2875" spans="1:7" x14ac:dyDescent="0.3">
      <c r="A2875" t="s">
        <v>631</v>
      </c>
      <c r="B2875" s="2">
        <v>168.15999999999994</v>
      </c>
      <c r="C2875" s="2">
        <v>168.15999999999994</v>
      </c>
      <c r="D2875" s="2">
        <v>56</v>
      </c>
      <c r="E2875" s="14"/>
      <c r="F2875" s="14"/>
      <c r="G2875" s="2">
        <v>3.0028571428571418</v>
      </c>
    </row>
    <row r="2876" spans="1:7" x14ac:dyDescent="0.3">
      <c r="A2876" t="s">
        <v>4072</v>
      </c>
      <c r="B2876" s="2">
        <v>168</v>
      </c>
      <c r="C2876" s="2">
        <v>168</v>
      </c>
      <c r="D2876" s="2">
        <v>28</v>
      </c>
      <c r="E2876" s="14"/>
      <c r="F2876" s="14"/>
      <c r="G2876" s="2">
        <v>6</v>
      </c>
    </row>
    <row r="2877" spans="1:7" x14ac:dyDescent="0.3">
      <c r="A2877" t="s">
        <v>4179</v>
      </c>
      <c r="B2877" s="2">
        <v>167.72</v>
      </c>
      <c r="C2877" s="2">
        <v>167.72</v>
      </c>
      <c r="D2877" s="2">
        <v>57</v>
      </c>
      <c r="E2877" s="14">
        <v>0.10526315789473684</v>
      </c>
      <c r="F2877" s="14"/>
      <c r="G2877" s="2">
        <v>2.9424561403508771</v>
      </c>
    </row>
    <row r="2878" spans="1:7" x14ac:dyDescent="0.3">
      <c r="A2878" t="s">
        <v>3754</v>
      </c>
      <c r="B2878" s="2">
        <v>167.7</v>
      </c>
      <c r="C2878" s="2">
        <v>167.7</v>
      </c>
      <c r="D2878" s="2">
        <v>38</v>
      </c>
      <c r="E2878" s="14"/>
      <c r="F2878" s="14"/>
      <c r="G2878" s="2">
        <v>4.4131578947368419</v>
      </c>
    </row>
    <row r="2879" spans="1:7" x14ac:dyDescent="0.3">
      <c r="A2879" t="s">
        <v>4231</v>
      </c>
      <c r="B2879" s="2">
        <v>167.56</v>
      </c>
      <c r="C2879" s="2">
        <v>167.56</v>
      </c>
      <c r="D2879" s="2">
        <v>4</v>
      </c>
      <c r="E2879" s="14"/>
      <c r="F2879" s="14"/>
      <c r="G2879" s="2">
        <v>41.89</v>
      </c>
    </row>
    <row r="2880" spans="1:7" x14ac:dyDescent="0.3">
      <c r="A2880" t="s">
        <v>3172</v>
      </c>
      <c r="B2880" s="2">
        <v>167.45</v>
      </c>
      <c r="C2880" s="2">
        <v>167.45</v>
      </c>
      <c r="D2880" s="2">
        <v>35</v>
      </c>
      <c r="E2880" s="14">
        <v>8.5714285714285715E-2</v>
      </c>
      <c r="F2880" s="14"/>
      <c r="G2880" s="2">
        <v>4.7842857142857138</v>
      </c>
    </row>
    <row r="2881" spans="1:7" x14ac:dyDescent="0.3">
      <c r="A2881" t="s">
        <v>3857</v>
      </c>
      <c r="B2881" s="2">
        <v>167.29999999999998</v>
      </c>
      <c r="C2881" s="2">
        <v>167.29999999999998</v>
      </c>
      <c r="D2881" s="2">
        <v>18</v>
      </c>
      <c r="E2881" s="14"/>
      <c r="F2881" s="14"/>
      <c r="G2881" s="2">
        <v>9.2944444444444443</v>
      </c>
    </row>
    <row r="2882" spans="1:7" x14ac:dyDescent="0.3">
      <c r="A2882" t="s">
        <v>4227</v>
      </c>
      <c r="B2882" s="2">
        <v>167.05</v>
      </c>
      <c r="C2882" s="2">
        <v>167.05</v>
      </c>
      <c r="D2882" s="2">
        <v>10</v>
      </c>
      <c r="E2882" s="14"/>
      <c r="F2882" s="14"/>
      <c r="G2882" s="2">
        <v>16.705000000000002</v>
      </c>
    </row>
    <row r="2883" spans="1:7" x14ac:dyDescent="0.3">
      <c r="A2883" t="s">
        <v>718</v>
      </c>
      <c r="B2883" s="2">
        <v>165.89</v>
      </c>
      <c r="C2883" s="2">
        <v>165.89</v>
      </c>
      <c r="D2883" s="2">
        <v>124</v>
      </c>
      <c r="E2883" s="14"/>
      <c r="F2883" s="14"/>
      <c r="G2883" s="2">
        <v>1.3378225806451611</v>
      </c>
    </row>
    <row r="2884" spans="1:7" x14ac:dyDescent="0.3">
      <c r="A2884" t="s">
        <v>600</v>
      </c>
      <c r="B2884" s="2">
        <v>165.75</v>
      </c>
      <c r="C2884" s="2">
        <v>165.75</v>
      </c>
      <c r="D2884" s="2">
        <v>65</v>
      </c>
      <c r="E2884" s="14"/>
      <c r="F2884" s="14"/>
      <c r="G2884" s="2">
        <v>2.5499999999999998</v>
      </c>
    </row>
    <row r="2885" spans="1:7" x14ac:dyDescent="0.3">
      <c r="A2885" t="s">
        <v>629</v>
      </c>
      <c r="B2885" s="2">
        <v>165.74</v>
      </c>
      <c r="C2885" s="2">
        <v>165.74</v>
      </c>
      <c r="D2885" s="2">
        <v>12</v>
      </c>
      <c r="E2885" s="14"/>
      <c r="F2885" s="14"/>
      <c r="G2885" s="2">
        <v>13.811666666666667</v>
      </c>
    </row>
    <row r="2886" spans="1:7" x14ac:dyDescent="0.3">
      <c r="A2886" t="s">
        <v>3116</v>
      </c>
      <c r="B2886" s="2">
        <v>165.59999999999997</v>
      </c>
      <c r="C2886" s="2">
        <v>165.59999999999997</v>
      </c>
      <c r="D2886" s="2">
        <v>624</v>
      </c>
      <c r="E2886" s="14"/>
      <c r="F2886" s="14"/>
      <c r="G2886" s="2">
        <v>0.26538461538461533</v>
      </c>
    </row>
    <row r="2887" spans="1:7" x14ac:dyDescent="0.3">
      <c r="A2887" t="s">
        <v>3868</v>
      </c>
      <c r="B2887" s="2">
        <v>165.32</v>
      </c>
      <c r="C2887" s="2">
        <v>165.32</v>
      </c>
      <c r="D2887" s="2">
        <v>44</v>
      </c>
      <c r="E2887" s="14">
        <v>0.18181818181818182</v>
      </c>
      <c r="F2887" s="14"/>
      <c r="G2887" s="2">
        <v>3.7572727272727273</v>
      </c>
    </row>
    <row r="2888" spans="1:7" x14ac:dyDescent="0.3">
      <c r="A2888" t="s">
        <v>2819</v>
      </c>
      <c r="B2888" s="2">
        <v>165.08</v>
      </c>
      <c r="C2888" s="2">
        <v>165.08</v>
      </c>
      <c r="D2888" s="2">
        <v>376</v>
      </c>
      <c r="E2888" s="14"/>
      <c r="F2888" s="14"/>
      <c r="G2888" s="2">
        <v>0.43904255319148938</v>
      </c>
    </row>
    <row r="2889" spans="1:7" x14ac:dyDescent="0.3">
      <c r="A2889" t="s">
        <v>1584</v>
      </c>
      <c r="B2889" s="2">
        <v>164.83999999999995</v>
      </c>
      <c r="C2889" s="2">
        <v>164.83999999999995</v>
      </c>
      <c r="D2889" s="2">
        <v>403</v>
      </c>
      <c r="E2889" s="14"/>
      <c r="F2889" s="14"/>
      <c r="G2889" s="2">
        <v>0.40903225806451599</v>
      </c>
    </row>
    <row r="2890" spans="1:7" x14ac:dyDescent="0.3">
      <c r="A2890" t="s">
        <v>1315</v>
      </c>
      <c r="B2890" s="2">
        <v>164.4799999999999</v>
      </c>
      <c r="C2890" s="2">
        <v>164.4799999999999</v>
      </c>
      <c r="D2890" s="2">
        <v>278</v>
      </c>
      <c r="E2890" s="14">
        <v>0.17625899280575538</v>
      </c>
      <c r="F2890" s="14"/>
      <c r="G2890" s="2">
        <v>0.59165467625899248</v>
      </c>
    </row>
    <row r="2891" spans="1:7" x14ac:dyDescent="0.3">
      <c r="A2891" t="s">
        <v>876</v>
      </c>
      <c r="B2891" s="2">
        <v>164.16999999999996</v>
      </c>
      <c r="C2891" s="2">
        <v>164.16999999999996</v>
      </c>
      <c r="D2891" s="2">
        <v>296</v>
      </c>
      <c r="E2891" s="14"/>
      <c r="F2891" s="14"/>
      <c r="G2891" s="2">
        <v>0.5546283783783782</v>
      </c>
    </row>
    <row r="2892" spans="1:7" x14ac:dyDescent="0.3">
      <c r="A2892" t="s">
        <v>4018</v>
      </c>
      <c r="B2892" s="2">
        <v>164.12</v>
      </c>
      <c r="C2892" s="2">
        <v>164.12</v>
      </c>
      <c r="D2892" s="2">
        <v>39</v>
      </c>
      <c r="E2892" s="14"/>
      <c r="F2892" s="14"/>
      <c r="G2892" s="2">
        <v>4.2082051282051287</v>
      </c>
    </row>
    <row r="2893" spans="1:7" x14ac:dyDescent="0.3">
      <c r="A2893" t="s">
        <v>4158</v>
      </c>
      <c r="B2893" s="2">
        <v>163.82</v>
      </c>
      <c r="C2893" s="2">
        <v>163.82</v>
      </c>
      <c r="D2893" s="2">
        <v>26</v>
      </c>
      <c r="E2893" s="14"/>
      <c r="F2893" s="14"/>
      <c r="G2893" s="2">
        <v>6.3007692307692302</v>
      </c>
    </row>
    <row r="2894" spans="1:7" x14ac:dyDescent="0.3">
      <c r="A2894" t="s">
        <v>1452</v>
      </c>
      <c r="B2894" s="2">
        <v>163.69</v>
      </c>
      <c r="C2894" s="2">
        <v>163.69</v>
      </c>
      <c r="D2894" s="2">
        <v>146</v>
      </c>
      <c r="E2894" s="14"/>
      <c r="F2894" s="14"/>
      <c r="G2894" s="2">
        <v>1.1211643835616438</v>
      </c>
    </row>
    <row r="2895" spans="1:7" x14ac:dyDescent="0.3">
      <c r="A2895" t="s">
        <v>1930</v>
      </c>
      <c r="B2895" s="2">
        <v>163.34999999999997</v>
      </c>
      <c r="C2895" s="2">
        <v>163.34999999999997</v>
      </c>
      <c r="D2895" s="2">
        <v>67</v>
      </c>
      <c r="E2895" s="14"/>
      <c r="F2895" s="14"/>
      <c r="G2895" s="2">
        <v>2.4380597014925369</v>
      </c>
    </row>
    <row r="2896" spans="1:7" x14ac:dyDescent="0.3">
      <c r="A2896" t="s">
        <v>2872</v>
      </c>
      <c r="B2896" s="2">
        <v>163.30000000000001</v>
      </c>
      <c r="C2896" s="2">
        <v>163.30000000000001</v>
      </c>
      <c r="D2896" s="2">
        <v>139</v>
      </c>
      <c r="E2896" s="14">
        <v>9.3525179856115109E-2</v>
      </c>
      <c r="F2896" s="14"/>
      <c r="G2896" s="2">
        <v>1.1748201438848922</v>
      </c>
    </row>
    <row r="2897" spans="1:7" x14ac:dyDescent="0.3">
      <c r="A2897" t="s">
        <v>152</v>
      </c>
      <c r="B2897" s="2">
        <v>163.1</v>
      </c>
      <c r="C2897" s="2">
        <v>163.1</v>
      </c>
      <c r="D2897" s="2">
        <v>60</v>
      </c>
      <c r="E2897" s="14"/>
      <c r="F2897" s="14"/>
      <c r="G2897" s="2">
        <v>2.7183333333333333</v>
      </c>
    </row>
    <row r="2898" spans="1:7" x14ac:dyDescent="0.3">
      <c r="A2898" t="s">
        <v>3873</v>
      </c>
      <c r="B2898" s="2">
        <v>162.78999999999996</v>
      </c>
      <c r="C2898" s="2">
        <v>162.78999999999996</v>
      </c>
      <c r="D2898" s="2">
        <v>16</v>
      </c>
      <c r="E2898" s="14"/>
      <c r="F2898" s="14"/>
      <c r="G2898" s="2">
        <v>10.174374999999998</v>
      </c>
    </row>
    <row r="2899" spans="1:7" x14ac:dyDescent="0.3">
      <c r="A2899" t="s">
        <v>471</v>
      </c>
      <c r="B2899" s="2">
        <v>162.21</v>
      </c>
      <c r="C2899" s="2">
        <v>162.21</v>
      </c>
      <c r="D2899" s="2">
        <v>65</v>
      </c>
      <c r="E2899" s="14"/>
      <c r="F2899" s="14"/>
      <c r="G2899" s="2">
        <v>2.4955384615384615</v>
      </c>
    </row>
    <row r="2900" spans="1:7" x14ac:dyDescent="0.3">
      <c r="A2900" t="s">
        <v>3417</v>
      </c>
      <c r="B2900" s="2">
        <v>162.19999999999999</v>
      </c>
      <c r="C2900" s="2">
        <v>162.19999999999999</v>
      </c>
      <c r="D2900" s="2">
        <v>194</v>
      </c>
      <c r="E2900" s="14"/>
      <c r="F2900" s="14"/>
      <c r="G2900" s="2">
        <v>0.83608247422680404</v>
      </c>
    </row>
    <row r="2901" spans="1:7" x14ac:dyDescent="0.3">
      <c r="A2901" t="s">
        <v>654</v>
      </c>
      <c r="B2901" s="2">
        <v>161.49</v>
      </c>
      <c r="C2901" s="2">
        <v>161.49</v>
      </c>
      <c r="D2901" s="2">
        <v>101</v>
      </c>
      <c r="E2901" s="14"/>
      <c r="F2901" s="14"/>
      <c r="G2901" s="2">
        <v>1.598910891089109</v>
      </c>
    </row>
    <row r="2902" spans="1:7" x14ac:dyDescent="0.3">
      <c r="A2902" t="s">
        <v>2441</v>
      </c>
      <c r="B2902" s="2">
        <v>159.9</v>
      </c>
      <c r="C2902" s="2">
        <v>159.9</v>
      </c>
      <c r="D2902" s="2">
        <v>82</v>
      </c>
      <c r="E2902" s="14"/>
      <c r="F2902" s="14"/>
      <c r="G2902" s="2">
        <v>1.9500000000000002</v>
      </c>
    </row>
    <row r="2903" spans="1:7" x14ac:dyDescent="0.3">
      <c r="A2903" t="s">
        <v>2728</v>
      </c>
      <c r="B2903" s="2">
        <v>159.6</v>
      </c>
      <c r="C2903" s="2">
        <v>159.6</v>
      </c>
      <c r="D2903" s="2">
        <v>380</v>
      </c>
      <c r="E2903" s="14"/>
      <c r="F2903" s="14"/>
      <c r="G2903" s="2">
        <v>0.42</v>
      </c>
    </row>
    <row r="2904" spans="1:7" x14ac:dyDescent="0.3">
      <c r="A2904" t="s">
        <v>3285</v>
      </c>
      <c r="B2904" s="2">
        <v>158.63000000000002</v>
      </c>
      <c r="C2904" s="2">
        <v>158.63000000000002</v>
      </c>
      <c r="D2904" s="2">
        <v>357</v>
      </c>
      <c r="E2904" s="14"/>
      <c r="F2904" s="14"/>
      <c r="G2904" s="2">
        <v>0.44434173669467791</v>
      </c>
    </row>
    <row r="2905" spans="1:7" x14ac:dyDescent="0.3">
      <c r="A2905" t="s">
        <v>3870</v>
      </c>
      <c r="B2905" s="2">
        <v>158.07999999999996</v>
      </c>
      <c r="C2905" s="2">
        <v>158.07999999999996</v>
      </c>
      <c r="D2905" s="2">
        <v>39</v>
      </c>
      <c r="E2905" s="14"/>
      <c r="F2905" s="14"/>
      <c r="G2905" s="2">
        <v>4.0533333333333319</v>
      </c>
    </row>
    <row r="2906" spans="1:7" x14ac:dyDescent="0.3">
      <c r="A2906" t="s">
        <v>181</v>
      </c>
      <c r="B2906" s="2">
        <v>158.06</v>
      </c>
      <c r="C2906" s="2">
        <v>158.06</v>
      </c>
      <c r="D2906" s="2">
        <v>1525</v>
      </c>
      <c r="E2906" s="14"/>
      <c r="F2906" s="14"/>
      <c r="G2906" s="2">
        <v>0.10364590163934427</v>
      </c>
    </row>
    <row r="2907" spans="1:7" x14ac:dyDescent="0.3">
      <c r="A2907" t="s">
        <v>3329</v>
      </c>
      <c r="B2907" s="2">
        <v>157.88000000000005</v>
      </c>
      <c r="C2907" s="2">
        <v>157.88000000000005</v>
      </c>
      <c r="D2907" s="2">
        <v>59</v>
      </c>
      <c r="E2907" s="14">
        <v>0.11864406779661017</v>
      </c>
      <c r="F2907" s="14"/>
      <c r="G2907" s="2">
        <v>2.6759322033898312</v>
      </c>
    </row>
    <row r="2908" spans="1:7" x14ac:dyDescent="0.3">
      <c r="A2908" t="s">
        <v>3332</v>
      </c>
      <c r="B2908" s="2">
        <v>157.50000000000003</v>
      </c>
      <c r="C2908" s="2">
        <v>157.50000000000003</v>
      </c>
      <c r="D2908" s="2">
        <v>57</v>
      </c>
      <c r="E2908" s="14"/>
      <c r="F2908" s="14"/>
      <c r="G2908" s="2">
        <v>2.7631578947368425</v>
      </c>
    </row>
    <row r="2909" spans="1:7" x14ac:dyDescent="0.3">
      <c r="A2909" t="s">
        <v>2569</v>
      </c>
      <c r="B2909" s="2">
        <v>157.50000000000003</v>
      </c>
      <c r="C2909" s="2">
        <v>157.50000000000003</v>
      </c>
      <c r="D2909" s="2">
        <v>146</v>
      </c>
      <c r="E2909" s="14"/>
      <c r="F2909" s="14"/>
      <c r="G2909" s="2">
        <v>1.0787671232876714</v>
      </c>
    </row>
    <row r="2910" spans="1:7" x14ac:dyDescent="0.3">
      <c r="A2910" t="s">
        <v>131</v>
      </c>
      <c r="B2910" s="2">
        <v>157.5</v>
      </c>
      <c r="C2910" s="2">
        <v>157.5</v>
      </c>
      <c r="D2910" s="2">
        <v>375</v>
      </c>
      <c r="E2910" s="14"/>
      <c r="F2910" s="14"/>
      <c r="G2910" s="2">
        <v>0.42</v>
      </c>
    </row>
    <row r="2911" spans="1:7" x14ac:dyDescent="0.3">
      <c r="A2911" t="s">
        <v>4056</v>
      </c>
      <c r="B2911" s="2">
        <v>157.5</v>
      </c>
      <c r="C2911" s="2">
        <v>157.5</v>
      </c>
      <c r="D2911" s="2">
        <v>54</v>
      </c>
      <c r="E2911" s="14"/>
      <c r="F2911" s="14"/>
      <c r="G2911" s="2">
        <v>2.9166666666666665</v>
      </c>
    </row>
    <row r="2912" spans="1:7" x14ac:dyDescent="0.3">
      <c r="A2912" t="s">
        <v>3533</v>
      </c>
      <c r="B2912" s="2">
        <v>157.34</v>
      </c>
      <c r="C2912" s="2">
        <v>157.34</v>
      </c>
      <c r="D2912" s="2">
        <v>38</v>
      </c>
      <c r="E2912" s="14"/>
      <c r="F2912" s="14"/>
      <c r="G2912" s="2">
        <v>4.1405263157894741</v>
      </c>
    </row>
    <row r="2913" spans="1:7" x14ac:dyDescent="0.3">
      <c r="A2913" t="s">
        <v>2865</v>
      </c>
      <c r="B2913" s="2">
        <v>156.85</v>
      </c>
      <c r="C2913" s="2">
        <v>156.85</v>
      </c>
      <c r="D2913" s="2">
        <v>57</v>
      </c>
      <c r="E2913" s="14"/>
      <c r="F2913" s="14"/>
      <c r="G2913" s="2">
        <v>2.7517543859649121</v>
      </c>
    </row>
    <row r="2914" spans="1:7" x14ac:dyDescent="0.3">
      <c r="A2914" t="s">
        <v>2628</v>
      </c>
      <c r="B2914" s="2">
        <v>156.75</v>
      </c>
      <c r="C2914" s="2">
        <v>156.75</v>
      </c>
      <c r="D2914" s="2">
        <v>19</v>
      </c>
      <c r="E2914" s="14"/>
      <c r="F2914" s="14"/>
      <c r="G2914" s="2">
        <v>8.25</v>
      </c>
    </row>
    <row r="2915" spans="1:7" x14ac:dyDescent="0.3">
      <c r="A2915" t="s">
        <v>3412</v>
      </c>
      <c r="B2915" s="2">
        <v>156.63000000000011</v>
      </c>
      <c r="C2915" s="2">
        <v>156.63000000000011</v>
      </c>
      <c r="D2915" s="2">
        <v>179</v>
      </c>
      <c r="E2915" s="14"/>
      <c r="F2915" s="14"/>
      <c r="G2915" s="2">
        <v>0.87502793296089443</v>
      </c>
    </row>
    <row r="2916" spans="1:7" x14ac:dyDescent="0.3">
      <c r="A2916" t="s">
        <v>1406</v>
      </c>
      <c r="B2916" s="2">
        <v>155.55000000000007</v>
      </c>
      <c r="C2916" s="2">
        <v>155.55000000000007</v>
      </c>
      <c r="D2916" s="2">
        <v>62</v>
      </c>
      <c r="E2916" s="14"/>
      <c r="F2916" s="14">
        <v>3.8461538461538464E-2</v>
      </c>
      <c r="G2916" s="2">
        <v>2.5088709677419367</v>
      </c>
    </row>
    <row r="2917" spans="1:7" x14ac:dyDescent="0.3">
      <c r="A2917" t="s">
        <v>2308</v>
      </c>
      <c r="B2917" s="2">
        <v>155.54</v>
      </c>
      <c r="C2917" s="2">
        <v>155.54</v>
      </c>
      <c r="D2917" s="2">
        <v>106</v>
      </c>
      <c r="E2917" s="14"/>
      <c r="F2917" s="14"/>
      <c r="G2917" s="2">
        <v>1.4673584905660377</v>
      </c>
    </row>
    <row r="2918" spans="1:7" x14ac:dyDescent="0.3">
      <c r="A2918" t="s">
        <v>2979</v>
      </c>
      <c r="B2918" s="2">
        <v>155.40000000000003</v>
      </c>
      <c r="C2918" s="2">
        <v>155.40000000000003</v>
      </c>
      <c r="D2918" s="2">
        <v>696</v>
      </c>
      <c r="E2918" s="14">
        <v>2.8735632183908046E-3</v>
      </c>
      <c r="F2918" s="14"/>
      <c r="G2918" s="2">
        <v>0.22327586206896557</v>
      </c>
    </row>
    <row r="2919" spans="1:7" x14ac:dyDescent="0.3">
      <c r="A2919" t="s">
        <v>2657</v>
      </c>
      <c r="B2919" s="2">
        <v>154.51999999999998</v>
      </c>
      <c r="C2919" s="2">
        <v>154.51999999999998</v>
      </c>
      <c r="D2919" s="2">
        <v>112</v>
      </c>
      <c r="E2919" s="14"/>
      <c r="F2919" s="14"/>
      <c r="G2919" s="2">
        <v>1.3796428571428569</v>
      </c>
    </row>
    <row r="2920" spans="1:7" x14ac:dyDescent="0.3">
      <c r="A2920" t="s">
        <v>3494</v>
      </c>
      <c r="B2920" s="2">
        <v>154.39000000000004</v>
      </c>
      <c r="C2920" s="2">
        <v>154.39000000000004</v>
      </c>
      <c r="D2920" s="2">
        <v>511</v>
      </c>
      <c r="E2920" s="14"/>
      <c r="F2920" s="14"/>
      <c r="G2920" s="2">
        <v>0.30213307240704507</v>
      </c>
    </row>
    <row r="2921" spans="1:7" x14ac:dyDescent="0.3">
      <c r="A2921" t="s">
        <v>3203</v>
      </c>
      <c r="B2921" s="2">
        <v>154.3899999999999</v>
      </c>
      <c r="C2921" s="2">
        <v>154.3899999999999</v>
      </c>
      <c r="D2921" s="2">
        <v>288</v>
      </c>
      <c r="E2921" s="14">
        <v>4.1666666666666664E-2</v>
      </c>
      <c r="F2921" s="14"/>
      <c r="G2921" s="2">
        <v>0.53607638888888853</v>
      </c>
    </row>
    <row r="2922" spans="1:7" x14ac:dyDescent="0.3">
      <c r="A2922" t="s">
        <v>798</v>
      </c>
      <c r="B2922" s="2">
        <v>153.29000000000002</v>
      </c>
      <c r="C2922" s="2">
        <v>153.29000000000002</v>
      </c>
      <c r="D2922" s="2">
        <v>51</v>
      </c>
      <c r="E2922" s="14"/>
      <c r="F2922" s="14"/>
      <c r="G2922" s="2">
        <v>3.0056862745098045</v>
      </c>
    </row>
    <row r="2923" spans="1:7" x14ac:dyDescent="0.3">
      <c r="A2923" t="s">
        <v>192</v>
      </c>
      <c r="B2923" s="2">
        <v>152.99999999999994</v>
      </c>
      <c r="C2923" s="2">
        <v>152.99999999999994</v>
      </c>
      <c r="D2923" s="2">
        <v>60</v>
      </c>
      <c r="E2923" s="14"/>
      <c r="F2923" s="14"/>
      <c r="G2923" s="2">
        <v>2.5499999999999989</v>
      </c>
    </row>
    <row r="2924" spans="1:7" x14ac:dyDescent="0.3">
      <c r="A2924" t="s">
        <v>3874</v>
      </c>
      <c r="B2924" s="2">
        <v>152.83999999999997</v>
      </c>
      <c r="C2924" s="2">
        <v>152.83999999999997</v>
      </c>
      <c r="D2924" s="2">
        <v>15</v>
      </c>
      <c r="E2924" s="14"/>
      <c r="F2924" s="14"/>
      <c r="G2924" s="2">
        <v>10.189333333333332</v>
      </c>
    </row>
    <row r="2925" spans="1:7" x14ac:dyDescent="0.3">
      <c r="A2925" t="s">
        <v>503</v>
      </c>
      <c r="B2925" s="2">
        <v>152.5</v>
      </c>
      <c r="C2925" s="2">
        <v>152.5</v>
      </c>
      <c r="D2925" s="2">
        <v>122</v>
      </c>
      <c r="E2925" s="14"/>
      <c r="F2925" s="14"/>
      <c r="G2925" s="2">
        <v>1.25</v>
      </c>
    </row>
    <row r="2926" spans="1:7" x14ac:dyDescent="0.3">
      <c r="A2926" t="s">
        <v>4167</v>
      </c>
      <c r="B2926" s="2">
        <v>152.4</v>
      </c>
      <c r="C2926" s="2">
        <v>152.4</v>
      </c>
      <c r="D2926" s="2">
        <v>36</v>
      </c>
      <c r="E2926" s="14"/>
      <c r="F2926" s="14"/>
      <c r="G2926" s="2">
        <v>4.2333333333333334</v>
      </c>
    </row>
    <row r="2927" spans="1:7" x14ac:dyDescent="0.3">
      <c r="A2927" t="s">
        <v>2645</v>
      </c>
      <c r="B2927" s="2">
        <v>152.24</v>
      </c>
      <c r="C2927" s="2">
        <v>152.24</v>
      </c>
      <c r="D2927" s="2">
        <v>56</v>
      </c>
      <c r="E2927" s="14"/>
      <c r="F2927" s="14"/>
      <c r="G2927" s="2">
        <v>2.7185714285714289</v>
      </c>
    </row>
    <row r="2928" spans="1:7" x14ac:dyDescent="0.3">
      <c r="A2928" t="s">
        <v>3530</v>
      </c>
      <c r="B2928" s="2">
        <v>152.18</v>
      </c>
      <c r="C2928" s="2">
        <v>152.18</v>
      </c>
      <c r="D2928" s="2">
        <v>97</v>
      </c>
      <c r="E2928" s="14"/>
      <c r="F2928" s="14"/>
      <c r="G2928" s="2">
        <v>1.5688659793814435</v>
      </c>
    </row>
    <row r="2929" spans="1:7" x14ac:dyDescent="0.3">
      <c r="A2929" t="s">
        <v>3518</v>
      </c>
      <c r="B2929" s="2">
        <v>152.11000000000001</v>
      </c>
      <c r="C2929" s="2">
        <v>152.11000000000001</v>
      </c>
      <c r="D2929" s="2">
        <v>29</v>
      </c>
      <c r="E2929" s="14"/>
      <c r="F2929" s="14"/>
      <c r="G2929" s="2">
        <v>5.2451724137931039</v>
      </c>
    </row>
    <row r="2930" spans="1:7" x14ac:dyDescent="0.3">
      <c r="A2930" t="s">
        <v>3376</v>
      </c>
      <c r="B2930" s="2">
        <v>151.39000000000001</v>
      </c>
      <c r="C2930" s="2">
        <v>151.39000000000001</v>
      </c>
      <c r="D2930" s="2">
        <v>77</v>
      </c>
      <c r="E2930" s="14">
        <v>1.2987012987012988E-2</v>
      </c>
      <c r="F2930" s="14"/>
      <c r="G2930" s="2">
        <v>1.9661038961038964</v>
      </c>
    </row>
    <row r="2931" spans="1:7" x14ac:dyDescent="0.3">
      <c r="A2931" t="s">
        <v>4191</v>
      </c>
      <c r="B2931" s="2">
        <v>151.19999999999999</v>
      </c>
      <c r="C2931" s="2">
        <v>151.19999999999999</v>
      </c>
      <c r="D2931" s="2">
        <v>78</v>
      </c>
      <c r="E2931" s="14">
        <v>7.6923076923076927E-2</v>
      </c>
      <c r="F2931" s="14"/>
      <c r="G2931" s="2">
        <v>1.9384615384615382</v>
      </c>
    </row>
    <row r="2932" spans="1:7" x14ac:dyDescent="0.3">
      <c r="A2932" t="s">
        <v>683</v>
      </c>
      <c r="B2932" s="2">
        <v>151.18999999999988</v>
      </c>
      <c r="C2932" s="2">
        <v>151.18999999999988</v>
      </c>
      <c r="D2932" s="2">
        <v>1052</v>
      </c>
      <c r="E2932" s="14"/>
      <c r="F2932" s="14"/>
      <c r="G2932" s="2">
        <v>0.14371673003802271</v>
      </c>
    </row>
    <row r="2933" spans="1:7" x14ac:dyDescent="0.3">
      <c r="A2933" t="s">
        <v>1459</v>
      </c>
      <c r="B2933" s="2">
        <v>151.04999999999998</v>
      </c>
      <c r="C2933" s="2">
        <v>151.04999999999998</v>
      </c>
      <c r="D2933" s="2">
        <v>19</v>
      </c>
      <c r="E2933" s="14"/>
      <c r="F2933" s="14"/>
      <c r="G2933" s="2">
        <v>7.9499999999999993</v>
      </c>
    </row>
    <row r="2934" spans="1:7" x14ac:dyDescent="0.3">
      <c r="A2934" t="s">
        <v>3745</v>
      </c>
      <c r="B2934" s="2">
        <v>151.04999999999998</v>
      </c>
      <c r="C2934" s="2">
        <v>151.04999999999998</v>
      </c>
      <c r="D2934" s="2">
        <v>19</v>
      </c>
      <c r="E2934" s="14"/>
      <c r="F2934" s="14"/>
      <c r="G2934" s="2">
        <v>7.9499999999999993</v>
      </c>
    </row>
    <row r="2935" spans="1:7" x14ac:dyDescent="0.3">
      <c r="A2935" t="s">
        <v>1933</v>
      </c>
      <c r="B2935" s="2">
        <v>150.80999999999995</v>
      </c>
      <c r="C2935" s="2">
        <v>150.80999999999995</v>
      </c>
      <c r="D2935" s="2">
        <v>65</v>
      </c>
      <c r="E2935" s="14"/>
      <c r="F2935" s="14"/>
      <c r="G2935" s="2">
        <v>2.3201538461538451</v>
      </c>
    </row>
    <row r="2936" spans="1:7" x14ac:dyDescent="0.3">
      <c r="A2936" t="s">
        <v>3640</v>
      </c>
      <c r="B2936" s="2">
        <v>150.75</v>
      </c>
      <c r="C2936" s="2">
        <v>150.75</v>
      </c>
      <c r="D2936" s="2">
        <v>65</v>
      </c>
      <c r="E2936" s="14">
        <v>7.6923076923076927E-2</v>
      </c>
      <c r="F2936" s="14"/>
      <c r="G2936" s="2">
        <v>2.3192307692307694</v>
      </c>
    </row>
    <row r="2937" spans="1:7" x14ac:dyDescent="0.3">
      <c r="A2937" t="s">
        <v>907</v>
      </c>
      <c r="B2937" s="2">
        <v>150.47999999999996</v>
      </c>
      <c r="C2937" s="2">
        <v>150.47999999999996</v>
      </c>
      <c r="D2937" s="2">
        <v>48</v>
      </c>
      <c r="E2937" s="14"/>
      <c r="F2937" s="14"/>
      <c r="G2937" s="2">
        <v>3.1349999999999993</v>
      </c>
    </row>
    <row r="2938" spans="1:7" x14ac:dyDescent="0.3">
      <c r="A2938" t="s">
        <v>3582</v>
      </c>
      <c r="B2938" s="2">
        <v>149.85</v>
      </c>
      <c r="C2938" s="2">
        <v>149.85</v>
      </c>
      <c r="D2938" s="2">
        <v>3</v>
      </c>
      <c r="E2938" s="14"/>
      <c r="F2938" s="14"/>
      <c r="G2938" s="2">
        <v>49.949999999999996</v>
      </c>
    </row>
    <row r="2939" spans="1:7" x14ac:dyDescent="0.3">
      <c r="A2939" t="s">
        <v>1816</v>
      </c>
      <c r="B2939" s="2">
        <v>149.82</v>
      </c>
      <c r="C2939" s="2">
        <v>149.82</v>
      </c>
      <c r="D2939" s="2">
        <v>4</v>
      </c>
      <c r="E2939" s="14">
        <v>0.25</v>
      </c>
      <c r="F2939" s="14"/>
      <c r="G2939" s="2">
        <v>37.454999999999998</v>
      </c>
    </row>
    <row r="2940" spans="1:7" x14ac:dyDescent="0.3">
      <c r="A2940" t="s">
        <v>3869</v>
      </c>
      <c r="B2940" s="2">
        <v>149.41000000000003</v>
      </c>
      <c r="C2940" s="2">
        <v>149.41000000000003</v>
      </c>
      <c r="D2940" s="2">
        <v>36</v>
      </c>
      <c r="E2940" s="14"/>
      <c r="F2940" s="14"/>
      <c r="G2940" s="2">
        <v>4.1502777777777782</v>
      </c>
    </row>
    <row r="2941" spans="1:7" x14ac:dyDescent="0.3">
      <c r="A2941" t="s">
        <v>2394</v>
      </c>
      <c r="B2941" s="2">
        <v>149.39999999999998</v>
      </c>
      <c r="C2941" s="2">
        <v>149.39999999999998</v>
      </c>
      <c r="D2941" s="2">
        <v>36</v>
      </c>
      <c r="E2941" s="14"/>
      <c r="F2941" s="14"/>
      <c r="G2941" s="2">
        <v>4.1499999999999995</v>
      </c>
    </row>
    <row r="2942" spans="1:7" x14ac:dyDescent="0.3">
      <c r="A2942" t="s">
        <v>2391</v>
      </c>
      <c r="B2942" s="2">
        <v>149.39999999999998</v>
      </c>
      <c r="C2942" s="2">
        <v>149.39999999999998</v>
      </c>
      <c r="D2942" s="2">
        <v>36</v>
      </c>
      <c r="E2942" s="14"/>
      <c r="F2942" s="14"/>
      <c r="G2942" s="2">
        <v>4.1499999999999995</v>
      </c>
    </row>
    <row r="2943" spans="1:7" x14ac:dyDescent="0.3">
      <c r="A2943" t="s">
        <v>2990</v>
      </c>
      <c r="B2943" s="2">
        <v>149.35</v>
      </c>
      <c r="C2943" s="2">
        <v>149.35</v>
      </c>
      <c r="D2943" s="2">
        <v>103</v>
      </c>
      <c r="E2943" s="14"/>
      <c r="F2943" s="14"/>
      <c r="G2943" s="2">
        <v>1.45</v>
      </c>
    </row>
    <row r="2944" spans="1:7" x14ac:dyDescent="0.3">
      <c r="A2944" t="s">
        <v>485</v>
      </c>
      <c r="B2944" s="2">
        <v>149.25</v>
      </c>
      <c r="C2944" s="2">
        <v>149.25</v>
      </c>
      <c r="D2944" s="2">
        <v>115</v>
      </c>
      <c r="E2944" s="14"/>
      <c r="F2944" s="14"/>
      <c r="G2944" s="2">
        <v>1.2978260869565217</v>
      </c>
    </row>
    <row r="2945" spans="1:7" x14ac:dyDescent="0.3">
      <c r="A2945" t="s">
        <v>1934</v>
      </c>
      <c r="B2945" s="2">
        <v>149.08999999999997</v>
      </c>
      <c r="C2945" s="2">
        <v>149.08999999999997</v>
      </c>
      <c r="D2945" s="2">
        <v>63</v>
      </c>
      <c r="E2945" s="14"/>
      <c r="F2945" s="14"/>
      <c r="G2945" s="2">
        <v>2.366507936507936</v>
      </c>
    </row>
    <row r="2946" spans="1:7" x14ac:dyDescent="0.3">
      <c r="A2946" t="s">
        <v>2623</v>
      </c>
      <c r="B2946" s="2">
        <v>148.63</v>
      </c>
      <c r="C2946" s="2">
        <v>148.63</v>
      </c>
      <c r="D2946" s="2">
        <v>17</v>
      </c>
      <c r="E2946" s="14"/>
      <c r="F2946" s="14"/>
      <c r="G2946" s="2">
        <v>8.7429411764705875</v>
      </c>
    </row>
    <row r="2947" spans="1:7" x14ac:dyDescent="0.3">
      <c r="A2947" t="s">
        <v>4148</v>
      </c>
      <c r="B2947" s="2">
        <v>148.63</v>
      </c>
      <c r="C2947" s="2">
        <v>148.63</v>
      </c>
      <c r="D2947" s="2">
        <v>35</v>
      </c>
      <c r="E2947" s="14"/>
      <c r="F2947" s="14"/>
      <c r="G2947" s="2">
        <v>4.2465714285714284</v>
      </c>
    </row>
    <row r="2948" spans="1:7" x14ac:dyDescent="0.3">
      <c r="A2948" t="s">
        <v>3370</v>
      </c>
      <c r="B2948" s="2">
        <v>148.32000000000002</v>
      </c>
      <c r="C2948" s="2">
        <v>148.32000000000002</v>
      </c>
      <c r="D2948" s="2">
        <v>66</v>
      </c>
      <c r="E2948" s="14"/>
      <c r="F2948" s="14"/>
      <c r="G2948" s="2">
        <v>2.2472727272727275</v>
      </c>
    </row>
    <row r="2949" spans="1:7" x14ac:dyDescent="0.3">
      <c r="A2949" t="s">
        <v>740</v>
      </c>
      <c r="B2949" s="2">
        <v>147.88</v>
      </c>
      <c r="C2949" s="2">
        <v>147.88</v>
      </c>
      <c r="D2949" s="2">
        <v>36</v>
      </c>
      <c r="E2949" s="14"/>
      <c r="F2949" s="14"/>
      <c r="G2949" s="2">
        <v>4.1077777777777778</v>
      </c>
    </row>
    <row r="2950" spans="1:7" x14ac:dyDescent="0.3">
      <c r="A2950" t="s">
        <v>3421</v>
      </c>
      <c r="B2950" s="2">
        <v>147.82</v>
      </c>
      <c r="C2950" s="2">
        <v>147.82</v>
      </c>
      <c r="D2950" s="2">
        <v>28</v>
      </c>
      <c r="E2950" s="14">
        <v>0.4642857142857143</v>
      </c>
      <c r="F2950" s="14"/>
      <c r="G2950" s="2">
        <v>5.2792857142857139</v>
      </c>
    </row>
    <row r="2951" spans="1:7" x14ac:dyDescent="0.3">
      <c r="A2951" t="s">
        <v>2951</v>
      </c>
      <c r="B2951" s="2">
        <v>146.91000000000005</v>
      </c>
      <c r="C2951" s="2">
        <v>146.91000000000005</v>
      </c>
      <c r="D2951" s="2">
        <v>175</v>
      </c>
      <c r="E2951" s="14"/>
      <c r="F2951" s="14"/>
      <c r="G2951" s="2">
        <v>0.83948571428571461</v>
      </c>
    </row>
    <row r="2952" spans="1:7" x14ac:dyDescent="0.3">
      <c r="A2952" t="s">
        <v>3224</v>
      </c>
      <c r="B2952" s="2">
        <v>146.85</v>
      </c>
      <c r="C2952" s="2">
        <v>146.85</v>
      </c>
      <c r="D2952" s="2">
        <v>43</v>
      </c>
      <c r="E2952" s="14"/>
      <c r="F2952" s="14"/>
      <c r="G2952" s="2">
        <v>3.4151162790697671</v>
      </c>
    </row>
    <row r="2953" spans="1:7" x14ac:dyDescent="0.3">
      <c r="A2953" t="s">
        <v>1927</v>
      </c>
      <c r="B2953" s="2">
        <v>146.59999999999997</v>
      </c>
      <c r="C2953" s="2">
        <v>146.59999999999997</v>
      </c>
      <c r="D2953" s="2">
        <v>64</v>
      </c>
      <c r="E2953" s="14"/>
      <c r="F2953" s="14"/>
      <c r="G2953" s="2">
        <v>2.2906249999999995</v>
      </c>
    </row>
    <row r="2954" spans="1:7" x14ac:dyDescent="0.3">
      <c r="A2954" t="s">
        <v>1945</v>
      </c>
      <c r="B2954" s="2">
        <v>146.42999999999998</v>
      </c>
      <c r="C2954" s="2">
        <v>146.42999999999998</v>
      </c>
      <c r="D2954" s="2">
        <v>87</v>
      </c>
      <c r="E2954" s="14"/>
      <c r="F2954" s="14"/>
      <c r="G2954" s="2">
        <v>1.6831034482758618</v>
      </c>
    </row>
    <row r="2955" spans="1:7" x14ac:dyDescent="0.3">
      <c r="A2955" t="s">
        <v>3520</v>
      </c>
      <c r="B2955" s="2">
        <v>146.04999999999998</v>
      </c>
      <c r="C2955" s="2">
        <v>146.04999999999998</v>
      </c>
      <c r="D2955" s="2">
        <v>46</v>
      </c>
      <c r="E2955" s="14"/>
      <c r="F2955" s="14"/>
      <c r="G2955" s="2">
        <v>3.1749999999999998</v>
      </c>
    </row>
    <row r="2956" spans="1:7" x14ac:dyDescent="0.3">
      <c r="A2956" t="s">
        <v>2426</v>
      </c>
      <c r="B2956" s="2">
        <v>145.76</v>
      </c>
      <c r="C2956" s="2">
        <v>145.76</v>
      </c>
      <c r="D2956" s="2">
        <v>131</v>
      </c>
      <c r="E2956" s="14"/>
      <c r="F2956" s="14"/>
      <c r="G2956" s="2">
        <v>1.1126717557251908</v>
      </c>
    </row>
    <row r="2957" spans="1:7" x14ac:dyDescent="0.3">
      <c r="A2957" t="s">
        <v>4014</v>
      </c>
      <c r="B2957" s="2">
        <v>145.52000000000004</v>
      </c>
      <c r="C2957" s="2">
        <v>145.52000000000004</v>
      </c>
      <c r="D2957" s="2">
        <v>64</v>
      </c>
      <c r="E2957" s="14"/>
      <c r="F2957" s="14"/>
      <c r="G2957" s="2">
        <v>2.2737500000000006</v>
      </c>
    </row>
    <row r="2958" spans="1:7" x14ac:dyDescent="0.3">
      <c r="A2958" t="s">
        <v>1932</v>
      </c>
      <c r="B2958" s="2">
        <v>145.5</v>
      </c>
      <c r="C2958" s="2">
        <v>145.5</v>
      </c>
      <c r="D2958" s="2">
        <v>60</v>
      </c>
      <c r="E2958" s="14"/>
      <c r="F2958" s="14"/>
      <c r="G2958" s="2">
        <v>2.4249999999999998</v>
      </c>
    </row>
    <row r="2959" spans="1:7" x14ac:dyDescent="0.3">
      <c r="A2959" t="s">
        <v>3012</v>
      </c>
      <c r="B2959" s="2">
        <v>145.17000000000002</v>
      </c>
      <c r="C2959" s="2">
        <v>145.17000000000002</v>
      </c>
      <c r="D2959" s="2">
        <v>159</v>
      </c>
      <c r="E2959" s="14"/>
      <c r="F2959" s="14"/>
      <c r="G2959" s="2">
        <v>0.91301886792452835</v>
      </c>
    </row>
    <row r="2960" spans="1:7" x14ac:dyDescent="0.3">
      <c r="A2960" t="s">
        <v>3396</v>
      </c>
      <c r="B2960" s="2">
        <v>145.05000000000001</v>
      </c>
      <c r="C2960" s="2">
        <v>145.05000000000001</v>
      </c>
      <c r="D2960" s="2">
        <v>19</v>
      </c>
      <c r="E2960" s="14">
        <v>5.2631578947368418E-2</v>
      </c>
      <c r="F2960" s="14"/>
      <c r="G2960" s="2">
        <v>7.6342105263157904</v>
      </c>
    </row>
    <row r="2961" spans="1:7" x14ac:dyDescent="0.3">
      <c r="A2961" t="s">
        <v>292</v>
      </c>
      <c r="B2961" s="2">
        <v>144.28999999999988</v>
      </c>
      <c r="C2961" s="2">
        <v>144.28999999999988</v>
      </c>
      <c r="D2961" s="2">
        <v>167</v>
      </c>
      <c r="E2961" s="14"/>
      <c r="F2961" s="14"/>
      <c r="G2961" s="2">
        <v>0.86401197604790347</v>
      </c>
    </row>
    <row r="2962" spans="1:7" x14ac:dyDescent="0.3">
      <c r="A2962" t="s">
        <v>653</v>
      </c>
      <c r="B2962" s="2">
        <v>144.03000000000003</v>
      </c>
      <c r="C2962" s="2">
        <v>144.03000000000003</v>
      </c>
      <c r="D2962" s="2">
        <v>164</v>
      </c>
      <c r="E2962" s="14"/>
      <c r="F2962" s="14"/>
      <c r="G2962" s="2">
        <v>0.87823170731707334</v>
      </c>
    </row>
    <row r="2963" spans="1:7" x14ac:dyDescent="0.3">
      <c r="A2963" t="s">
        <v>3269</v>
      </c>
      <c r="B2963" s="2">
        <v>143.75</v>
      </c>
      <c r="C2963" s="2">
        <v>143.75</v>
      </c>
      <c r="D2963" s="2">
        <v>115</v>
      </c>
      <c r="E2963" s="14"/>
      <c r="F2963" s="14"/>
      <c r="G2963" s="2">
        <v>1.25</v>
      </c>
    </row>
    <row r="2964" spans="1:7" x14ac:dyDescent="0.3">
      <c r="A2964" t="s">
        <v>457</v>
      </c>
      <c r="B2964" s="2">
        <v>143.43999999999997</v>
      </c>
      <c r="C2964" s="2">
        <v>143.43999999999997</v>
      </c>
      <c r="D2964" s="2">
        <v>88</v>
      </c>
      <c r="E2964" s="14"/>
      <c r="F2964" s="14"/>
      <c r="G2964" s="2">
        <v>1.6299999999999997</v>
      </c>
    </row>
    <row r="2965" spans="1:7" x14ac:dyDescent="0.3">
      <c r="A2965" t="s">
        <v>3519</v>
      </c>
      <c r="B2965" s="2">
        <v>142.32999999999998</v>
      </c>
      <c r="C2965" s="2">
        <v>142.32999999999998</v>
      </c>
      <c r="D2965" s="2">
        <v>43</v>
      </c>
      <c r="E2965" s="14">
        <v>2.3255813953488372E-2</v>
      </c>
      <c r="F2965" s="14"/>
      <c r="G2965" s="2">
        <v>3.3099999999999996</v>
      </c>
    </row>
    <row r="2966" spans="1:7" x14ac:dyDescent="0.3">
      <c r="A2966" t="s">
        <v>1102</v>
      </c>
      <c r="B2966" s="2">
        <v>141.95000000000005</v>
      </c>
      <c r="C2966" s="2">
        <v>141.95000000000005</v>
      </c>
      <c r="D2966" s="2">
        <v>337</v>
      </c>
      <c r="E2966" s="14"/>
      <c r="F2966" s="14"/>
      <c r="G2966" s="2">
        <v>0.42121661721068265</v>
      </c>
    </row>
    <row r="2967" spans="1:7" x14ac:dyDescent="0.3">
      <c r="A2967" t="s">
        <v>309</v>
      </c>
      <c r="B2967" s="2">
        <v>141.23999999999998</v>
      </c>
      <c r="C2967" s="2">
        <v>141.23999999999998</v>
      </c>
      <c r="D2967" s="2">
        <v>86</v>
      </c>
      <c r="E2967" s="14"/>
      <c r="F2967" s="14"/>
      <c r="G2967" s="2">
        <v>1.6423255813953486</v>
      </c>
    </row>
    <row r="2968" spans="1:7" x14ac:dyDescent="0.3">
      <c r="A2968" t="s">
        <v>1821</v>
      </c>
      <c r="B2968" s="2">
        <v>141.23000000000002</v>
      </c>
      <c r="C2968" s="2">
        <v>141.23000000000002</v>
      </c>
      <c r="D2968" s="2">
        <v>1</v>
      </c>
      <c r="E2968" s="14">
        <v>10</v>
      </c>
      <c r="F2968" s="14"/>
      <c r="G2968" s="2">
        <v>141.23000000000002</v>
      </c>
    </row>
    <row r="2969" spans="1:7" x14ac:dyDescent="0.3">
      <c r="A2969" t="s">
        <v>222</v>
      </c>
      <c r="B2969" s="2">
        <v>141.15</v>
      </c>
      <c r="C2969" s="2">
        <v>141.15</v>
      </c>
      <c r="D2969" s="2">
        <v>44</v>
      </c>
      <c r="E2969" s="14"/>
      <c r="F2969" s="14"/>
      <c r="G2969" s="2">
        <v>3.2079545454545455</v>
      </c>
    </row>
    <row r="2970" spans="1:7" x14ac:dyDescent="0.3">
      <c r="A2970" t="s">
        <v>4102</v>
      </c>
      <c r="B2970" s="2">
        <v>140.97999999999999</v>
      </c>
      <c r="C2970" s="2">
        <v>140.97999999999999</v>
      </c>
      <c r="D2970" s="2">
        <v>38</v>
      </c>
      <c r="E2970" s="14"/>
      <c r="F2970" s="14"/>
      <c r="G2970" s="2">
        <v>3.7099999999999995</v>
      </c>
    </row>
    <row r="2971" spans="1:7" x14ac:dyDescent="0.3">
      <c r="A2971" t="s">
        <v>3442</v>
      </c>
      <c r="B2971" s="2">
        <v>140.01999999999998</v>
      </c>
      <c r="C2971" s="2">
        <v>140.01999999999998</v>
      </c>
      <c r="D2971" s="2">
        <v>110</v>
      </c>
      <c r="E2971" s="14"/>
      <c r="F2971" s="14"/>
      <c r="G2971" s="2">
        <v>1.2729090909090908</v>
      </c>
    </row>
    <row r="2972" spans="1:7" x14ac:dyDescent="0.3">
      <c r="A2972" t="s">
        <v>1187</v>
      </c>
      <c r="B2972" s="2">
        <v>139.86000000000001</v>
      </c>
      <c r="C2972" s="2">
        <v>139.86000000000001</v>
      </c>
      <c r="D2972" s="2">
        <v>13</v>
      </c>
      <c r="E2972" s="14"/>
      <c r="F2972" s="14"/>
      <c r="G2972" s="2">
        <v>10.758461538461539</v>
      </c>
    </row>
    <row r="2973" spans="1:7" x14ac:dyDescent="0.3">
      <c r="A2973" t="s">
        <v>2443</v>
      </c>
      <c r="B2973" s="2">
        <v>139.77999999999997</v>
      </c>
      <c r="C2973" s="2">
        <v>139.77999999999997</v>
      </c>
      <c r="D2973" s="2">
        <v>67</v>
      </c>
      <c r="E2973" s="14"/>
      <c r="F2973" s="14"/>
      <c r="G2973" s="2">
        <v>2.0862686567164177</v>
      </c>
    </row>
    <row r="2974" spans="1:7" x14ac:dyDescent="0.3">
      <c r="A2974" t="s">
        <v>2184</v>
      </c>
      <c r="B2974" s="2">
        <v>139.68</v>
      </c>
      <c r="C2974" s="2">
        <v>139.68</v>
      </c>
      <c r="D2974" s="2">
        <v>24</v>
      </c>
      <c r="E2974" s="14"/>
      <c r="F2974" s="14"/>
      <c r="G2974" s="2">
        <v>5.82</v>
      </c>
    </row>
    <row r="2975" spans="1:7" x14ac:dyDescent="0.3">
      <c r="A2975" t="s">
        <v>2621</v>
      </c>
      <c r="B2975" s="2">
        <v>139.4</v>
      </c>
      <c r="C2975" s="2">
        <v>139.4</v>
      </c>
      <c r="D2975" s="2">
        <v>13</v>
      </c>
      <c r="E2975" s="14"/>
      <c r="F2975" s="14"/>
      <c r="G2975" s="2">
        <v>10.723076923076924</v>
      </c>
    </row>
    <row r="2976" spans="1:7" x14ac:dyDescent="0.3">
      <c r="A2976" t="s">
        <v>1935</v>
      </c>
      <c r="B2976" s="2">
        <v>138.81</v>
      </c>
      <c r="C2976" s="2">
        <v>138.81</v>
      </c>
      <c r="D2976" s="2">
        <v>61</v>
      </c>
      <c r="E2976" s="14"/>
      <c r="F2976" s="14"/>
      <c r="G2976" s="2">
        <v>2.2755737704918033</v>
      </c>
    </row>
    <row r="2977" spans="1:7" x14ac:dyDescent="0.3">
      <c r="A2977" t="s">
        <v>3164</v>
      </c>
      <c r="B2977" s="2">
        <v>138.76</v>
      </c>
      <c r="C2977" s="2">
        <v>138.76</v>
      </c>
      <c r="D2977" s="2">
        <v>172</v>
      </c>
      <c r="E2977" s="14"/>
      <c r="F2977" s="14"/>
      <c r="G2977" s="2">
        <v>0.80674418604651155</v>
      </c>
    </row>
    <row r="2978" spans="1:7" x14ac:dyDescent="0.3">
      <c r="A2978" t="s">
        <v>2900</v>
      </c>
      <c r="B2978" s="2">
        <v>138.60000000000002</v>
      </c>
      <c r="C2978" s="2">
        <v>138.60000000000002</v>
      </c>
      <c r="D2978" s="2">
        <v>28</v>
      </c>
      <c r="E2978" s="14"/>
      <c r="F2978" s="14"/>
      <c r="G2978" s="2">
        <v>4.9500000000000011</v>
      </c>
    </row>
    <row r="2979" spans="1:7" x14ac:dyDescent="0.3">
      <c r="A2979" t="s">
        <v>2440</v>
      </c>
      <c r="B2979" s="2">
        <v>138.45000000000002</v>
      </c>
      <c r="C2979" s="2">
        <v>138.45000000000002</v>
      </c>
      <c r="D2979" s="2">
        <v>71</v>
      </c>
      <c r="E2979" s="14"/>
      <c r="F2979" s="14"/>
      <c r="G2979" s="2">
        <v>1.9500000000000002</v>
      </c>
    </row>
    <row r="2980" spans="1:7" x14ac:dyDescent="0.3">
      <c r="A2980" t="s">
        <v>293</v>
      </c>
      <c r="B2980" s="2">
        <v>137.69999999999985</v>
      </c>
      <c r="C2980" s="2">
        <v>137.69999999999985</v>
      </c>
      <c r="D2980" s="2">
        <v>162</v>
      </c>
      <c r="E2980" s="14"/>
      <c r="F2980" s="14"/>
      <c r="G2980" s="2">
        <v>0.84999999999999909</v>
      </c>
    </row>
    <row r="2981" spans="1:7" x14ac:dyDescent="0.3">
      <c r="A2981" t="s">
        <v>4134</v>
      </c>
      <c r="B2981" s="2">
        <v>137.63000000000002</v>
      </c>
      <c r="C2981" s="2">
        <v>137.63000000000002</v>
      </c>
      <c r="D2981" s="2">
        <v>15</v>
      </c>
      <c r="E2981" s="14"/>
      <c r="F2981" s="14"/>
      <c r="G2981" s="2">
        <v>9.1753333333333345</v>
      </c>
    </row>
    <row r="2982" spans="1:7" x14ac:dyDescent="0.3">
      <c r="A2982" t="s">
        <v>1651</v>
      </c>
      <c r="B2982" s="2">
        <v>137.59</v>
      </c>
      <c r="C2982" s="2">
        <v>137.59</v>
      </c>
      <c r="D2982" s="2">
        <v>139</v>
      </c>
      <c r="E2982" s="14"/>
      <c r="F2982" s="14"/>
      <c r="G2982" s="2">
        <v>0.98985611510791371</v>
      </c>
    </row>
    <row r="2983" spans="1:7" x14ac:dyDescent="0.3">
      <c r="A2983" t="s">
        <v>825</v>
      </c>
      <c r="B2983" s="2">
        <v>136.25</v>
      </c>
      <c r="C2983" s="2">
        <v>136.25</v>
      </c>
      <c r="D2983" s="2">
        <v>109</v>
      </c>
      <c r="E2983" s="14"/>
      <c r="F2983" s="14"/>
      <c r="G2983" s="2">
        <v>1.25</v>
      </c>
    </row>
    <row r="2984" spans="1:7" x14ac:dyDescent="0.3">
      <c r="A2984" t="s">
        <v>1936</v>
      </c>
      <c r="B2984" s="2">
        <v>136.16000000000003</v>
      </c>
      <c r="C2984" s="2">
        <v>136.16000000000003</v>
      </c>
      <c r="D2984" s="2">
        <v>62</v>
      </c>
      <c r="E2984" s="14">
        <v>1.6129032258064516E-2</v>
      </c>
      <c r="F2984" s="14"/>
      <c r="G2984" s="2">
        <v>2.1961290322580651</v>
      </c>
    </row>
    <row r="2985" spans="1:7" x14ac:dyDescent="0.3">
      <c r="A2985" t="s">
        <v>906</v>
      </c>
      <c r="B2985" s="2">
        <v>136.04999999999995</v>
      </c>
      <c r="C2985" s="2">
        <v>136.04999999999995</v>
      </c>
      <c r="D2985" s="2">
        <v>77</v>
      </c>
      <c r="E2985" s="14">
        <v>3.896103896103896E-2</v>
      </c>
      <c r="F2985" s="14"/>
      <c r="G2985" s="2">
        <v>1.7668831168831163</v>
      </c>
    </row>
    <row r="2986" spans="1:7" x14ac:dyDescent="0.3">
      <c r="A2986" t="s">
        <v>3691</v>
      </c>
      <c r="B2986" s="2">
        <v>134.83000000000027</v>
      </c>
      <c r="C2986" s="2">
        <v>134.83000000000027</v>
      </c>
      <c r="D2986" s="2">
        <v>889</v>
      </c>
      <c r="E2986" s="14">
        <v>0.17097862767154107</v>
      </c>
      <c r="F2986" s="14"/>
      <c r="G2986" s="2">
        <v>0.15166479190101267</v>
      </c>
    </row>
    <row r="2987" spans="1:7" x14ac:dyDescent="0.3">
      <c r="A2987" t="s">
        <v>720</v>
      </c>
      <c r="B2987" s="2">
        <v>134.78000000000003</v>
      </c>
      <c r="C2987" s="2">
        <v>134.78000000000003</v>
      </c>
      <c r="D2987" s="2">
        <v>68</v>
      </c>
      <c r="E2987" s="14">
        <v>0.11764705882352941</v>
      </c>
      <c r="F2987" s="14"/>
      <c r="G2987" s="2">
        <v>1.9820588235294121</v>
      </c>
    </row>
    <row r="2988" spans="1:7" x14ac:dyDescent="0.3">
      <c r="A2988" t="s">
        <v>3980</v>
      </c>
      <c r="B2988" s="2">
        <v>134.70000000000002</v>
      </c>
      <c r="C2988" s="2">
        <v>134.70000000000002</v>
      </c>
      <c r="D2988" s="2">
        <v>27</v>
      </c>
      <c r="E2988" s="14"/>
      <c r="F2988" s="14"/>
      <c r="G2988" s="2">
        <v>4.9888888888888898</v>
      </c>
    </row>
    <row r="2989" spans="1:7" x14ac:dyDescent="0.3">
      <c r="A2989" t="s">
        <v>4013</v>
      </c>
      <c r="B2989" s="2">
        <v>134.52999999999997</v>
      </c>
      <c r="C2989" s="2">
        <v>134.52999999999997</v>
      </c>
      <c r="D2989" s="2">
        <v>54</v>
      </c>
      <c r="E2989" s="14"/>
      <c r="F2989" s="14"/>
      <c r="G2989" s="2">
        <v>2.4912962962962957</v>
      </c>
    </row>
    <row r="2990" spans="1:7" x14ac:dyDescent="0.3">
      <c r="A2990" t="s">
        <v>1061</v>
      </c>
      <c r="B2990" s="2">
        <v>134.48999999999992</v>
      </c>
      <c r="C2990" s="2">
        <v>134.48999999999992</v>
      </c>
      <c r="D2990" s="2">
        <v>119</v>
      </c>
      <c r="E2990" s="14"/>
      <c r="F2990" s="14"/>
      <c r="G2990" s="2">
        <v>1.1301680672268901</v>
      </c>
    </row>
    <row r="2991" spans="1:7" x14ac:dyDescent="0.3">
      <c r="A2991" t="s">
        <v>3031</v>
      </c>
      <c r="B2991" s="2">
        <v>134.36999999999998</v>
      </c>
      <c r="C2991" s="2">
        <v>134.36999999999998</v>
      </c>
      <c r="D2991" s="2">
        <v>832</v>
      </c>
      <c r="E2991" s="14"/>
      <c r="F2991" s="14"/>
      <c r="G2991" s="2">
        <v>0.16150240384615383</v>
      </c>
    </row>
    <row r="2992" spans="1:7" x14ac:dyDescent="0.3">
      <c r="A2992" t="s">
        <v>3909</v>
      </c>
      <c r="B2992" s="2">
        <v>134.15999999999997</v>
      </c>
      <c r="C2992" s="2">
        <v>134.15999999999997</v>
      </c>
      <c r="D2992" s="2">
        <v>16</v>
      </c>
      <c r="E2992" s="14"/>
      <c r="F2992" s="14"/>
      <c r="G2992" s="2">
        <v>8.384999999999998</v>
      </c>
    </row>
    <row r="2993" spans="1:7" x14ac:dyDescent="0.3">
      <c r="A2993" t="s">
        <v>2992</v>
      </c>
      <c r="B2993" s="2">
        <v>133.75</v>
      </c>
      <c r="C2993" s="2">
        <v>133.75</v>
      </c>
      <c r="D2993" s="2">
        <v>107</v>
      </c>
      <c r="E2993" s="14"/>
      <c r="F2993" s="14"/>
      <c r="G2993" s="2">
        <v>1.25</v>
      </c>
    </row>
    <row r="2994" spans="1:7" x14ac:dyDescent="0.3">
      <c r="A2994" t="s">
        <v>331</v>
      </c>
      <c r="B2994" s="2">
        <v>132.72</v>
      </c>
      <c r="C2994" s="2">
        <v>132.72</v>
      </c>
      <c r="D2994" s="2">
        <v>168</v>
      </c>
      <c r="E2994" s="14"/>
      <c r="F2994" s="14"/>
      <c r="G2994" s="2">
        <v>0.79</v>
      </c>
    </row>
    <row r="2995" spans="1:7" x14ac:dyDescent="0.3">
      <c r="A2995" t="s">
        <v>3081</v>
      </c>
      <c r="B2995" s="2">
        <v>132.5</v>
      </c>
      <c r="C2995" s="2">
        <v>132.5</v>
      </c>
      <c r="D2995" s="2">
        <v>106</v>
      </c>
      <c r="E2995" s="14"/>
      <c r="F2995" s="14"/>
      <c r="G2995" s="2">
        <v>1.25</v>
      </c>
    </row>
    <row r="2996" spans="1:7" x14ac:dyDescent="0.3">
      <c r="A2996" t="s">
        <v>756</v>
      </c>
      <c r="B2996" s="2">
        <v>132.44000000000005</v>
      </c>
      <c r="C2996" s="2">
        <v>132.44000000000005</v>
      </c>
      <c r="D2996" s="2">
        <v>318</v>
      </c>
      <c r="E2996" s="14"/>
      <c r="F2996" s="14"/>
      <c r="G2996" s="2">
        <v>0.41647798742138381</v>
      </c>
    </row>
    <row r="2997" spans="1:7" x14ac:dyDescent="0.3">
      <c r="A2997" t="s">
        <v>4197</v>
      </c>
      <c r="B2997" s="2">
        <v>132.05000000000001</v>
      </c>
      <c r="C2997" s="2">
        <v>132.05000000000001</v>
      </c>
      <c r="D2997" s="2">
        <v>107</v>
      </c>
      <c r="E2997" s="14"/>
      <c r="F2997" s="14"/>
      <c r="G2997" s="2">
        <v>1.2341121495327103</v>
      </c>
    </row>
    <row r="2998" spans="1:7" x14ac:dyDescent="0.3">
      <c r="A2998" t="s">
        <v>2151</v>
      </c>
      <c r="B2998" s="2">
        <v>132</v>
      </c>
      <c r="C2998" s="2">
        <v>132</v>
      </c>
      <c r="D2998" s="2">
        <v>16</v>
      </c>
      <c r="E2998" s="14"/>
      <c r="F2998" s="14"/>
      <c r="G2998" s="2">
        <v>8.25</v>
      </c>
    </row>
    <row r="2999" spans="1:7" x14ac:dyDescent="0.3">
      <c r="A2999" t="s">
        <v>2170</v>
      </c>
      <c r="B2999" s="2">
        <v>132</v>
      </c>
      <c r="C2999" s="2">
        <v>132</v>
      </c>
      <c r="D2999" s="2">
        <v>16</v>
      </c>
      <c r="E2999" s="14"/>
      <c r="F2999" s="14"/>
      <c r="G2999" s="2">
        <v>8.25</v>
      </c>
    </row>
    <row r="3000" spans="1:7" x14ac:dyDescent="0.3">
      <c r="A3000" t="s">
        <v>2899</v>
      </c>
      <c r="B3000" s="2">
        <v>131.98000000000002</v>
      </c>
      <c r="C3000" s="2">
        <v>131.98000000000002</v>
      </c>
      <c r="D3000" s="2">
        <v>67</v>
      </c>
      <c r="E3000" s="14">
        <v>1.4925373134328358E-2</v>
      </c>
      <c r="F3000" s="14"/>
      <c r="G3000" s="2">
        <v>1.969850746268657</v>
      </c>
    </row>
    <row r="3001" spans="1:7" x14ac:dyDescent="0.3">
      <c r="A3001" t="s">
        <v>4101</v>
      </c>
      <c r="B3001" s="2">
        <v>130.67000000000002</v>
      </c>
      <c r="C3001" s="2">
        <v>130.67000000000002</v>
      </c>
      <c r="D3001" s="2">
        <v>27</v>
      </c>
      <c r="E3001" s="14"/>
      <c r="F3001" s="14"/>
      <c r="G3001" s="2">
        <v>4.8396296296296306</v>
      </c>
    </row>
    <row r="3002" spans="1:7" x14ac:dyDescent="0.3">
      <c r="A3002" t="s">
        <v>4196</v>
      </c>
      <c r="B3002" s="2">
        <v>130.51</v>
      </c>
      <c r="C3002" s="2">
        <v>130.51</v>
      </c>
      <c r="D3002" s="2">
        <v>99</v>
      </c>
      <c r="E3002" s="14"/>
      <c r="F3002" s="14"/>
      <c r="G3002" s="2">
        <v>1.3182828282828283</v>
      </c>
    </row>
    <row r="3003" spans="1:7" x14ac:dyDescent="0.3">
      <c r="A3003" t="s">
        <v>2943</v>
      </c>
      <c r="B3003" s="2">
        <v>130.27000000000004</v>
      </c>
      <c r="C3003" s="2">
        <v>130.27000000000004</v>
      </c>
      <c r="D3003" s="2">
        <v>159</v>
      </c>
      <c r="E3003" s="14"/>
      <c r="F3003" s="14"/>
      <c r="G3003" s="2">
        <v>0.81930817610062923</v>
      </c>
    </row>
    <row r="3004" spans="1:7" x14ac:dyDescent="0.3">
      <c r="A3004" t="s">
        <v>634</v>
      </c>
      <c r="B3004" s="2">
        <v>130.24</v>
      </c>
      <c r="C3004" s="2">
        <v>130.24</v>
      </c>
      <c r="D3004" s="2">
        <v>12</v>
      </c>
      <c r="E3004" s="14">
        <v>0.25</v>
      </c>
      <c r="F3004" s="14"/>
      <c r="G3004" s="2">
        <v>10.853333333333333</v>
      </c>
    </row>
    <row r="3005" spans="1:7" x14ac:dyDescent="0.3">
      <c r="A3005" t="s">
        <v>3331</v>
      </c>
      <c r="B3005" s="2">
        <v>130.05000000000001</v>
      </c>
      <c r="C3005" s="2">
        <v>130.05000000000001</v>
      </c>
      <c r="D3005" s="2">
        <v>51</v>
      </c>
      <c r="E3005" s="14">
        <v>0.11764705882352941</v>
      </c>
      <c r="F3005" s="14"/>
      <c r="G3005" s="2">
        <v>2.5500000000000003</v>
      </c>
    </row>
    <row r="3006" spans="1:7" x14ac:dyDescent="0.3">
      <c r="A3006" t="s">
        <v>3846</v>
      </c>
      <c r="B3006" s="2">
        <v>129.85000000000002</v>
      </c>
      <c r="C3006" s="2">
        <v>129.85000000000002</v>
      </c>
      <c r="D3006" s="2">
        <v>21</v>
      </c>
      <c r="E3006" s="14"/>
      <c r="F3006" s="14"/>
      <c r="G3006" s="2">
        <v>6.1833333333333345</v>
      </c>
    </row>
    <row r="3007" spans="1:7" x14ac:dyDescent="0.3">
      <c r="A3007" t="s">
        <v>601</v>
      </c>
      <c r="B3007" s="2">
        <v>129.63</v>
      </c>
      <c r="C3007" s="2">
        <v>129.63</v>
      </c>
      <c r="D3007" s="2">
        <v>43</v>
      </c>
      <c r="E3007" s="14"/>
      <c r="F3007" s="14"/>
      <c r="G3007" s="2">
        <v>3.0146511627906976</v>
      </c>
    </row>
    <row r="3008" spans="1:7" x14ac:dyDescent="0.3">
      <c r="A3008" t="s">
        <v>3132</v>
      </c>
      <c r="B3008" s="2">
        <v>129.47000000000006</v>
      </c>
      <c r="C3008" s="2">
        <v>129.47000000000006</v>
      </c>
      <c r="D3008" s="2">
        <v>81</v>
      </c>
      <c r="E3008" s="14"/>
      <c r="F3008" s="14"/>
      <c r="G3008" s="2">
        <v>1.5983950617283957</v>
      </c>
    </row>
    <row r="3009" spans="1:7" x14ac:dyDescent="0.3">
      <c r="A3009" t="s">
        <v>682</v>
      </c>
      <c r="B3009" s="2">
        <v>128.62999999999994</v>
      </c>
      <c r="C3009" s="2">
        <v>128.62999999999994</v>
      </c>
      <c r="D3009" s="2">
        <v>881</v>
      </c>
      <c r="E3009" s="14"/>
      <c r="F3009" s="14"/>
      <c r="G3009" s="2">
        <v>0.14600454029511911</v>
      </c>
    </row>
    <row r="3010" spans="1:7" x14ac:dyDescent="0.3">
      <c r="A3010" t="s">
        <v>636</v>
      </c>
      <c r="B3010" s="2">
        <v>128.6</v>
      </c>
      <c r="C3010" s="2">
        <v>128.6</v>
      </c>
      <c r="D3010" s="2">
        <v>14</v>
      </c>
      <c r="E3010" s="14">
        <v>0.2857142857142857</v>
      </c>
      <c r="F3010" s="14"/>
      <c r="G3010" s="2">
        <v>9.1857142857142851</v>
      </c>
    </row>
    <row r="3011" spans="1:7" x14ac:dyDescent="0.3">
      <c r="A3011" t="s">
        <v>332</v>
      </c>
      <c r="B3011" s="2">
        <v>128.39999999999998</v>
      </c>
      <c r="C3011" s="2">
        <v>128.39999999999998</v>
      </c>
      <c r="D3011" s="2">
        <v>276</v>
      </c>
      <c r="E3011" s="14"/>
      <c r="F3011" s="14"/>
      <c r="G3011" s="2">
        <v>0.46521739130434775</v>
      </c>
    </row>
    <row r="3012" spans="1:7" x14ac:dyDescent="0.3">
      <c r="A3012" t="s">
        <v>2860</v>
      </c>
      <c r="B3012" s="2">
        <v>128.32999999999998</v>
      </c>
      <c r="C3012" s="2">
        <v>128.32999999999998</v>
      </c>
      <c r="D3012" s="2">
        <v>57</v>
      </c>
      <c r="E3012" s="14"/>
      <c r="F3012" s="14"/>
      <c r="G3012" s="2">
        <v>2.2514035087719297</v>
      </c>
    </row>
    <row r="3013" spans="1:7" x14ac:dyDescent="0.3">
      <c r="A3013" t="s">
        <v>3503</v>
      </c>
      <c r="B3013" s="2">
        <v>128.13999999999996</v>
      </c>
      <c r="C3013" s="2">
        <v>128.13999999999996</v>
      </c>
      <c r="D3013" s="2">
        <v>57</v>
      </c>
      <c r="E3013" s="14"/>
      <c r="F3013" s="14"/>
      <c r="G3013" s="2">
        <v>2.2480701754385959</v>
      </c>
    </row>
    <row r="3014" spans="1:7" x14ac:dyDescent="0.3">
      <c r="A3014" t="s">
        <v>129</v>
      </c>
      <c r="B3014" s="2">
        <v>127.55999999999989</v>
      </c>
      <c r="C3014" s="2">
        <v>127.55999999999989</v>
      </c>
      <c r="D3014" s="2">
        <v>1058</v>
      </c>
      <c r="E3014" s="14">
        <v>0.10207939508506617</v>
      </c>
      <c r="F3014" s="14"/>
      <c r="G3014" s="2">
        <v>0.12056710775047248</v>
      </c>
    </row>
    <row r="3015" spans="1:7" x14ac:dyDescent="0.3">
      <c r="A3015" t="s">
        <v>4131</v>
      </c>
      <c r="B3015" s="2">
        <v>127.24000000000001</v>
      </c>
      <c r="C3015" s="2">
        <v>127.24000000000001</v>
      </c>
      <c r="D3015" s="2">
        <v>17</v>
      </c>
      <c r="E3015" s="14"/>
      <c r="F3015" s="14"/>
      <c r="G3015" s="2">
        <v>7.4847058823529418</v>
      </c>
    </row>
    <row r="3016" spans="1:7" x14ac:dyDescent="0.3">
      <c r="A3016" t="s">
        <v>3734</v>
      </c>
      <c r="B3016" s="2">
        <v>127.05</v>
      </c>
      <c r="C3016" s="2">
        <v>127.05</v>
      </c>
      <c r="D3016" s="2">
        <v>77</v>
      </c>
      <c r="E3016" s="14"/>
      <c r="F3016" s="14"/>
      <c r="G3016" s="2">
        <v>1.65</v>
      </c>
    </row>
    <row r="3017" spans="1:7" x14ac:dyDescent="0.3">
      <c r="A3017" t="s">
        <v>3800</v>
      </c>
      <c r="B3017" s="2">
        <v>126.85000000000005</v>
      </c>
      <c r="C3017" s="2">
        <v>126.85000000000005</v>
      </c>
      <c r="D3017" s="2">
        <v>43</v>
      </c>
      <c r="E3017" s="14">
        <v>2.3255813953488372E-2</v>
      </c>
      <c r="F3017" s="14"/>
      <c r="G3017" s="2">
        <v>2.9500000000000011</v>
      </c>
    </row>
    <row r="3018" spans="1:7" x14ac:dyDescent="0.3">
      <c r="A3018" t="s">
        <v>1946</v>
      </c>
      <c r="B3018" s="2">
        <v>126.78000000000004</v>
      </c>
      <c r="C3018" s="2">
        <v>126.78000000000004</v>
      </c>
      <c r="D3018" s="2">
        <v>78</v>
      </c>
      <c r="E3018" s="14"/>
      <c r="F3018" s="14"/>
      <c r="G3018" s="2">
        <v>1.6253846153846159</v>
      </c>
    </row>
    <row r="3019" spans="1:7" x14ac:dyDescent="0.3">
      <c r="A3019" t="s">
        <v>2439</v>
      </c>
      <c r="B3019" s="2">
        <v>126.75</v>
      </c>
      <c r="C3019" s="2">
        <v>126.75</v>
      </c>
      <c r="D3019" s="2">
        <v>65</v>
      </c>
      <c r="E3019" s="14"/>
      <c r="F3019" s="14"/>
      <c r="G3019" s="2">
        <v>1.95</v>
      </c>
    </row>
    <row r="3020" spans="1:7" x14ac:dyDescent="0.3">
      <c r="A3020" t="s">
        <v>3689</v>
      </c>
      <c r="B3020" s="2">
        <v>126.65</v>
      </c>
      <c r="C3020" s="2">
        <v>126.65</v>
      </c>
      <c r="D3020" s="2">
        <v>7</v>
      </c>
      <c r="E3020" s="14"/>
      <c r="F3020" s="14"/>
      <c r="G3020" s="2">
        <v>18.092857142857145</v>
      </c>
    </row>
    <row r="3021" spans="1:7" x14ac:dyDescent="0.3">
      <c r="A3021" t="s">
        <v>2758</v>
      </c>
      <c r="B3021" s="2">
        <v>125.71999999999998</v>
      </c>
      <c r="C3021" s="2">
        <v>125.71999999999998</v>
      </c>
      <c r="D3021" s="2">
        <v>60</v>
      </c>
      <c r="E3021" s="14"/>
      <c r="F3021" s="14"/>
      <c r="G3021" s="2">
        <v>2.095333333333333</v>
      </c>
    </row>
    <row r="3022" spans="1:7" x14ac:dyDescent="0.3">
      <c r="A3022" t="s">
        <v>3465</v>
      </c>
      <c r="B3022" s="2">
        <v>125.32</v>
      </c>
      <c r="C3022" s="2">
        <v>125.32</v>
      </c>
      <c r="D3022" s="2">
        <v>164</v>
      </c>
      <c r="E3022" s="14">
        <v>0.36585365853658536</v>
      </c>
      <c r="F3022" s="14"/>
      <c r="G3022" s="2">
        <v>0.76414634146341465</v>
      </c>
    </row>
    <row r="3023" spans="1:7" x14ac:dyDescent="0.3">
      <c r="A3023" t="s">
        <v>3469</v>
      </c>
      <c r="B3023" s="2">
        <v>125.07</v>
      </c>
      <c r="C3023" s="2">
        <v>125.07</v>
      </c>
      <c r="D3023" s="2">
        <v>111</v>
      </c>
      <c r="E3023" s="14">
        <v>1.8018018018018018E-2</v>
      </c>
      <c r="F3023" s="14"/>
      <c r="G3023" s="2">
        <v>1.1267567567567567</v>
      </c>
    </row>
    <row r="3024" spans="1:7" x14ac:dyDescent="0.3">
      <c r="A3024" t="s">
        <v>2149</v>
      </c>
      <c r="B3024" s="2">
        <v>125</v>
      </c>
      <c r="C3024" s="2">
        <v>125</v>
      </c>
      <c r="D3024" s="2">
        <v>10</v>
      </c>
      <c r="E3024" s="14"/>
      <c r="F3024" s="14"/>
      <c r="G3024" s="2">
        <v>12.5</v>
      </c>
    </row>
    <row r="3025" spans="1:7" x14ac:dyDescent="0.3">
      <c r="A3025" t="s">
        <v>1947</v>
      </c>
      <c r="B3025" s="2">
        <v>124.98000000000002</v>
      </c>
      <c r="C3025" s="2">
        <v>124.98000000000002</v>
      </c>
      <c r="D3025" s="2">
        <v>76</v>
      </c>
      <c r="E3025" s="14"/>
      <c r="F3025" s="14"/>
      <c r="G3025" s="2">
        <v>1.6444736842105265</v>
      </c>
    </row>
    <row r="3026" spans="1:7" x14ac:dyDescent="0.3">
      <c r="A3026" t="s">
        <v>697</v>
      </c>
      <c r="B3026" s="2">
        <v>123.66</v>
      </c>
      <c r="C3026" s="2">
        <v>123.66</v>
      </c>
      <c r="D3026" s="2">
        <v>54</v>
      </c>
      <c r="E3026" s="14"/>
      <c r="F3026" s="14"/>
      <c r="G3026" s="2">
        <v>2.29</v>
      </c>
    </row>
    <row r="3027" spans="1:7" x14ac:dyDescent="0.3">
      <c r="A3027" t="s">
        <v>2637</v>
      </c>
      <c r="B3027" s="2">
        <v>123.47</v>
      </c>
      <c r="C3027" s="2">
        <v>123.47</v>
      </c>
      <c r="D3027" s="2">
        <v>92</v>
      </c>
      <c r="E3027" s="14"/>
      <c r="F3027" s="14"/>
      <c r="G3027" s="2">
        <v>1.3420652173913044</v>
      </c>
    </row>
    <row r="3028" spans="1:7" x14ac:dyDescent="0.3">
      <c r="A3028" t="s">
        <v>2924</v>
      </c>
      <c r="B3028" s="2">
        <v>123.3</v>
      </c>
      <c r="C3028" s="2">
        <v>123.3</v>
      </c>
      <c r="D3028" s="2">
        <v>72</v>
      </c>
      <c r="E3028" s="14"/>
      <c r="F3028" s="14"/>
      <c r="G3028" s="2">
        <v>1.7124999999999999</v>
      </c>
    </row>
    <row r="3029" spans="1:7" x14ac:dyDescent="0.3">
      <c r="A3029" t="s">
        <v>2607</v>
      </c>
      <c r="B3029" s="2">
        <v>123.2</v>
      </c>
      <c r="C3029" s="2">
        <v>123.2</v>
      </c>
      <c r="D3029" s="2">
        <v>32</v>
      </c>
      <c r="E3029" s="14"/>
      <c r="F3029" s="14"/>
      <c r="G3029" s="2">
        <v>3.85</v>
      </c>
    </row>
    <row r="3030" spans="1:7" x14ac:dyDescent="0.3">
      <c r="A3030" t="s">
        <v>2613</v>
      </c>
      <c r="B3030" s="2">
        <v>122.85</v>
      </c>
      <c r="C3030" s="2">
        <v>122.85</v>
      </c>
      <c r="D3030" s="2">
        <v>27</v>
      </c>
      <c r="E3030" s="14"/>
      <c r="F3030" s="14"/>
      <c r="G3030" s="2">
        <v>4.55</v>
      </c>
    </row>
    <row r="3031" spans="1:7" x14ac:dyDescent="0.3">
      <c r="A3031" t="s">
        <v>4161</v>
      </c>
      <c r="B3031" s="2">
        <v>122.84</v>
      </c>
      <c r="C3031" s="2">
        <v>122.84</v>
      </c>
      <c r="D3031" s="2">
        <v>19</v>
      </c>
      <c r="E3031" s="14"/>
      <c r="F3031" s="14"/>
      <c r="G3031" s="2">
        <v>6.4652631578947366</v>
      </c>
    </row>
    <row r="3032" spans="1:7" x14ac:dyDescent="0.3">
      <c r="A3032" t="s">
        <v>3697</v>
      </c>
      <c r="B3032" s="2">
        <v>122.07999999999997</v>
      </c>
      <c r="C3032" s="2">
        <v>122.07999999999997</v>
      </c>
      <c r="D3032" s="2">
        <v>146</v>
      </c>
      <c r="E3032" s="14"/>
      <c r="F3032" s="14"/>
      <c r="G3032" s="2">
        <v>0.83616438356164358</v>
      </c>
    </row>
    <row r="3033" spans="1:7" x14ac:dyDescent="0.3">
      <c r="A3033" t="s">
        <v>4044</v>
      </c>
      <c r="B3033" s="2">
        <v>121.38</v>
      </c>
      <c r="C3033" s="2">
        <v>121.38</v>
      </c>
      <c r="D3033" s="2">
        <v>57</v>
      </c>
      <c r="E3033" s="14"/>
      <c r="F3033" s="14"/>
      <c r="G3033" s="2">
        <v>2.1294736842105264</v>
      </c>
    </row>
    <row r="3034" spans="1:7" x14ac:dyDescent="0.3">
      <c r="A3034" t="s">
        <v>2921</v>
      </c>
      <c r="B3034" s="2">
        <v>120.99000000000002</v>
      </c>
      <c r="C3034" s="2">
        <v>120.99000000000002</v>
      </c>
      <c r="D3034" s="2">
        <v>25</v>
      </c>
      <c r="E3034" s="14"/>
      <c r="F3034" s="14">
        <v>0.10526315789473684</v>
      </c>
      <c r="G3034" s="2">
        <v>4.8396000000000008</v>
      </c>
    </row>
    <row r="3035" spans="1:7" x14ac:dyDescent="0.3">
      <c r="A3035" t="s">
        <v>342</v>
      </c>
      <c r="B3035" s="2">
        <v>120.64999999999996</v>
      </c>
      <c r="C3035" s="2">
        <v>120.64999999999996</v>
      </c>
      <c r="D3035" s="2">
        <v>19</v>
      </c>
      <c r="E3035" s="14"/>
      <c r="F3035" s="14"/>
      <c r="G3035" s="2">
        <v>6.3499999999999979</v>
      </c>
    </row>
    <row r="3036" spans="1:7" x14ac:dyDescent="0.3">
      <c r="A3036" t="s">
        <v>4109</v>
      </c>
      <c r="B3036" s="2">
        <v>120.52999999999999</v>
      </c>
      <c r="C3036" s="2">
        <v>120.52999999999999</v>
      </c>
      <c r="D3036" s="2">
        <v>73</v>
      </c>
      <c r="E3036" s="14">
        <v>0.16438356164383561</v>
      </c>
      <c r="F3036" s="14"/>
      <c r="G3036" s="2">
        <v>1.6510958904109587</v>
      </c>
    </row>
    <row r="3037" spans="1:7" x14ac:dyDescent="0.3">
      <c r="A3037" t="s">
        <v>4110</v>
      </c>
      <c r="B3037" s="2">
        <v>120.34</v>
      </c>
      <c r="C3037" s="2">
        <v>120.34</v>
      </c>
      <c r="D3037" s="2">
        <v>32</v>
      </c>
      <c r="E3037" s="14"/>
      <c r="F3037" s="14"/>
      <c r="G3037" s="2">
        <v>3.7606250000000001</v>
      </c>
    </row>
    <row r="3038" spans="1:7" x14ac:dyDescent="0.3">
      <c r="A3038" t="s">
        <v>2627</v>
      </c>
      <c r="B3038" s="2">
        <v>120.07999999999998</v>
      </c>
      <c r="C3038" s="2">
        <v>120.07999999999998</v>
      </c>
      <c r="D3038" s="2">
        <v>32</v>
      </c>
      <c r="E3038" s="14"/>
      <c r="F3038" s="14"/>
      <c r="G3038" s="2">
        <v>3.7524999999999995</v>
      </c>
    </row>
    <row r="3039" spans="1:7" x14ac:dyDescent="0.3">
      <c r="A3039" t="s">
        <v>2592</v>
      </c>
      <c r="B3039" s="2">
        <v>120</v>
      </c>
      <c r="C3039" s="2">
        <v>120</v>
      </c>
      <c r="D3039" s="2">
        <v>96</v>
      </c>
      <c r="E3039" s="14"/>
      <c r="F3039" s="14"/>
      <c r="G3039" s="2">
        <v>1.25</v>
      </c>
    </row>
    <row r="3040" spans="1:7" x14ac:dyDescent="0.3">
      <c r="A3040" t="s">
        <v>2918</v>
      </c>
      <c r="B3040" s="2">
        <v>120</v>
      </c>
      <c r="C3040" s="2">
        <v>120</v>
      </c>
      <c r="D3040" s="2">
        <v>96</v>
      </c>
      <c r="E3040" s="14"/>
      <c r="F3040" s="14"/>
      <c r="G3040" s="2">
        <v>1.25</v>
      </c>
    </row>
    <row r="3041" spans="1:7" x14ac:dyDescent="0.3">
      <c r="A3041" t="s">
        <v>4091</v>
      </c>
      <c r="B3041" s="2">
        <v>119.91000000000004</v>
      </c>
      <c r="C3041" s="2">
        <v>119.91000000000004</v>
      </c>
      <c r="D3041" s="2">
        <v>24</v>
      </c>
      <c r="E3041" s="14"/>
      <c r="F3041" s="14"/>
      <c r="G3041" s="2">
        <v>4.9962500000000016</v>
      </c>
    </row>
    <row r="3042" spans="1:7" x14ac:dyDescent="0.3">
      <c r="A3042" t="s">
        <v>4029</v>
      </c>
      <c r="B3042" s="2">
        <v>119.89000000000001</v>
      </c>
      <c r="C3042" s="2">
        <v>119.89000000000001</v>
      </c>
      <c r="D3042" s="2">
        <v>12</v>
      </c>
      <c r="E3042" s="14"/>
      <c r="F3042" s="14"/>
      <c r="G3042" s="2">
        <v>9.9908333333333346</v>
      </c>
    </row>
    <row r="3043" spans="1:7" x14ac:dyDescent="0.3">
      <c r="A3043" t="s">
        <v>3366</v>
      </c>
      <c r="B3043" s="2">
        <v>119.65</v>
      </c>
      <c r="C3043" s="2">
        <v>119.65</v>
      </c>
      <c r="D3043" s="2">
        <v>86</v>
      </c>
      <c r="E3043" s="14"/>
      <c r="F3043" s="14"/>
      <c r="G3043" s="2">
        <v>1.391279069767442</v>
      </c>
    </row>
    <row r="3044" spans="1:7" x14ac:dyDescent="0.3">
      <c r="A3044" t="s">
        <v>3214</v>
      </c>
      <c r="B3044" s="2">
        <v>119.64</v>
      </c>
      <c r="C3044" s="2">
        <v>119.64</v>
      </c>
      <c r="D3044" s="2">
        <v>239</v>
      </c>
      <c r="E3044" s="14"/>
      <c r="F3044" s="14"/>
      <c r="G3044" s="2">
        <v>0.5005857740585774</v>
      </c>
    </row>
    <row r="3045" spans="1:7" x14ac:dyDescent="0.3">
      <c r="A3045" t="s">
        <v>2328</v>
      </c>
      <c r="B3045" s="2">
        <v>119.63</v>
      </c>
      <c r="C3045" s="2">
        <v>119.63</v>
      </c>
      <c r="D3045" s="2">
        <v>71</v>
      </c>
      <c r="E3045" s="14"/>
      <c r="F3045" s="14"/>
      <c r="G3045" s="2">
        <v>1.6849295774647888</v>
      </c>
    </row>
    <row r="3046" spans="1:7" x14ac:dyDescent="0.3">
      <c r="A3046" t="s">
        <v>4023</v>
      </c>
      <c r="B3046" s="2">
        <v>119.23</v>
      </c>
      <c r="C3046" s="2">
        <v>119.23</v>
      </c>
      <c r="D3046" s="2">
        <v>24</v>
      </c>
      <c r="E3046" s="14"/>
      <c r="F3046" s="14"/>
      <c r="G3046" s="2">
        <v>4.9679166666666665</v>
      </c>
    </row>
    <row r="3047" spans="1:7" x14ac:dyDescent="0.3">
      <c r="A3047" t="s">
        <v>89</v>
      </c>
      <c r="B3047" s="2">
        <v>119.09000000000005</v>
      </c>
      <c r="C3047" s="2">
        <v>119.09000000000005</v>
      </c>
      <c r="D3047" s="2">
        <v>303</v>
      </c>
      <c r="E3047" s="14"/>
      <c r="F3047" s="14"/>
      <c r="G3047" s="2">
        <v>0.39303630363036318</v>
      </c>
    </row>
    <row r="3048" spans="1:7" x14ac:dyDescent="0.3">
      <c r="A3048" t="s">
        <v>426</v>
      </c>
      <c r="B3048" s="2">
        <v>119.02999999999999</v>
      </c>
      <c r="C3048" s="2">
        <v>119.02999999999999</v>
      </c>
      <c r="D3048" s="2">
        <v>98</v>
      </c>
      <c r="E3048" s="14"/>
      <c r="F3048" s="14"/>
      <c r="G3048" s="2">
        <v>1.2145918367346937</v>
      </c>
    </row>
    <row r="3049" spans="1:7" x14ac:dyDescent="0.3">
      <c r="A3049" t="s">
        <v>3431</v>
      </c>
      <c r="B3049" s="2">
        <v>119.00000000000003</v>
      </c>
      <c r="C3049" s="2">
        <v>119.00000000000003</v>
      </c>
      <c r="D3049" s="2">
        <v>20</v>
      </c>
      <c r="E3049" s="14"/>
      <c r="F3049" s="14"/>
      <c r="G3049" s="2">
        <v>5.9500000000000011</v>
      </c>
    </row>
    <row r="3050" spans="1:7" x14ac:dyDescent="0.3">
      <c r="A3050" t="s">
        <v>2504</v>
      </c>
      <c r="B3050" s="2">
        <v>118.95</v>
      </c>
      <c r="C3050" s="2">
        <v>118.95</v>
      </c>
      <c r="D3050" s="2">
        <v>61</v>
      </c>
      <c r="E3050" s="14"/>
      <c r="F3050" s="14"/>
      <c r="G3050" s="2">
        <v>1.95</v>
      </c>
    </row>
    <row r="3051" spans="1:7" x14ac:dyDescent="0.3">
      <c r="A3051" t="s">
        <v>2412</v>
      </c>
      <c r="B3051" s="2">
        <v>118.92000000000002</v>
      </c>
      <c r="C3051" s="2">
        <v>118.92000000000002</v>
      </c>
      <c r="D3051" s="2">
        <v>156</v>
      </c>
      <c r="E3051" s="14"/>
      <c r="F3051" s="14"/>
      <c r="G3051" s="2">
        <v>0.76230769230769246</v>
      </c>
    </row>
    <row r="3052" spans="1:7" x14ac:dyDescent="0.3">
      <c r="A3052" t="s">
        <v>466</v>
      </c>
      <c r="B3052" s="2">
        <v>118.73000000000002</v>
      </c>
      <c r="C3052" s="2">
        <v>118.73000000000002</v>
      </c>
      <c r="D3052" s="2">
        <v>125</v>
      </c>
      <c r="E3052" s="14"/>
      <c r="F3052" s="14"/>
      <c r="G3052" s="2">
        <v>0.94984000000000013</v>
      </c>
    </row>
    <row r="3053" spans="1:7" x14ac:dyDescent="0.3">
      <c r="A3053" t="s">
        <v>3328</v>
      </c>
      <c r="B3053" s="2">
        <v>118.72999999999995</v>
      </c>
      <c r="C3053" s="2">
        <v>118.72999999999995</v>
      </c>
      <c r="D3053" s="2">
        <v>39</v>
      </c>
      <c r="E3053" s="14"/>
      <c r="F3053" s="14"/>
      <c r="G3053" s="2">
        <v>3.044358974358973</v>
      </c>
    </row>
    <row r="3054" spans="1:7" x14ac:dyDescent="0.3">
      <c r="A3054" t="s">
        <v>3280</v>
      </c>
      <c r="B3054" s="2">
        <v>117.79</v>
      </c>
      <c r="C3054" s="2">
        <v>117.79</v>
      </c>
      <c r="D3054" s="2">
        <v>282</v>
      </c>
      <c r="E3054" s="14">
        <v>3.5460992907801418E-3</v>
      </c>
      <c r="F3054" s="14"/>
      <c r="G3054" s="2">
        <v>0.4176950354609929</v>
      </c>
    </row>
    <row r="3055" spans="1:7" x14ac:dyDescent="0.3">
      <c r="A3055" t="s">
        <v>4142</v>
      </c>
      <c r="B3055" s="2">
        <v>117.73</v>
      </c>
      <c r="C3055" s="2">
        <v>117.73</v>
      </c>
      <c r="D3055" s="2">
        <v>13</v>
      </c>
      <c r="E3055" s="14"/>
      <c r="F3055" s="14"/>
      <c r="G3055" s="2">
        <v>9.0561538461538458</v>
      </c>
    </row>
    <row r="3056" spans="1:7" x14ac:dyDescent="0.3">
      <c r="A3056" t="s">
        <v>4190</v>
      </c>
      <c r="B3056" s="2">
        <v>117.39999999999993</v>
      </c>
      <c r="C3056" s="2">
        <v>117.39999999999993</v>
      </c>
      <c r="D3056" s="2">
        <v>47</v>
      </c>
      <c r="E3056" s="14">
        <v>0.1276595744680851</v>
      </c>
      <c r="F3056" s="14"/>
      <c r="G3056" s="2">
        <v>2.4978723404255305</v>
      </c>
    </row>
    <row r="3057" spans="1:7" x14ac:dyDescent="0.3">
      <c r="A3057" t="s">
        <v>3440</v>
      </c>
      <c r="B3057" s="2">
        <v>117.00000000000003</v>
      </c>
      <c r="C3057" s="2">
        <v>117.00000000000003</v>
      </c>
      <c r="D3057" s="2">
        <v>60</v>
      </c>
      <c r="E3057" s="14"/>
      <c r="F3057" s="14"/>
      <c r="G3057" s="2">
        <v>1.9500000000000004</v>
      </c>
    </row>
    <row r="3058" spans="1:7" x14ac:dyDescent="0.3">
      <c r="A3058" t="s">
        <v>2257</v>
      </c>
      <c r="B3058" s="2">
        <v>116.81999999999998</v>
      </c>
      <c r="C3058" s="2">
        <v>116.81999999999998</v>
      </c>
      <c r="D3058" s="2">
        <v>62</v>
      </c>
      <c r="E3058" s="14"/>
      <c r="F3058" s="14"/>
      <c r="G3058" s="2">
        <v>1.8841935483870964</v>
      </c>
    </row>
    <row r="3059" spans="1:7" x14ac:dyDescent="0.3">
      <c r="A3059" t="s">
        <v>3129</v>
      </c>
      <c r="B3059" s="2">
        <v>116.45000000000002</v>
      </c>
      <c r="C3059" s="2">
        <v>116.45000000000002</v>
      </c>
      <c r="D3059" s="2">
        <v>137</v>
      </c>
      <c r="E3059" s="14"/>
      <c r="F3059" s="14"/>
      <c r="G3059" s="2">
        <v>0.85000000000000009</v>
      </c>
    </row>
    <row r="3060" spans="1:7" x14ac:dyDescent="0.3">
      <c r="A3060" t="s">
        <v>2293</v>
      </c>
      <c r="B3060" s="2">
        <v>116.30000000000003</v>
      </c>
      <c r="C3060" s="2">
        <v>116.30000000000003</v>
      </c>
      <c r="D3060" s="2">
        <v>322</v>
      </c>
      <c r="E3060" s="14">
        <v>3.105590062111801E-3</v>
      </c>
      <c r="F3060" s="14"/>
      <c r="G3060" s="2">
        <v>0.36118012422360257</v>
      </c>
    </row>
    <row r="3061" spans="1:7" x14ac:dyDescent="0.3">
      <c r="A3061" t="s">
        <v>3156</v>
      </c>
      <c r="B3061" s="2">
        <v>116.05999999999997</v>
      </c>
      <c r="C3061" s="2">
        <v>116.05999999999997</v>
      </c>
      <c r="D3061" s="2">
        <v>34</v>
      </c>
      <c r="E3061" s="14"/>
      <c r="F3061" s="14"/>
      <c r="G3061" s="2">
        <v>3.413529411764705</v>
      </c>
    </row>
    <row r="3062" spans="1:7" x14ac:dyDescent="0.3">
      <c r="A3062" t="s">
        <v>3073</v>
      </c>
      <c r="B3062" s="2">
        <v>115.75000000000004</v>
      </c>
      <c r="C3062" s="2">
        <v>115.75000000000004</v>
      </c>
      <c r="D3062" s="2">
        <v>323</v>
      </c>
      <c r="E3062" s="14">
        <v>6.1919504643962852E-3</v>
      </c>
      <c r="F3062" s="14"/>
      <c r="G3062" s="2">
        <v>0.35835913312693513</v>
      </c>
    </row>
    <row r="3063" spans="1:7" x14ac:dyDescent="0.3">
      <c r="A3063" t="s">
        <v>128</v>
      </c>
      <c r="B3063" s="2">
        <v>115.3</v>
      </c>
      <c r="C3063" s="2">
        <v>115.3</v>
      </c>
      <c r="D3063" s="2">
        <v>479</v>
      </c>
      <c r="E3063" s="14"/>
      <c r="F3063" s="14"/>
      <c r="G3063" s="2">
        <v>0.24070981210855949</v>
      </c>
    </row>
    <row r="3064" spans="1:7" x14ac:dyDescent="0.3">
      <c r="A3064" t="s">
        <v>2711</v>
      </c>
      <c r="B3064" s="2">
        <v>114.15</v>
      </c>
      <c r="C3064" s="2">
        <v>114.15</v>
      </c>
      <c r="D3064" s="2">
        <v>21</v>
      </c>
      <c r="E3064" s="14"/>
      <c r="F3064" s="14"/>
      <c r="G3064" s="2">
        <v>5.4357142857142859</v>
      </c>
    </row>
    <row r="3065" spans="1:7" x14ac:dyDescent="0.3">
      <c r="A3065" t="s">
        <v>4050</v>
      </c>
      <c r="B3065" s="2">
        <v>113.96999999999998</v>
      </c>
      <c r="C3065" s="2">
        <v>113.96999999999998</v>
      </c>
      <c r="D3065" s="2">
        <v>39</v>
      </c>
      <c r="E3065" s="14"/>
      <c r="F3065" s="14"/>
      <c r="G3065" s="2">
        <v>2.9223076923076921</v>
      </c>
    </row>
    <row r="3066" spans="1:7" x14ac:dyDescent="0.3">
      <c r="A3066" t="s">
        <v>4170</v>
      </c>
      <c r="B3066" s="2">
        <v>113.93999999999998</v>
      </c>
      <c r="C3066" s="2">
        <v>113.93999999999998</v>
      </c>
      <c r="D3066" s="2">
        <v>18</v>
      </c>
      <c r="E3066" s="14">
        <v>0.1111111111111111</v>
      </c>
      <c r="F3066" s="14"/>
      <c r="G3066" s="2">
        <v>6.3299999999999992</v>
      </c>
    </row>
    <row r="3067" spans="1:7" x14ac:dyDescent="0.3">
      <c r="A3067" t="s">
        <v>3319</v>
      </c>
      <c r="B3067" s="2">
        <v>113.41</v>
      </c>
      <c r="C3067" s="2">
        <v>113.41</v>
      </c>
      <c r="D3067" s="2">
        <v>127</v>
      </c>
      <c r="E3067" s="14"/>
      <c r="F3067" s="14"/>
      <c r="G3067" s="2">
        <v>0.89299212598425193</v>
      </c>
    </row>
    <row r="3068" spans="1:7" x14ac:dyDescent="0.3">
      <c r="A3068" t="s">
        <v>3113</v>
      </c>
      <c r="B3068" s="2">
        <v>113.22000000000006</v>
      </c>
      <c r="C3068" s="2">
        <v>113.22000000000006</v>
      </c>
      <c r="D3068" s="2">
        <v>133</v>
      </c>
      <c r="E3068" s="14"/>
      <c r="F3068" s="14"/>
      <c r="G3068" s="2">
        <v>0.85127819548872219</v>
      </c>
    </row>
    <row r="3069" spans="1:7" x14ac:dyDescent="0.3">
      <c r="A3069" t="s">
        <v>3027</v>
      </c>
      <c r="B3069" s="2">
        <v>112.81000000000009</v>
      </c>
      <c r="C3069" s="2">
        <v>112.81000000000009</v>
      </c>
      <c r="D3069" s="2">
        <v>101</v>
      </c>
      <c r="E3069" s="14"/>
      <c r="F3069" s="14"/>
      <c r="G3069" s="2">
        <v>1.1169306930693077</v>
      </c>
    </row>
    <row r="3070" spans="1:7" x14ac:dyDescent="0.3">
      <c r="A3070" t="s">
        <v>3555</v>
      </c>
      <c r="B3070" s="2">
        <v>112.47999999999998</v>
      </c>
      <c r="C3070" s="2">
        <v>112.47999999999998</v>
      </c>
      <c r="D3070" s="2">
        <v>80</v>
      </c>
      <c r="E3070" s="14"/>
      <c r="F3070" s="14"/>
      <c r="G3070" s="2">
        <v>1.4059999999999997</v>
      </c>
    </row>
    <row r="3071" spans="1:7" x14ac:dyDescent="0.3">
      <c r="A3071" t="s">
        <v>4002</v>
      </c>
      <c r="B3071" s="2">
        <v>112.21</v>
      </c>
      <c r="C3071" s="2">
        <v>112.21</v>
      </c>
      <c r="D3071" s="2">
        <v>45</v>
      </c>
      <c r="E3071" s="14"/>
      <c r="F3071" s="14"/>
      <c r="G3071" s="2">
        <v>2.4935555555555555</v>
      </c>
    </row>
    <row r="3072" spans="1:7" x14ac:dyDescent="0.3">
      <c r="A3072" t="s">
        <v>3015</v>
      </c>
      <c r="B3072" s="2">
        <v>112.10000000000002</v>
      </c>
      <c r="C3072" s="2">
        <v>112.10000000000002</v>
      </c>
      <c r="D3072" s="2">
        <v>38</v>
      </c>
      <c r="E3072" s="14">
        <v>1.263157894736842</v>
      </c>
      <c r="F3072" s="14"/>
      <c r="G3072" s="2">
        <v>2.9500000000000006</v>
      </c>
    </row>
    <row r="3073" spans="1:7" x14ac:dyDescent="0.3">
      <c r="A3073" t="s">
        <v>857</v>
      </c>
      <c r="B3073" s="2">
        <v>111.85999999999999</v>
      </c>
      <c r="C3073" s="2">
        <v>111.85999999999999</v>
      </c>
      <c r="D3073" s="2">
        <v>125</v>
      </c>
      <c r="E3073" s="14"/>
      <c r="F3073" s="14"/>
      <c r="G3073" s="2">
        <v>0.8948799999999999</v>
      </c>
    </row>
    <row r="3074" spans="1:7" x14ac:dyDescent="0.3">
      <c r="A3074" t="s">
        <v>4202</v>
      </c>
      <c r="B3074" s="2">
        <v>111.66</v>
      </c>
      <c r="C3074" s="2">
        <v>111.66</v>
      </c>
      <c r="D3074" s="2">
        <v>130</v>
      </c>
      <c r="E3074" s="14"/>
      <c r="F3074" s="14"/>
      <c r="G3074" s="2">
        <v>0.8589230769230769</v>
      </c>
    </row>
    <row r="3075" spans="1:7" x14ac:dyDescent="0.3">
      <c r="A3075" t="s">
        <v>3482</v>
      </c>
      <c r="B3075" s="2">
        <v>111.29999999999998</v>
      </c>
      <c r="C3075" s="2">
        <v>111.29999999999998</v>
      </c>
      <c r="D3075" s="2">
        <v>53</v>
      </c>
      <c r="E3075" s="14">
        <v>3.7735849056603772E-2</v>
      </c>
      <c r="F3075" s="14"/>
      <c r="G3075" s="2">
        <v>2.0999999999999996</v>
      </c>
    </row>
    <row r="3076" spans="1:7" x14ac:dyDescent="0.3">
      <c r="A3076" t="s">
        <v>3924</v>
      </c>
      <c r="B3076" s="2">
        <v>110.95000000000002</v>
      </c>
      <c r="C3076" s="2">
        <v>110.95000000000002</v>
      </c>
      <c r="D3076" s="2">
        <v>14</v>
      </c>
      <c r="E3076" s="14"/>
      <c r="F3076" s="14"/>
      <c r="G3076" s="2">
        <v>7.9250000000000016</v>
      </c>
    </row>
    <row r="3077" spans="1:7" x14ac:dyDescent="0.3">
      <c r="A3077" t="s">
        <v>4034</v>
      </c>
      <c r="B3077" s="2">
        <v>110.02999999999999</v>
      </c>
      <c r="C3077" s="2">
        <v>110.02999999999999</v>
      </c>
      <c r="D3077" s="2">
        <v>95</v>
      </c>
      <c r="E3077" s="14"/>
      <c r="F3077" s="14"/>
      <c r="G3077" s="2">
        <v>1.1582105263157894</v>
      </c>
    </row>
    <row r="3078" spans="1:7" x14ac:dyDescent="0.3">
      <c r="A3078" t="s">
        <v>280</v>
      </c>
      <c r="B3078" s="2">
        <v>109.96000000000001</v>
      </c>
      <c r="C3078" s="2">
        <v>109.96000000000001</v>
      </c>
      <c r="D3078" s="2">
        <v>92</v>
      </c>
      <c r="E3078" s="14"/>
      <c r="F3078" s="14"/>
      <c r="G3078" s="2">
        <v>1.195217391304348</v>
      </c>
    </row>
    <row r="3079" spans="1:7" x14ac:dyDescent="0.3">
      <c r="A3079" t="s">
        <v>3766</v>
      </c>
      <c r="B3079" s="2">
        <v>109.94</v>
      </c>
      <c r="C3079" s="2">
        <v>109.94</v>
      </c>
      <c r="D3079" s="2">
        <v>50</v>
      </c>
      <c r="E3079" s="14"/>
      <c r="F3079" s="14"/>
      <c r="G3079" s="2">
        <v>2.1987999999999999</v>
      </c>
    </row>
    <row r="3080" spans="1:7" x14ac:dyDescent="0.3">
      <c r="A3080" t="s">
        <v>598</v>
      </c>
      <c r="B3080" s="2">
        <v>109.64999999999998</v>
      </c>
      <c r="C3080" s="2">
        <v>109.64999999999998</v>
      </c>
      <c r="D3080" s="2">
        <v>43</v>
      </c>
      <c r="E3080" s="14"/>
      <c r="F3080" s="14"/>
      <c r="G3080" s="2">
        <v>2.5499999999999994</v>
      </c>
    </row>
    <row r="3081" spans="1:7" x14ac:dyDescent="0.3">
      <c r="A3081" t="s">
        <v>4030</v>
      </c>
      <c r="B3081" s="2">
        <v>109.54000000000002</v>
      </c>
      <c r="C3081" s="2">
        <v>109.54000000000002</v>
      </c>
      <c r="D3081" s="2">
        <v>11</v>
      </c>
      <c r="E3081" s="14"/>
      <c r="F3081" s="14"/>
      <c r="G3081" s="2">
        <v>9.9581818181818207</v>
      </c>
    </row>
    <row r="3082" spans="1:7" x14ac:dyDescent="0.3">
      <c r="A3082" t="s">
        <v>4021</v>
      </c>
      <c r="B3082" s="2">
        <v>109.48000000000002</v>
      </c>
      <c r="C3082" s="2">
        <v>109.48000000000002</v>
      </c>
      <c r="D3082" s="2">
        <v>22</v>
      </c>
      <c r="E3082" s="14"/>
      <c r="F3082" s="14"/>
      <c r="G3082" s="2">
        <v>4.9763636363636374</v>
      </c>
    </row>
    <row r="3083" spans="1:7" x14ac:dyDescent="0.3">
      <c r="A3083" t="s">
        <v>3955</v>
      </c>
      <c r="B3083" s="2">
        <v>109.44000000000003</v>
      </c>
      <c r="C3083" s="2">
        <v>109.44000000000003</v>
      </c>
      <c r="D3083" s="2">
        <v>288</v>
      </c>
      <c r="E3083" s="14">
        <v>0.125</v>
      </c>
      <c r="F3083" s="14"/>
      <c r="G3083" s="2">
        <v>0.38000000000000012</v>
      </c>
    </row>
    <row r="3084" spans="1:7" x14ac:dyDescent="0.3">
      <c r="A3084" t="s">
        <v>3705</v>
      </c>
      <c r="B3084" s="2">
        <v>109.23</v>
      </c>
      <c r="C3084" s="2">
        <v>109.23</v>
      </c>
      <c r="D3084" s="2">
        <v>25</v>
      </c>
      <c r="E3084" s="14"/>
      <c r="F3084" s="14"/>
      <c r="G3084" s="2">
        <v>4.3692000000000002</v>
      </c>
    </row>
    <row r="3085" spans="1:7" x14ac:dyDescent="0.3">
      <c r="A3085" t="s">
        <v>363</v>
      </c>
      <c r="B3085" s="2">
        <v>108.71000000000001</v>
      </c>
      <c r="C3085" s="2">
        <v>108.71000000000001</v>
      </c>
      <c r="D3085" s="2">
        <v>33</v>
      </c>
      <c r="E3085" s="14"/>
      <c r="F3085" s="14"/>
      <c r="G3085" s="2">
        <v>3.2942424242424244</v>
      </c>
    </row>
    <row r="3086" spans="1:7" x14ac:dyDescent="0.3">
      <c r="A3086" t="s">
        <v>2116</v>
      </c>
      <c r="B3086" s="2">
        <v>107.9</v>
      </c>
      <c r="C3086" s="2">
        <v>107.9</v>
      </c>
      <c r="D3086" s="2">
        <v>26</v>
      </c>
      <c r="E3086" s="14"/>
      <c r="F3086" s="14"/>
      <c r="G3086" s="2">
        <v>4.1500000000000004</v>
      </c>
    </row>
    <row r="3087" spans="1:7" x14ac:dyDescent="0.3">
      <c r="A3087" t="s">
        <v>657</v>
      </c>
      <c r="B3087" s="2">
        <v>107.75000000000003</v>
      </c>
      <c r="C3087" s="2">
        <v>107.75000000000003</v>
      </c>
      <c r="D3087" s="2">
        <v>75</v>
      </c>
      <c r="E3087" s="14"/>
      <c r="F3087" s="14"/>
      <c r="G3087" s="2">
        <v>1.436666666666667</v>
      </c>
    </row>
    <row r="3088" spans="1:7" x14ac:dyDescent="0.3">
      <c r="A3088" t="s">
        <v>2897</v>
      </c>
      <c r="B3088" s="2">
        <v>107.72000000000001</v>
      </c>
      <c r="C3088" s="2">
        <v>107.72000000000001</v>
      </c>
      <c r="D3088" s="2">
        <v>106</v>
      </c>
      <c r="E3088" s="14"/>
      <c r="F3088" s="14"/>
      <c r="G3088" s="2">
        <v>1.0162264150943396</v>
      </c>
    </row>
    <row r="3089" spans="1:7" x14ac:dyDescent="0.3">
      <c r="A3089" t="s">
        <v>187</v>
      </c>
      <c r="B3089" s="2">
        <v>107.44999999999999</v>
      </c>
      <c r="C3089" s="2">
        <v>107.44999999999999</v>
      </c>
      <c r="D3089" s="2">
        <v>109</v>
      </c>
      <c r="E3089" s="14"/>
      <c r="F3089" s="14"/>
      <c r="G3089" s="2">
        <v>0.98577981651376134</v>
      </c>
    </row>
    <row r="3090" spans="1:7" x14ac:dyDescent="0.3">
      <c r="A3090" t="s">
        <v>3732</v>
      </c>
      <c r="B3090" s="2">
        <v>107.30999999999999</v>
      </c>
      <c r="C3090" s="2">
        <v>107.30999999999999</v>
      </c>
      <c r="D3090" s="2">
        <v>80</v>
      </c>
      <c r="E3090" s="14"/>
      <c r="F3090" s="14"/>
      <c r="G3090" s="2">
        <v>1.3413749999999998</v>
      </c>
    </row>
    <row r="3091" spans="1:7" x14ac:dyDescent="0.3">
      <c r="A3091" t="s">
        <v>1030</v>
      </c>
      <c r="B3091" s="2">
        <v>107.09999999999994</v>
      </c>
      <c r="C3091" s="2">
        <v>107.09999999999994</v>
      </c>
      <c r="D3091" s="2">
        <v>51</v>
      </c>
      <c r="E3091" s="14"/>
      <c r="F3091" s="14"/>
      <c r="G3091" s="2">
        <v>2.0999999999999988</v>
      </c>
    </row>
    <row r="3092" spans="1:7" x14ac:dyDescent="0.3">
      <c r="A3092" t="s">
        <v>2790</v>
      </c>
      <c r="B3092" s="2">
        <v>107.07</v>
      </c>
      <c r="C3092" s="2">
        <v>107.07</v>
      </c>
      <c r="D3092" s="2">
        <v>43</v>
      </c>
      <c r="E3092" s="14"/>
      <c r="F3092" s="14"/>
      <c r="G3092" s="2">
        <v>2.4899999999999998</v>
      </c>
    </row>
    <row r="3093" spans="1:7" x14ac:dyDescent="0.3">
      <c r="A3093" t="s">
        <v>2609</v>
      </c>
      <c r="B3093" s="2">
        <v>106.98</v>
      </c>
      <c r="C3093" s="2">
        <v>106.98</v>
      </c>
      <c r="D3093" s="2">
        <v>42</v>
      </c>
      <c r="E3093" s="14"/>
      <c r="F3093" s="14"/>
      <c r="G3093" s="2">
        <v>2.5471428571428572</v>
      </c>
    </row>
    <row r="3094" spans="1:7" x14ac:dyDescent="0.3">
      <c r="A3094" t="s">
        <v>2878</v>
      </c>
      <c r="B3094" s="2">
        <v>106.97000000000003</v>
      </c>
      <c r="C3094" s="2">
        <v>106.97000000000003</v>
      </c>
      <c r="D3094" s="2">
        <v>266</v>
      </c>
      <c r="E3094" s="14"/>
      <c r="F3094" s="14"/>
      <c r="G3094" s="2">
        <v>0.40214285714285725</v>
      </c>
    </row>
    <row r="3095" spans="1:7" x14ac:dyDescent="0.3">
      <c r="A3095" t="s">
        <v>2879</v>
      </c>
      <c r="B3095" s="2">
        <v>106.81</v>
      </c>
      <c r="C3095" s="2">
        <v>106.81</v>
      </c>
      <c r="D3095" s="2">
        <v>270</v>
      </c>
      <c r="E3095" s="14"/>
      <c r="F3095" s="14"/>
      <c r="G3095" s="2">
        <v>0.39559259259259261</v>
      </c>
    </row>
    <row r="3096" spans="1:7" x14ac:dyDescent="0.3">
      <c r="A3096" t="s">
        <v>4031</v>
      </c>
      <c r="B3096" s="2">
        <v>106.24</v>
      </c>
      <c r="C3096" s="2">
        <v>106.24</v>
      </c>
      <c r="D3096" s="2">
        <v>115</v>
      </c>
      <c r="E3096" s="14"/>
      <c r="F3096" s="14"/>
      <c r="G3096" s="2">
        <v>0.92382608695652169</v>
      </c>
    </row>
    <row r="3097" spans="1:7" x14ac:dyDescent="0.3">
      <c r="A3097" t="s">
        <v>219</v>
      </c>
      <c r="B3097" s="2">
        <v>105.91</v>
      </c>
      <c r="C3097" s="2">
        <v>105.91</v>
      </c>
      <c r="D3097" s="2">
        <v>73</v>
      </c>
      <c r="E3097" s="14"/>
      <c r="F3097" s="14"/>
      <c r="G3097" s="2">
        <v>1.4508219178082191</v>
      </c>
    </row>
    <row r="3098" spans="1:7" x14ac:dyDescent="0.3">
      <c r="A3098" t="s">
        <v>3878</v>
      </c>
      <c r="B3098" s="2">
        <v>105.71000000000001</v>
      </c>
      <c r="C3098" s="2">
        <v>105.71000000000001</v>
      </c>
      <c r="D3098" s="2">
        <v>17</v>
      </c>
      <c r="E3098" s="14"/>
      <c r="F3098" s="14"/>
      <c r="G3098" s="2">
        <v>6.2182352941176475</v>
      </c>
    </row>
    <row r="3099" spans="1:7" x14ac:dyDescent="0.3">
      <c r="A3099" t="s">
        <v>4145</v>
      </c>
      <c r="B3099" s="2">
        <v>105.53</v>
      </c>
      <c r="C3099" s="2">
        <v>105.53</v>
      </c>
      <c r="D3099" s="2">
        <v>25</v>
      </c>
      <c r="E3099" s="14">
        <v>0.24</v>
      </c>
      <c r="F3099" s="14"/>
      <c r="G3099" s="2">
        <v>4.2211999999999996</v>
      </c>
    </row>
    <row r="3100" spans="1:7" x14ac:dyDescent="0.3">
      <c r="A3100" t="s">
        <v>3408</v>
      </c>
      <c r="B3100" s="2">
        <v>104.84</v>
      </c>
      <c r="C3100" s="2">
        <v>104.84</v>
      </c>
      <c r="D3100" s="2">
        <v>71</v>
      </c>
      <c r="E3100" s="14"/>
      <c r="F3100" s="14"/>
      <c r="G3100" s="2">
        <v>1.4766197183098593</v>
      </c>
    </row>
    <row r="3101" spans="1:7" x14ac:dyDescent="0.3">
      <c r="A3101" t="s">
        <v>2898</v>
      </c>
      <c r="B3101" s="2">
        <v>104.84</v>
      </c>
      <c r="C3101" s="2">
        <v>104.84</v>
      </c>
      <c r="D3101" s="2">
        <v>72</v>
      </c>
      <c r="E3101" s="14"/>
      <c r="F3101" s="14"/>
      <c r="G3101" s="2">
        <v>1.4561111111111111</v>
      </c>
    </row>
    <row r="3102" spans="1:7" x14ac:dyDescent="0.3">
      <c r="A3102" t="s">
        <v>3853</v>
      </c>
      <c r="B3102" s="2">
        <v>104.83999999999999</v>
      </c>
      <c r="C3102" s="2">
        <v>104.83999999999999</v>
      </c>
      <c r="D3102" s="2">
        <v>28</v>
      </c>
      <c r="E3102" s="14">
        <v>0.14285714285714285</v>
      </c>
      <c r="F3102" s="14"/>
      <c r="G3102" s="2">
        <v>3.7442857142857138</v>
      </c>
    </row>
    <row r="3103" spans="1:7" x14ac:dyDescent="0.3">
      <c r="A3103" t="s">
        <v>3977</v>
      </c>
      <c r="B3103" s="2">
        <v>104.78999999999999</v>
      </c>
      <c r="C3103" s="2">
        <v>104.78999999999999</v>
      </c>
      <c r="D3103" s="2">
        <v>17</v>
      </c>
      <c r="E3103" s="14">
        <v>0.17647058823529413</v>
      </c>
      <c r="F3103" s="14"/>
      <c r="G3103" s="2">
        <v>6.1641176470588235</v>
      </c>
    </row>
    <row r="3104" spans="1:7" x14ac:dyDescent="0.3">
      <c r="A3104" t="s">
        <v>185</v>
      </c>
      <c r="B3104" s="2">
        <v>104.44000000000001</v>
      </c>
      <c r="C3104" s="2">
        <v>104.44000000000001</v>
      </c>
      <c r="D3104" s="2">
        <v>423</v>
      </c>
      <c r="E3104" s="14"/>
      <c r="F3104" s="14"/>
      <c r="G3104" s="2">
        <v>0.24690307328605204</v>
      </c>
    </row>
    <row r="3105" spans="1:7" x14ac:dyDescent="0.3">
      <c r="A3105" t="s">
        <v>320</v>
      </c>
      <c r="B3105" s="2">
        <v>103.94</v>
      </c>
      <c r="C3105" s="2">
        <v>103.94</v>
      </c>
      <c r="D3105" s="2">
        <v>62</v>
      </c>
      <c r="E3105" s="14"/>
      <c r="F3105" s="14"/>
      <c r="G3105" s="2">
        <v>1.6764516129032259</v>
      </c>
    </row>
    <row r="3106" spans="1:7" x14ac:dyDescent="0.3">
      <c r="A3106" t="s">
        <v>3190</v>
      </c>
      <c r="B3106" s="2">
        <v>103.65000000000003</v>
      </c>
      <c r="C3106" s="2">
        <v>103.65000000000003</v>
      </c>
      <c r="D3106" s="2">
        <v>181</v>
      </c>
      <c r="E3106" s="14"/>
      <c r="F3106" s="14"/>
      <c r="G3106" s="2">
        <v>0.57265193370165768</v>
      </c>
    </row>
    <row r="3107" spans="1:7" x14ac:dyDescent="0.3">
      <c r="A3107" t="s">
        <v>3284</v>
      </c>
      <c r="B3107" s="2">
        <v>103.25000000000003</v>
      </c>
      <c r="C3107" s="2">
        <v>103.25000000000003</v>
      </c>
      <c r="D3107" s="2">
        <v>35</v>
      </c>
      <c r="E3107" s="14"/>
      <c r="F3107" s="14"/>
      <c r="G3107" s="2">
        <v>2.9500000000000006</v>
      </c>
    </row>
    <row r="3108" spans="1:7" x14ac:dyDescent="0.3">
      <c r="A3108" t="s">
        <v>3841</v>
      </c>
      <c r="B3108" s="2">
        <v>103.20000000000005</v>
      </c>
      <c r="C3108" s="2">
        <v>103.20000000000005</v>
      </c>
      <c r="D3108" s="2">
        <v>20</v>
      </c>
      <c r="E3108" s="14">
        <v>12.75</v>
      </c>
      <c r="F3108" s="14"/>
      <c r="G3108" s="2">
        <v>5.1600000000000019</v>
      </c>
    </row>
    <row r="3109" spans="1:7" x14ac:dyDescent="0.3">
      <c r="A3109" t="s">
        <v>3915</v>
      </c>
      <c r="B3109" s="2">
        <v>103.13</v>
      </c>
      <c r="C3109" s="2">
        <v>103.13</v>
      </c>
      <c r="D3109" s="2">
        <v>21</v>
      </c>
      <c r="E3109" s="14"/>
      <c r="F3109" s="14"/>
      <c r="G3109" s="2">
        <v>4.9109523809523807</v>
      </c>
    </row>
    <row r="3110" spans="1:7" x14ac:dyDescent="0.3">
      <c r="A3110" t="s">
        <v>3605</v>
      </c>
      <c r="B3110" s="2">
        <v>102.90999999999994</v>
      </c>
      <c r="C3110" s="2">
        <v>102.90999999999994</v>
      </c>
      <c r="D3110" s="2">
        <v>70</v>
      </c>
      <c r="E3110" s="14"/>
      <c r="F3110" s="14"/>
      <c r="G3110" s="2">
        <v>1.4701428571428563</v>
      </c>
    </row>
    <row r="3111" spans="1:7" x14ac:dyDescent="0.3">
      <c r="A3111" t="s">
        <v>1938</v>
      </c>
      <c r="B3111" s="2">
        <v>102.46000000000004</v>
      </c>
      <c r="C3111" s="2">
        <v>102.46000000000004</v>
      </c>
      <c r="D3111" s="2">
        <v>70</v>
      </c>
      <c r="E3111" s="14"/>
      <c r="F3111" s="14"/>
      <c r="G3111" s="2">
        <v>1.4637142857142862</v>
      </c>
    </row>
    <row r="3112" spans="1:7" x14ac:dyDescent="0.3">
      <c r="A3112" t="s">
        <v>3967</v>
      </c>
      <c r="B3112" s="2">
        <v>102</v>
      </c>
      <c r="C3112" s="2">
        <v>102</v>
      </c>
      <c r="D3112" s="2">
        <v>12</v>
      </c>
      <c r="E3112" s="14"/>
      <c r="F3112" s="14"/>
      <c r="G3112" s="2">
        <v>8.5</v>
      </c>
    </row>
    <row r="3113" spans="1:7" x14ac:dyDescent="0.3">
      <c r="A3113" t="s">
        <v>4163</v>
      </c>
      <c r="B3113" s="2">
        <v>102</v>
      </c>
      <c r="C3113" s="2">
        <v>102</v>
      </c>
      <c r="D3113" s="2">
        <v>8</v>
      </c>
      <c r="E3113" s="14"/>
      <c r="F3113" s="14"/>
      <c r="G3113" s="2">
        <v>12.75</v>
      </c>
    </row>
    <row r="3114" spans="1:7" x14ac:dyDescent="0.3">
      <c r="A3114" t="s">
        <v>476</v>
      </c>
      <c r="B3114" s="2">
        <v>101.53</v>
      </c>
      <c r="C3114" s="2">
        <v>101.53</v>
      </c>
      <c r="D3114" s="2">
        <v>11</v>
      </c>
      <c r="E3114" s="14"/>
      <c r="F3114" s="14"/>
      <c r="G3114" s="2">
        <v>9.23</v>
      </c>
    </row>
    <row r="3115" spans="1:7" x14ac:dyDescent="0.3">
      <c r="A3115" t="s">
        <v>254</v>
      </c>
      <c r="B3115" s="2">
        <v>100.97</v>
      </c>
      <c r="C3115" s="2">
        <v>100.97</v>
      </c>
      <c r="D3115" s="2">
        <v>25</v>
      </c>
      <c r="E3115" s="14"/>
      <c r="F3115" s="14"/>
      <c r="G3115" s="2">
        <v>4.0388000000000002</v>
      </c>
    </row>
    <row r="3116" spans="1:7" x14ac:dyDescent="0.3">
      <c r="A3116" t="s">
        <v>2858</v>
      </c>
      <c r="B3116" s="2">
        <v>100.86000000000003</v>
      </c>
      <c r="C3116" s="2">
        <v>100.86000000000003</v>
      </c>
      <c r="D3116" s="2">
        <v>30</v>
      </c>
      <c r="E3116" s="14"/>
      <c r="F3116" s="14"/>
      <c r="G3116" s="2">
        <v>3.362000000000001</v>
      </c>
    </row>
    <row r="3117" spans="1:7" x14ac:dyDescent="0.3">
      <c r="A3117" t="s">
        <v>122</v>
      </c>
      <c r="B3117" s="2">
        <v>100.80000000000001</v>
      </c>
      <c r="C3117" s="2">
        <v>100.80000000000001</v>
      </c>
      <c r="D3117" s="2">
        <v>840</v>
      </c>
      <c r="E3117" s="14"/>
      <c r="F3117" s="14"/>
      <c r="G3117" s="2">
        <v>0.12000000000000001</v>
      </c>
    </row>
    <row r="3118" spans="1:7" x14ac:dyDescent="0.3">
      <c r="A3118" t="s">
        <v>2888</v>
      </c>
      <c r="B3118" s="2">
        <v>100.75999999999999</v>
      </c>
      <c r="C3118" s="2">
        <v>100.75999999999999</v>
      </c>
      <c r="D3118" s="2">
        <v>119</v>
      </c>
      <c r="E3118" s="14"/>
      <c r="F3118" s="14"/>
      <c r="G3118" s="2">
        <v>0.8467226890756302</v>
      </c>
    </row>
    <row r="3119" spans="1:7" x14ac:dyDescent="0.3">
      <c r="A3119" t="s">
        <v>4230</v>
      </c>
      <c r="B3119" s="2">
        <v>100.69999999999999</v>
      </c>
      <c r="C3119" s="2">
        <v>100.69999999999999</v>
      </c>
      <c r="D3119" s="2">
        <v>3</v>
      </c>
      <c r="E3119" s="14"/>
      <c r="F3119" s="14"/>
      <c r="G3119" s="2">
        <v>33.566666666666663</v>
      </c>
    </row>
    <row r="3120" spans="1:7" x14ac:dyDescent="0.3">
      <c r="A3120" t="s">
        <v>655</v>
      </c>
      <c r="B3120" s="2">
        <v>100.66000000000003</v>
      </c>
      <c r="C3120" s="2">
        <v>100.66000000000003</v>
      </c>
      <c r="D3120" s="2">
        <v>16</v>
      </c>
      <c r="E3120" s="14"/>
      <c r="F3120" s="14"/>
      <c r="G3120" s="2">
        <v>6.2912500000000016</v>
      </c>
    </row>
    <row r="3121" spans="1:7" x14ac:dyDescent="0.3">
      <c r="A3121" t="s">
        <v>319</v>
      </c>
      <c r="B3121" s="2">
        <v>100.44999999999999</v>
      </c>
      <c r="C3121" s="2">
        <v>100.44999999999999</v>
      </c>
      <c r="D3121" s="2">
        <v>43</v>
      </c>
      <c r="E3121" s="14">
        <v>0.13953488372093023</v>
      </c>
      <c r="F3121" s="14"/>
      <c r="G3121" s="2">
        <v>2.3360465116279068</v>
      </c>
    </row>
    <row r="3122" spans="1:7" x14ac:dyDescent="0.3">
      <c r="A3122" t="s">
        <v>3858</v>
      </c>
      <c r="B3122" s="2">
        <v>100.08999999999999</v>
      </c>
      <c r="C3122" s="2">
        <v>100.08999999999999</v>
      </c>
      <c r="D3122" s="2">
        <v>11</v>
      </c>
      <c r="E3122" s="14"/>
      <c r="F3122" s="14"/>
      <c r="G3122" s="2">
        <v>9.0990909090909078</v>
      </c>
    </row>
    <row r="3123" spans="1:7" x14ac:dyDescent="0.3">
      <c r="A3123" t="s">
        <v>3989</v>
      </c>
      <c r="B3123" s="2">
        <v>99.600000000000023</v>
      </c>
      <c r="C3123" s="2">
        <v>99.600000000000023</v>
      </c>
      <c r="D3123" s="2">
        <v>20</v>
      </c>
      <c r="E3123" s="14"/>
      <c r="F3123" s="14"/>
      <c r="G3123" s="2">
        <v>4.9800000000000013</v>
      </c>
    </row>
    <row r="3124" spans="1:7" x14ac:dyDescent="0.3">
      <c r="A3124" t="s">
        <v>2777</v>
      </c>
      <c r="B3124" s="2">
        <v>99.600000000000009</v>
      </c>
      <c r="C3124" s="2">
        <v>99.600000000000009</v>
      </c>
      <c r="D3124" s="2">
        <v>40</v>
      </c>
      <c r="E3124" s="14"/>
      <c r="F3124" s="14"/>
      <c r="G3124" s="2">
        <v>2.4900000000000002</v>
      </c>
    </row>
    <row r="3125" spans="1:7" x14ac:dyDescent="0.3">
      <c r="A3125" t="s">
        <v>4139</v>
      </c>
      <c r="B3125" s="2">
        <v>99.539999999999992</v>
      </c>
      <c r="C3125" s="2">
        <v>99.539999999999992</v>
      </c>
      <c r="D3125" s="2">
        <v>34</v>
      </c>
      <c r="E3125" s="14">
        <v>0.17647058823529413</v>
      </c>
      <c r="F3125" s="14"/>
      <c r="G3125" s="2">
        <v>2.927647058823529</v>
      </c>
    </row>
    <row r="3126" spans="1:7" x14ac:dyDescent="0.3">
      <c r="A3126" t="s">
        <v>189</v>
      </c>
      <c r="B3126" s="2">
        <v>99.29</v>
      </c>
      <c r="C3126" s="2">
        <v>99.29</v>
      </c>
      <c r="D3126" s="2">
        <v>172</v>
      </c>
      <c r="E3126" s="14"/>
      <c r="F3126" s="14"/>
      <c r="G3126" s="2">
        <v>0.57726744186046519</v>
      </c>
    </row>
    <row r="3127" spans="1:7" x14ac:dyDescent="0.3">
      <c r="A3127" t="s">
        <v>2622</v>
      </c>
      <c r="B3127" s="2">
        <v>99.2</v>
      </c>
      <c r="C3127" s="2">
        <v>99.2</v>
      </c>
      <c r="D3127" s="2">
        <v>18</v>
      </c>
      <c r="E3127" s="14"/>
      <c r="F3127" s="14"/>
      <c r="G3127" s="2">
        <v>5.5111111111111111</v>
      </c>
    </row>
    <row r="3128" spans="1:7" x14ac:dyDescent="0.3">
      <c r="A3128" t="s">
        <v>2624</v>
      </c>
      <c r="B3128" s="2">
        <v>99</v>
      </c>
      <c r="C3128" s="2">
        <v>99</v>
      </c>
      <c r="D3128" s="2">
        <v>12</v>
      </c>
      <c r="E3128" s="14"/>
      <c r="F3128" s="14"/>
      <c r="G3128" s="2">
        <v>8.25</v>
      </c>
    </row>
    <row r="3129" spans="1:7" x14ac:dyDescent="0.3">
      <c r="A3129" t="s">
        <v>2625</v>
      </c>
      <c r="B3129" s="2">
        <v>99</v>
      </c>
      <c r="C3129" s="2">
        <v>99</v>
      </c>
      <c r="D3129" s="2">
        <v>12</v>
      </c>
      <c r="E3129" s="14"/>
      <c r="F3129" s="14"/>
      <c r="G3129" s="2">
        <v>8.25</v>
      </c>
    </row>
    <row r="3130" spans="1:7" x14ac:dyDescent="0.3">
      <c r="A3130" t="s">
        <v>2300</v>
      </c>
      <c r="B3130" s="2">
        <v>99</v>
      </c>
      <c r="C3130" s="2">
        <v>99</v>
      </c>
      <c r="D3130" s="2">
        <v>60</v>
      </c>
      <c r="E3130" s="14"/>
      <c r="F3130" s="14"/>
      <c r="G3130" s="2">
        <v>1.65</v>
      </c>
    </row>
    <row r="3131" spans="1:7" x14ac:dyDescent="0.3">
      <c r="A3131" t="s">
        <v>3535</v>
      </c>
      <c r="B3131" s="2">
        <v>98.629999999999981</v>
      </c>
      <c r="C3131" s="2">
        <v>98.629999999999981</v>
      </c>
      <c r="D3131" s="2">
        <v>46</v>
      </c>
      <c r="E3131" s="14"/>
      <c r="F3131" s="14"/>
      <c r="G3131" s="2">
        <v>2.1441304347826082</v>
      </c>
    </row>
    <row r="3132" spans="1:7" x14ac:dyDescent="0.3">
      <c r="A3132" t="s">
        <v>3191</v>
      </c>
      <c r="B3132" s="2">
        <v>98.539999999999978</v>
      </c>
      <c r="C3132" s="2">
        <v>98.539999999999978</v>
      </c>
      <c r="D3132" s="2">
        <v>153</v>
      </c>
      <c r="E3132" s="14"/>
      <c r="F3132" s="14"/>
      <c r="G3132" s="2">
        <v>0.64405228758169919</v>
      </c>
    </row>
    <row r="3133" spans="1:7" x14ac:dyDescent="0.3">
      <c r="A3133" t="s">
        <v>3435</v>
      </c>
      <c r="B3133" s="2">
        <v>97.95</v>
      </c>
      <c r="C3133" s="2">
        <v>97.95</v>
      </c>
      <c r="D3133" s="2">
        <v>41</v>
      </c>
      <c r="E3133" s="14"/>
      <c r="F3133" s="14"/>
      <c r="G3133" s="2">
        <v>2.3890243902439026</v>
      </c>
    </row>
    <row r="3134" spans="1:7" x14ac:dyDescent="0.3">
      <c r="A3134" t="s">
        <v>3854</v>
      </c>
      <c r="B3134" s="2">
        <v>97.259999999999991</v>
      </c>
      <c r="C3134" s="2">
        <v>97.259999999999991</v>
      </c>
      <c r="D3134" s="2">
        <v>26</v>
      </c>
      <c r="E3134" s="14">
        <v>0.15384615384615385</v>
      </c>
      <c r="F3134" s="14"/>
      <c r="G3134" s="2">
        <v>3.7407692307692306</v>
      </c>
    </row>
    <row r="3135" spans="1:7" x14ac:dyDescent="0.3">
      <c r="A3135" t="s">
        <v>3018</v>
      </c>
      <c r="B3135" s="2">
        <v>97.13</v>
      </c>
      <c r="C3135" s="2">
        <v>97.13</v>
      </c>
      <c r="D3135" s="2">
        <v>35</v>
      </c>
      <c r="E3135" s="14"/>
      <c r="F3135" s="14"/>
      <c r="G3135" s="2">
        <v>2.7751428571428569</v>
      </c>
    </row>
    <row r="3136" spans="1:7" x14ac:dyDescent="0.3">
      <c r="A3136" t="s">
        <v>3480</v>
      </c>
      <c r="B3136" s="2">
        <v>96.890000000000015</v>
      </c>
      <c r="C3136" s="2">
        <v>96.890000000000015</v>
      </c>
      <c r="D3136" s="2">
        <v>137</v>
      </c>
      <c r="E3136" s="14"/>
      <c r="F3136" s="14"/>
      <c r="G3136" s="2">
        <v>0.70722627737226285</v>
      </c>
    </row>
    <row r="3137" spans="1:7" x14ac:dyDescent="0.3">
      <c r="A3137" t="s">
        <v>3470</v>
      </c>
      <c r="B3137" s="2">
        <v>96.600000000000009</v>
      </c>
      <c r="C3137" s="2">
        <v>96.600000000000009</v>
      </c>
      <c r="D3137" s="2">
        <v>46</v>
      </c>
      <c r="E3137" s="14"/>
      <c r="F3137" s="14"/>
      <c r="G3137" s="2">
        <v>2.1</v>
      </c>
    </row>
    <row r="3138" spans="1:7" x14ac:dyDescent="0.3">
      <c r="A3138" t="s">
        <v>3885</v>
      </c>
      <c r="B3138" s="2">
        <v>96.520000000000024</v>
      </c>
      <c r="C3138" s="2">
        <v>96.520000000000024</v>
      </c>
      <c r="D3138" s="2">
        <v>18</v>
      </c>
      <c r="E3138" s="14"/>
      <c r="F3138" s="14"/>
      <c r="G3138" s="2">
        <v>5.3622222222222238</v>
      </c>
    </row>
    <row r="3139" spans="1:7" x14ac:dyDescent="0.3">
      <c r="A3139" t="s">
        <v>3923</v>
      </c>
      <c r="B3139" s="2">
        <v>95.350000000000009</v>
      </c>
      <c r="C3139" s="2">
        <v>95.350000000000009</v>
      </c>
      <c r="D3139" s="2">
        <v>12</v>
      </c>
      <c r="E3139" s="14"/>
      <c r="F3139" s="14"/>
      <c r="G3139" s="2">
        <v>7.9458333333333337</v>
      </c>
    </row>
    <row r="3140" spans="1:7" x14ac:dyDescent="0.3">
      <c r="A3140" t="s">
        <v>4073</v>
      </c>
      <c r="B3140" s="2">
        <v>95.35</v>
      </c>
      <c r="C3140" s="2">
        <v>95.35</v>
      </c>
      <c r="D3140" s="2">
        <v>17</v>
      </c>
      <c r="E3140" s="14"/>
      <c r="F3140" s="14"/>
      <c r="G3140" s="2">
        <v>5.6088235294117643</v>
      </c>
    </row>
    <row r="3141" spans="1:7" x14ac:dyDescent="0.3">
      <c r="A3141" t="s">
        <v>4126</v>
      </c>
      <c r="B3141" s="2">
        <v>95.250000000000014</v>
      </c>
      <c r="C3141" s="2">
        <v>95.250000000000014</v>
      </c>
      <c r="D3141" s="2">
        <v>8</v>
      </c>
      <c r="E3141" s="14"/>
      <c r="F3141" s="14"/>
      <c r="G3141" s="2">
        <v>11.906250000000002</v>
      </c>
    </row>
    <row r="3142" spans="1:7" x14ac:dyDescent="0.3">
      <c r="A3142" t="s">
        <v>216</v>
      </c>
      <c r="B3142" s="2">
        <v>95.179999999999978</v>
      </c>
      <c r="C3142" s="2">
        <v>95.179999999999978</v>
      </c>
      <c r="D3142" s="2">
        <v>73</v>
      </c>
      <c r="E3142" s="14"/>
      <c r="F3142" s="14"/>
      <c r="G3142" s="2">
        <v>1.3038356164383558</v>
      </c>
    </row>
    <row r="3143" spans="1:7" x14ac:dyDescent="0.3">
      <c r="A3143" t="s">
        <v>3344</v>
      </c>
      <c r="B3143" s="2">
        <v>95.100000000000009</v>
      </c>
      <c r="C3143" s="2">
        <v>95.100000000000009</v>
      </c>
      <c r="D3143" s="2">
        <v>52</v>
      </c>
      <c r="E3143" s="14"/>
      <c r="F3143" s="14"/>
      <c r="G3143" s="2">
        <v>1.828846153846154</v>
      </c>
    </row>
    <row r="3144" spans="1:7" x14ac:dyDescent="0.3">
      <c r="A3144" t="s">
        <v>897</v>
      </c>
      <c r="B3144" s="2">
        <v>94.679999999999964</v>
      </c>
      <c r="C3144" s="2">
        <v>94.679999999999964</v>
      </c>
      <c r="D3144" s="2">
        <v>97</v>
      </c>
      <c r="E3144" s="14">
        <v>1.0309278350515464E-2</v>
      </c>
      <c r="F3144" s="14"/>
      <c r="G3144" s="2">
        <v>0.97608247422680372</v>
      </c>
    </row>
    <row r="3145" spans="1:7" x14ac:dyDescent="0.3">
      <c r="A3145" t="s">
        <v>1108</v>
      </c>
      <c r="B3145" s="2">
        <v>94.5</v>
      </c>
      <c r="C3145" s="2">
        <v>94.5</v>
      </c>
      <c r="D3145" s="2">
        <v>225</v>
      </c>
      <c r="E3145" s="14">
        <v>0.1111111111111111</v>
      </c>
      <c r="F3145" s="14"/>
      <c r="G3145" s="2">
        <v>0.42</v>
      </c>
    </row>
    <row r="3146" spans="1:7" x14ac:dyDescent="0.3">
      <c r="A3146" t="s">
        <v>4055</v>
      </c>
      <c r="B3146" s="2">
        <v>94.43</v>
      </c>
      <c r="C3146" s="2">
        <v>94.43</v>
      </c>
      <c r="D3146" s="2">
        <v>19</v>
      </c>
      <c r="E3146" s="14"/>
      <c r="F3146" s="14"/>
      <c r="G3146" s="2">
        <v>4.9700000000000006</v>
      </c>
    </row>
    <row r="3147" spans="1:7" x14ac:dyDescent="0.3">
      <c r="A3147" t="s">
        <v>213</v>
      </c>
      <c r="B3147" s="2">
        <v>94.039999999999978</v>
      </c>
      <c r="C3147" s="2">
        <v>94.039999999999978</v>
      </c>
      <c r="D3147" s="2">
        <v>43</v>
      </c>
      <c r="E3147" s="14"/>
      <c r="F3147" s="14"/>
      <c r="G3147" s="2">
        <v>2.1869767441860462</v>
      </c>
    </row>
    <row r="3148" spans="1:7" x14ac:dyDescent="0.3">
      <c r="A3148" t="s">
        <v>2551</v>
      </c>
      <c r="B3148" s="2">
        <v>93.75</v>
      </c>
      <c r="C3148" s="2">
        <v>93.75</v>
      </c>
      <c r="D3148" s="2">
        <v>25</v>
      </c>
      <c r="E3148" s="14"/>
      <c r="F3148" s="14"/>
      <c r="G3148" s="2">
        <v>3.75</v>
      </c>
    </row>
    <row r="3149" spans="1:7" x14ac:dyDescent="0.3">
      <c r="A3149" t="s">
        <v>3017</v>
      </c>
      <c r="B3149" s="2">
        <v>93.19</v>
      </c>
      <c r="C3149" s="2">
        <v>93.19</v>
      </c>
      <c r="D3149" s="2">
        <v>33</v>
      </c>
      <c r="E3149" s="14"/>
      <c r="F3149" s="14"/>
      <c r="G3149" s="2">
        <v>2.8239393939393937</v>
      </c>
    </row>
    <row r="3150" spans="1:7" x14ac:dyDescent="0.3">
      <c r="A3150" t="s">
        <v>308</v>
      </c>
      <c r="B3150" s="2">
        <v>92.4</v>
      </c>
      <c r="C3150" s="2">
        <v>92.4</v>
      </c>
      <c r="D3150" s="2">
        <v>56</v>
      </c>
      <c r="E3150" s="14"/>
      <c r="F3150" s="14"/>
      <c r="G3150" s="2">
        <v>1.6500000000000001</v>
      </c>
    </row>
    <row r="3151" spans="1:7" x14ac:dyDescent="0.3">
      <c r="A3151" t="s">
        <v>3882</v>
      </c>
      <c r="B3151" s="2">
        <v>92.28</v>
      </c>
      <c r="C3151" s="2">
        <v>92.28</v>
      </c>
      <c r="D3151" s="2">
        <v>22</v>
      </c>
      <c r="E3151" s="14"/>
      <c r="F3151" s="14"/>
      <c r="G3151" s="2">
        <v>4.1945454545454544</v>
      </c>
    </row>
    <row r="3152" spans="1:7" x14ac:dyDescent="0.3">
      <c r="A3152" t="s">
        <v>2903</v>
      </c>
      <c r="B3152" s="2">
        <v>92.21</v>
      </c>
      <c r="C3152" s="2">
        <v>92.21</v>
      </c>
      <c r="D3152" s="2">
        <v>226</v>
      </c>
      <c r="E3152" s="14"/>
      <c r="F3152" s="14"/>
      <c r="G3152" s="2">
        <v>0.40800884955752209</v>
      </c>
    </row>
    <row r="3153" spans="1:7" x14ac:dyDescent="0.3">
      <c r="A3153" t="s">
        <v>3249</v>
      </c>
      <c r="B3153" s="2">
        <v>91.8</v>
      </c>
      <c r="C3153" s="2">
        <v>91.8</v>
      </c>
      <c r="D3153" s="2">
        <v>36</v>
      </c>
      <c r="E3153" s="14"/>
      <c r="F3153" s="14"/>
      <c r="G3153" s="2">
        <v>2.5499999999999998</v>
      </c>
    </row>
    <row r="3154" spans="1:7" x14ac:dyDescent="0.3">
      <c r="A3154" t="s">
        <v>3913</v>
      </c>
      <c r="B3154" s="2">
        <v>91.7</v>
      </c>
      <c r="C3154" s="2">
        <v>91.7</v>
      </c>
      <c r="D3154" s="2">
        <v>77</v>
      </c>
      <c r="E3154" s="14"/>
      <c r="F3154" s="14"/>
      <c r="G3154" s="2">
        <v>1.1909090909090909</v>
      </c>
    </row>
    <row r="3155" spans="1:7" x14ac:dyDescent="0.3">
      <c r="A3155" t="s">
        <v>4113</v>
      </c>
      <c r="B3155" s="2">
        <v>91.68</v>
      </c>
      <c r="C3155" s="2">
        <v>91.68</v>
      </c>
      <c r="D3155" s="2">
        <v>10</v>
      </c>
      <c r="E3155" s="14"/>
      <c r="F3155" s="14"/>
      <c r="G3155" s="2">
        <v>9.168000000000001</v>
      </c>
    </row>
    <row r="3156" spans="1:7" x14ac:dyDescent="0.3">
      <c r="A3156" t="s">
        <v>2162</v>
      </c>
      <c r="B3156" s="2">
        <v>91.300000000000011</v>
      </c>
      <c r="C3156" s="2">
        <v>91.300000000000011</v>
      </c>
      <c r="D3156" s="2">
        <v>22</v>
      </c>
      <c r="E3156" s="14"/>
      <c r="F3156" s="14"/>
      <c r="G3156" s="2">
        <v>4.1500000000000004</v>
      </c>
    </row>
    <row r="3157" spans="1:7" x14ac:dyDescent="0.3">
      <c r="A3157" t="s">
        <v>223</v>
      </c>
      <c r="B3157" s="2">
        <v>90.420000000000016</v>
      </c>
      <c r="C3157" s="2">
        <v>90.420000000000016</v>
      </c>
      <c r="D3157" s="2">
        <v>31</v>
      </c>
      <c r="E3157" s="14"/>
      <c r="F3157" s="14"/>
      <c r="G3157" s="2">
        <v>2.9167741935483877</v>
      </c>
    </row>
    <row r="3158" spans="1:7" x14ac:dyDescent="0.3">
      <c r="A3158" t="s">
        <v>3836</v>
      </c>
      <c r="B3158" s="2">
        <v>90.339999999999975</v>
      </c>
      <c r="C3158" s="2">
        <v>90.339999999999975</v>
      </c>
      <c r="D3158" s="2">
        <v>338</v>
      </c>
      <c r="E3158" s="14"/>
      <c r="F3158" s="14"/>
      <c r="G3158" s="2">
        <v>0.26727810650887568</v>
      </c>
    </row>
    <row r="3159" spans="1:7" x14ac:dyDescent="0.3">
      <c r="A3159" t="s">
        <v>4099</v>
      </c>
      <c r="B3159" s="2">
        <v>90.32</v>
      </c>
      <c r="C3159" s="2">
        <v>90.32</v>
      </c>
      <c r="D3159" s="2">
        <v>12</v>
      </c>
      <c r="E3159" s="14"/>
      <c r="F3159" s="14"/>
      <c r="G3159" s="2">
        <v>7.5266666666666664</v>
      </c>
    </row>
    <row r="3160" spans="1:7" x14ac:dyDescent="0.3">
      <c r="A3160" t="s">
        <v>870</v>
      </c>
      <c r="B3160" s="2">
        <v>90</v>
      </c>
      <c r="C3160" s="2">
        <v>90</v>
      </c>
      <c r="D3160" s="2">
        <v>24</v>
      </c>
      <c r="E3160" s="14"/>
      <c r="F3160" s="14"/>
      <c r="G3160" s="2">
        <v>3.75</v>
      </c>
    </row>
    <row r="3161" spans="1:7" x14ac:dyDescent="0.3">
      <c r="A3161" t="s">
        <v>2755</v>
      </c>
      <c r="B3161" s="2">
        <v>90</v>
      </c>
      <c r="C3161" s="2">
        <v>90</v>
      </c>
      <c r="D3161" s="2">
        <v>12</v>
      </c>
      <c r="E3161" s="14">
        <v>0.16666666666666666</v>
      </c>
      <c r="F3161" s="14"/>
      <c r="G3161" s="2">
        <v>7.5</v>
      </c>
    </row>
    <row r="3162" spans="1:7" x14ac:dyDescent="0.3">
      <c r="A3162" t="s">
        <v>3108</v>
      </c>
      <c r="B3162" s="2">
        <v>89.95</v>
      </c>
      <c r="C3162" s="2">
        <v>89.95</v>
      </c>
      <c r="D3162" s="2">
        <v>131</v>
      </c>
      <c r="E3162" s="14"/>
      <c r="F3162" s="14"/>
      <c r="G3162" s="2">
        <v>0.68664122137404582</v>
      </c>
    </row>
    <row r="3163" spans="1:7" x14ac:dyDescent="0.3">
      <c r="A3163" t="s">
        <v>2883</v>
      </c>
      <c r="B3163" s="2">
        <v>89.72</v>
      </c>
      <c r="C3163" s="2">
        <v>89.72</v>
      </c>
      <c r="D3163" s="2">
        <v>50</v>
      </c>
      <c r="E3163" s="14"/>
      <c r="F3163" s="14"/>
      <c r="G3163" s="2">
        <v>1.7944</v>
      </c>
    </row>
    <row r="3164" spans="1:7" x14ac:dyDescent="0.3">
      <c r="A3164" t="s">
        <v>3322</v>
      </c>
      <c r="B3164" s="2">
        <v>89.249999999999986</v>
      </c>
      <c r="C3164" s="2">
        <v>89.249999999999986</v>
      </c>
      <c r="D3164" s="2">
        <v>35</v>
      </c>
      <c r="E3164" s="14">
        <v>0.17142857142857143</v>
      </c>
      <c r="F3164" s="14"/>
      <c r="G3164" s="2">
        <v>2.5499999999999994</v>
      </c>
    </row>
    <row r="3165" spans="1:7" x14ac:dyDescent="0.3">
      <c r="A3165" t="s">
        <v>360</v>
      </c>
      <c r="B3165" s="2">
        <v>89.22</v>
      </c>
      <c r="C3165" s="2">
        <v>89.22</v>
      </c>
      <c r="D3165" s="2">
        <v>4</v>
      </c>
      <c r="E3165" s="14"/>
      <c r="F3165" s="14"/>
      <c r="G3165" s="2">
        <v>22.305</v>
      </c>
    </row>
    <row r="3166" spans="1:7" x14ac:dyDescent="0.3">
      <c r="A3166" t="s">
        <v>4024</v>
      </c>
      <c r="B3166" s="2">
        <v>89.120000000000019</v>
      </c>
      <c r="C3166" s="2">
        <v>89.120000000000019</v>
      </c>
      <c r="D3166" s="2">
        <v>15</v>
      </c>
      <c r="E3166" s="14"/>
      <c r="F3166" s="14"/>
      <c r="G3166" s="2">
        <v>5.9413333333333345</v>
      </c>
    </row>
    <row r="3167" spans="1:7" x14ac:dyDescent="0.3">
      <c r="A3167" t="s">
        <v>4075</v>
      </c>
      <c r="B3167" s="2">
        <v>88.98</v>
      </c>
      <c r="C3167" s="2">
        <v>88.98</v>
      </c>
      <c r="D3167" s="2">
        <v>7</v>
      </c>
      <c r="E3167" s="14">
        <v>0.2857142857142857</v>
      </c>
      <c r="F3167" s="14"/>
      <c r="G3167" s="2">
        <v>12.711428571428572</v>
      </c>
    </row>
    <row r="3168" spans="1:7" x14ac:dyDescent="0.3">
      <c r="A3168" t="s">
        <v>3599</v>
      </c>
      <c r="B3168" s="2">
        <v>88.35</v>
      </c>
      <c r="C3168" s="2">
        <v>88.35</v>
      </c>
      <c r="D3168" s="2">
        <v>19</v>
      </c>
      <c r="E3168" s="14"/>
      <c r="F3168" s="14"/>
      <c r="G3168" s="2">
        <v>4.6499999999999995</v>
      </c>
    </row>
    <row r="3169" spans="1:7" x14ac:dyDescent="0.3">
      <c r="A3169" t="s">
        <v>3295</v>
      </c>
      <c r="B3169" s="2">
        <v>88.22</v>
      </c>
      <c r="C3169" s="2">
        <v>88.22</v>
      </c>
      <c r="D3169" s="2">
        <v>10</v>
      </c>
      <c r="E3169" s="14"/>
      <c r="F3169" s="14"/>
      <c r="G3169" s="2">
        <v>8.8219999999999992</v>
      </c>
    </row>
    <row r="3170" spans="1:7" x14ac:dyDescent="0.3">
      <c r="A3170" t="s">
        <v>4105</v>
      </c>
      <c r="B3170" s="2">
        <v>88.04</v>
      </c>
      <c r="C3170" s="2">
        <v>88.04</v>
      </c>
      <c r="D3170" s="2">
        <v>21</v>
      </c>
      <c r="E3170" s="14"/>
      <c r="F3170" s="14"/>
      <c r="G3170" s="2">
        <v>4.1923809523809528</v>
      </c>
    </row>
    <row r="3171" spans="1:7" x14ac:dyDescent="0.3">
      <c r="A3171" t="s">
        <v>365</v>
      </c>
      <c r="B3171" s="2">
        <v>88.03</v>
      </c>
      <c r="C3171" s="2">
        <v>88.03</v>
      </c>
      <c r="D3171" s="2">
        <v>32</v>
      </c>
      <c r="E3171" s="14">
        <v>0.1875</v>
      </c>
      <c r="F3171" s="14"/>
      <c r="G3171" s="2">
        <v>2.7509375</v>
      </c>
    </row>
    <row r="3172" spans="1:7" x14ac:dyDescent="0.3">
      <c r="A3172" t="s">
        <v>4048</v>
      </c>
      <c r="B3172" s="2">
        <v>88.03</v>
      </c>
      <c r="C3172" s="2">
        <v>88.03</v>
      </c>
      <c r="D3172" s="2">
        <v>40</v>
      </c>
      <c r="E3172" s="14"/>
      <c r="F3172" s="14"/>
      <c r="G3172" s="2">
        <v>2.2007500000000002</v>
      </c>
    </row>
    <row r="3173" spans="1:7" x14ac:dyDescent="0.3">
      <c r="A3173" t="s">
        <v>3347</v>
      </c>
      <c r="B3173" s="2">
        <v>87.560000000000045</v>
      </c>
      <c r="C3173" s="2">
        <v>87.560000000000045</v>
      </c>
      <c r="D3173" s="2">
        <v>156</v>
      </c>
      <c r="E3173" s="14"/>
      <c r="F3173" s="14"/>
      <c r="G3173" s="2">
        <v>0.56128205128205155</v>
      </c>
    </row>
    <row r="3174" spans="1:7" x14ac:dyDescent="0.3">
      <c r="A3174" t="s">
        <v>2597</v>
      </c>
      <c r="B3174" s="2">
        <v>87.36</v>
      </c>
      <c r="C3174" s="2">
        <v>87.36</v>
      </c>
      <c r="D3174" s="2">
        <v>42</v>
      </c>
      <c r="E3174" s="14"/>
      <c r="F3174" s="14"/>
      <c r="G3174" s="2">
        <v>2.08</v>
      </c>
    </row>
    <row r="3175" spans="1:7" x14ac:dyDescent="0.3">
      <c r="A3175" t="s">
        <v>356</v>
      </c>
      <c r="B3175" s="2">
        <v>86.759999999999991</v>
      </c>
      <c r="C3175" s="2">
        <v>86.759999999999991</v>
      </c>
      <c r="D3175" s="2">
        <v>180</v>
      </c>
      <c r="E3175" s="14"/>
      <c r="F3175" s="14"/>
      <c r="G3175" s="2">
        <v>0.48199999999999993</v>
      </c>
    </row>
    <row r="3176" spans="1:7" x14ac:dyDescent="0.3">
      <c r="A3176" t="s">
        <v>2780</v>
      </c>
      <c r="B3176" s="2">
        <v>86.58</v>
      </c>
      <c r="C3176" s="2">
        <v>86.58</v>
      </c>
      <c r="D3176" s="2">
        <v>26</v>
      </c>
      <c r="E3176" s="14"/>
      <c r="F3176" s="14"/>
      <c r="G3176" s="2">
        <v>3.33</v>
      </c>
    </row>
    <row r="3177" spans="1:7" x14ac:dyDescent="0.3">
      <c r="A3177" t="s">
        <v>3183</v>
      </c>
      <c r="B3177" s="2">
        <v>85.92</v>
      </c>
      <c r="C3177" s="2">
        <v>85.92</v>
      </c>
      <c r="D3177" s="2">
        <v>240</v>
      </c>
      <c r="E3177" s="14"/>
      <c r="F3177" s="14"/>
      <c r="G3177" s="2">
        <v>0.35799999999999998</v>
      </c>
    </row>
    <row r="3178" spans="1:7" x14ac:dyDescent="0.3">
      <c r="A3178" t="s">
        <v>3168</v>
      </c>
      <c r="B3178" s="2">
        <v>85.310000000000016</v>
      </c>
      <c r="C3178" s="2">
        <v>85.310000000000016</v>
      </c>
      <c r="D3178" s="2">
        <v>93</v>
      </c>
      <c r="E3178" s="14"/>
      <c r="F3178" s="14"/>
      <c r="G3178" s="2">
        <v>0.9173118279569894</v>
      </c>
    </row>
    <row r="3179" spans="1:7" x14ac:dyDescent="0.3">
      <c r="A3179" t="s">
        <v>2611</v>
      </c>
      <c r="B3179" s="2">
        <v>84.1</v>
      </c>
      <c r="C3179" s="2">
        <v>84.1</v>
      </c>
      <c r="D3179" s="2">
        <v>22</v>
      </c>
      <c r="E3179" s="14"/>
      <c r="F3179" s="14"/>
      <c r="G3179" s="2">
        <v>3.8227272727272723</v>
      </c>
    </row>
    <row r="3180" spans="1:7" x14ac:dyDescent="0.3">
      <c r="A3180" t="s">
        <v>3178</v>
      </c>
      <c r="B3180" s="2">
        <v>84.04</v>
      </c>
      <c r="C3180" s="2">
        <v>84.04</v>
      </c>
      <c r="D3180" s="2">
        <v>56</v>
      </c>
      <c r="E3180" s="14"/>
      <c r="F3180" s="14"/>
      <c r="G3180" s="2">
        <v>1.5007142857142859</v>
      </c>
    </row>
    <row r="3181" spans="1:7" x14ac:dyDescent="0.3">
      <c r="A3181" t="s">
        <v>144</v>
      </c>
      <c r="B3181" s="2">
        <v>84</v>
      </c>
      <c r="C3181" s="2">
        <v>84</v>
      </c>
      <c r="D3181" s="2">
        <v>200</v>
      </c>
      <c r="E3181" s="14"/>
      <c r="F3181" s="14"/>
      <c r="G3181" s="2">
        <v>0.42</v>
      </c>
    </row>
    <row r="3182" spans="1:7" x14ac:dyDescent="0.3">
      <c r="A3182" t="s">
        <v>4185</v>
      </c>
      <c r="B3182" s="2">
        <v>83.46</v>
      </c>
      <c r="C3182" s="2">
        <v>83.46</v>
      </c>
      <c r="D3182" s="2">
        <v>25</v>
      </c>
      <c r="E3182" s="14">
        <v>0.16</v>
      </c>
      <c r="F3182" s="14"/>
      <c r="G3182" s="2">
        <v>3.3383999999999996</v>
      </c>
    </row>
    <row r="3183" spans="1:7" x14ac:dyDescent="0.3">
      <c r="A3183" t="s">
        <v>3979</v>
      </c>
      <c r="B3183" s="2">
        <v>83.42</v>
      </c>
      <c r="C3183" s="2">
        <v>83.42</v>
      </c>
      <c r="D3183" s="2">
        <v>21</v>
      </c>
      <c r="E3183" s="14"/>
      <c r="F3183" s="14"/>
      <c r="G3183" s="2">
        <v>3.9723809523809526</v>
      </c>
    </row>
    <row r="3184" spans="1:7" x14ac:dyDescent="0.3">
      <c r="A3184" t="s">
        <v>1090</v>
      </c>
      <c r="B3184" s="2">
        <v>83.33</v>
      </c>
      <c r="C3184" s="2">
        <v>83.33</v>
      </c>
      <c r="D3184" s="2">
        <v>1</v>
      </c>
      <c r="E3184" s="14"/>
      <c r="F3184" s="14"/>
      <c r="G3184" s="2">
        <v>83.33</v>
      </c>
    </row>
    <row r="3185" spans="1:7" x14ac:dyDescent="0.3">
      <c r="A3185" t="s">
        <v>4026</v>
      </c>
      <c r="B3185" s="2">
        <v>83.29</v>
      </c>
      <c r="C3185" s="2">
        <v>83.29</v>
      </c>
      <c r="D3185" s="2">
        <v>14</v>
      </c>
      <c r="E3185" s="14"/>
      <c r="F3185" s="14"/>
      <c r="G3185" s="2">
        <v>5.9492857142857147</v>
      </c>
    </row>
    <row r="3186" spans="1:7" x14ac:dyDescent="0.3">
      <c r="A3186" t="s">
        <v>4043</v>
      </c>
      <c r="B3186" s="2">
        <v>82.979999999999976</v>
      </c>
      <c r="C3186" s="2">
        <v>82.979999999999976</v>
      </c>
      <c r="D3186" s="2">
        <v>45</v>
      </c>
      <c r="E3186" s="14"/>
      <c r="F3186" s="14"/>
      <c r="G3186" s="2">
        <v>1.8439999999999994</v>
      </c>
    </row>
    <row r="3187" spans="1:7" x14ac:dyDescent="0.3">
      <c r="A3187" t="s">
        <v>4006</v>
      </c>
      <c r="B3187" s="2">
        <v>82.769999999999982</v>
      </c>
      <c r="C3187" s="2">
        <v>82.769999999999982</v>
      </c>
      <c r="D3187" s="2">
        <v>33</v>
      </c>
      <c r="E3187" s="14">
        <v>0.18181818181818182</v>
      </c>
      <c r="F3187" s="14"/>
      <c r="G3187" s="2">
        <v>2.5081818181818178</v>
      </c>
    </row>
    <row r="3188" spans="1:7" x14ac:dyDescent="0.3">
      <c r="A3188" t="s">
        <v>2915</v>
      </c>
      <c r="B3188" s="2">
        <v>82.100000000000037</v>
      </c>
      <c r="C3188" s="2">
        <v>82.100000000000037</v>
      </c>
      <c r="D3188" s="2">
        <v>163</v>
      </c>
      <c r="E3188" s="14"/>
      <c r="F3188" s="14"/>
      <c r="G3188" s="2">
        <v>0.50368098159509223</v>
      </c>
    </row>
    <row r="3189" spans="1:7" x14ac:dyDescent="0.3">
      <c r="A3189" t="s">
        <v>2859</v>
      </c>
      <c r="B3189" s="2">
        <v>82.100000000000009</v>
      </c>
      <c r="C3189" s="2">
        <v>82.100000000000009</v>
      </c>
      <c r="D3189" s="2">
        <v>38</v>
      </c>
      <c r="E3189" s="14"/>
      <c r="F3189" s="14"/>
      <c r="G3189" s="2">
        <v>2.1605263157894741</v>
      </c>
    </row>
    <row r="3190" spans="1:7" x14ac:dyDescent="0.3">
      <c r="A3190" t="s">
        <v>127</v>
      </c>
      <c r="B3190" s="2">
        <v>82.080000000000013</v>
      </c>
      <c r="C3190" s="2">
        <v>82.080000000000013</v>
      </c>
      <c r="D3190" s="2">
        <v>504</v>
      </c>
      <c r="E3190" s="14"/>
      <c r="F3190" s="14"/>
      <c r="G3190" s="2">
        <v>0.16285714285714289</v>
      </c>
    </row>
    <row r="3191" spans="1:7" x14ac:dyDescent="0.3">
      <c r="A3191" t="s">
        <v>565</v>
      </c>
      <c r="B3191" s="2">
        <v>81.8</v>
      </c>
      <c r="C3191" s="2">
        <v>81.8</v>
      </c>
      <c r="D3191" s="2">
        <v>94</v>
      </c>
      <c r="E3191" s="14"/>
      <c r="F3191" s="14"/>
      <c r="G3191" s="2">
        <v>0.87021276595744679</v>
      </c>
    </row>
    <row r="3192" spans="1:7" x14ac:dyDescent="0.3">
      <c r="A3192" t="s">
        <v>225</v>
      </c>
      <c r="B3192" s="2">
        <v>81.660000000000011</v>
      </c>
      <c r="C3192" s="2">
        <v>81.660000000000011</v>
      </c>
      <c r="D3192" s="2">
        <v>32</v>
      </c>
      <c r="E3192" s="14"/>
      <c r="F3192" s="14"/>
      <c r="G3192" s="2">
        <v>2.5518750000000003</v>
      </c>
    </row>
    <row r="3193" spans="1:7" x14ac:dyDescent="0.3">
      <c r="A3193" t="s">
        <v>379</v>
      </c>
      <c r="B3193" s="2">
        <v>81.28</v>
      </c>
      <c r="C3193" s="2">
        <v>81.28</v>
      </c>
      <c r="D3193" s="2">
        <v>62</v>
      </c>
      <c r="E3193" s="14">
        <v>3.2258064516129031E-2</v>
      </c>
      <c r="F3193" s="14"/>
      <c r="G3193" s="2">
        <v>1.3109677419354839</v>
      </c>
    </row>
    <row r="3194" spans="1:7" x14ac:dyDescent="0.3">
      <c r="A3194" t="s">
        <v>3104</v>
      </c>
      <c r="B3194" s="2">
        <v>80.960000000000008</v>
      </c>
      <c r="C3194" s="2">
        <v>80.960000000000008</v>
      </c>
      <c r="D3194" s="2">
        <v>127</v>
      </c>
      <c r="E3194" s="14"/>
      <c r="F3194" s="14"/>
      <c r="G3194" s="2">
        <v>0.63748031496062996</v>
      </c>
    </row>
    <row r="3195" spans="1:7" x14ac:dyDescent="0.3">
      <c r="A3195" t="s">
        <v>431</v>
      </c>
      <c r="B3195" s="2">
        <v>80.850000000000023</v>
      </c>
      <c r="C3195" s="2">
        <v>80.850000000000023</v>
      </c>
      <c r="D3195" s="2">
        <v>75</v>
      </c>
      <c r="E3195" s="14">
        <v>2.6666666666666668E-2</v>
      </c>
      <c r="F3195" s="14"/>
      <c r="G3195" s="2">
        <v>1.0780000000000003</v>
      </c>
    </row>
    <row r="3196" spans="1:7" x14ac:dyDescent="0.3">
      <c r="A3196" t="s">
        <v>4114</v>
      </c>
      <c r="B3196" s="2">
        <v>80.55</v>
      </c>
      <c r="C3196" s="2">
        <v>80.55</v>
      </c>
      <c r="D3196" s="2">
        <v>9</v>
      </c>
      <c r="E3196" s="14"/>
      <c r="F3196" s="14"/>
      <c r="G3196" s="2">
        <v>8.9499999999999993</v>
      </c>
    </row>
    <row r="3197" spans="1:7" x14ac:dyDescent="0.3">
      <c r="A3197" t="s">
        <v>3289</v>
      </c>
      <c r="B3197" s="2">
        <v>80.460000000000008</v>
      </c>
      <c r="C3197" s="2">
        <v>80.460000000000008</v>
      </c>
      <c r="D3197" s="2">
        <v>174</v>
      </c>
      <c r="E3197" s="14"/>
      <c r="F3197" s="14"/>
      <c r="G3197" s="2">
        <v>0.46241379310344832</v>
      </c>
    </row>
    <row r="3198" spans="1:7" x14ac:dyDescent="0.3">
      <c r="A3198" t="s">
        <v>2515</v>
      </c>
      <c r="B3198" s="2">
        <v>80</v>
      </c>
      <c r="C3198" s="2">
        <v>80</v>
      </c>
      <c r="D3198" s="2">
        <v>64</v>
      </c>
      <c r="E3198" s="14"/>
      <c r="F3198" s="14"/>
      <c r="G3198" s="2">
        <v>1.25</v>
      </c>
    </row>
    <row r="3199" spans="1:7" x14ac:dyDescent="0.3">
      <c r="A3199" t="s">
        <v>4045</v>
      </c>
      <c r="B3199" s="2">
        <v>79.760000000000019</v>
      </c>
      <c r="C3199" s="2">
        <v>79.760000000000019</v>
      </c>
      <c r="D3199" s="2">
        <v>35</v>
      </c>
      <c r="E3199" s="14"/>
      <c r="F3199" s="14"/>
      <c r="G3199" s="2">
        <v>2.2788571428571434</v>
      </c>
    </row>
    <row r="3200" spans="1:7" x14ac:dyDescent="0.3">
      <c r="A3200" t="s">
        <v>4028</v>
      </c>
      <c r="B3200" s="2">
        <v>79.66</v>
      </c>
      <c r="C3200" s="2">
        <v>79.66</v>
      </c>
      <c r="D3200" s="2">
        <v>8</v>
      </c>
      <c r="E3200" s="14"/>
      <c r="F3200" s="14"/>
      <c r="G3200" s="2">
        <v>9.9574999999999996</v>
      </c>
    </row>
    <row r="3201" spans="1:7" x14ac:dyDescent="0.3">
      <c r="A3201" t="s">
        <v>3600</v>
      </c>
      <c r="B3201" s="2">
        <v>79.05</v>
      </c>
      <c r="C3201" s="2">
        <v>79.05</v>
      </c>
      <c r="D3201" s="2">
        <v>17</v>
      </c>
      <c r="E3201" s="14"/>
      <c r="F3201" s="14"/>
      <c r="G3201" s="2">
        <v>4.6499999999999995</v>
      </c>
    </row>
    <row r="3202" spans="1:7" x14ac:dyDescent="0.3">
      <c r="A3202" t="s">
        <v>3155</v>
      </c>
      <c r="B3202" s="2">
        <v>78.930000000000007</v>
      </c>
      <c r="C3202" s="2">
        <v>78.930000000000007</v>
      </c>
      <c r="D3202" s="2">
        <v>53</v>
      </c>
      <c r="E3202" s="14"/>
      <c r="F3202" s="14"/>
      <c r="G3202" s="2">
        <v>1.489245283018868</v>
      </c>
    </row>
    <row r="3203" spans="1:7" x14ac:dyDescent="0.3">
      <c r="A3203" t="s">
        <v>366</v>
      </c>
      <c r="B3203" s="2">
        <v>78.779999999999987</v>
      </c>
      <c r="C3203" s="2">
        <v>78.779999999999987</v>
      </c>
      <c r="D3203" s="2">
        <v>18</v>
      </c>
      <c r="E3203" s="14">
        <v>0.1111111111111111</v>
      </c>
      <c r="F3203" s="14"/>
      <c r="G3203" s="2">
        <v>4.376666666666666</v>
      </c>
    </row>
    <row r="3204" spans="1:7" x14ac:dyDescent="0.3">
      <c r="A3204" t="s">
        <v>3504</v>
      </c>
      <c r="B3204" s="2">
        <v>78.75</v>
      </c>
      <c r="C3204" s="2">
        <v>78.75</v>
      </c>
      <c r="D3204" s="2">
        <v>21</v>
      </c>
      <c r="E3204" s="14"/>
      <c r="F3204" s="14"/>
      <c r="G3204" s="2">
        <v>3.75</v>
      </c>
    </row>
    <row r="3205" spans="1:7" x14ac:dyDescent="0.3">
      <c r="A3205" t="s">
        <v>3935</v>
      </c>
      <c r="B3205" s="2">
        <v>78.69</v>
      </c>
      <c r="C3205" s="2">
        <v>78.69</v>
      </c>
      <c r="D3205" s="2">
        <v>21</v>
      </c>
      <c r="E3205" s="14"/>
      <c r="F3205" s="14"/>
      <c r="G3205" s="2">
        <v>3.7471428571428569</v>
      </c>
    </row>
    <row r="3206" spans="1:7" x14ac:dyDescent="0.3">
      <c r="A3206" t="s">
        <v>3537</v>
      </c>
      <c r="B3206" s="2">
        <v>78.17</v>
      </c>
      <c r="C3206" s="2">
        <v>78.17</v>
      </c>
      <c r="D3206" s="2">
        <v>12</v>
      </c>
      <c r="E3206" s="14"/>
      <c r="F3206" s="14"/>
      <c r="G3206" s="2">
        <v>6.5141666666666671</v>
      </c>
    </row>
    <row r="3207" spans="1:7" x14ac:dyDescent="0.3">
      <c r="A3207" t="s">
        <v>2949</v>
      </c>
      <c r="B3207" s="2">
        <v>78.09</v>
      </c>
      <c r="C3207" s="2">
        <v>78.09</v>
      </c>
      <c r="D3207" s="2">
        <v>131</v>
      </c>
      <c r="E3207" s="14"/>
      <c r="F3207" s="14"/>
      <c r="G3207" s="2">
        <v>0.59610687022900766</v>
      </c>
    </row>
    <row r="3208" spans="1:7" x14ac:dyDescent="0.3">
      <c r="A3208" t="s">
        <v>3844</v>
      </c>
      <c r="B3208" s="2">
        <v>77.910000000000011</v>
      </c>
      <c r="C3208" s="2">
        <v>77.910000000000011</v>
      </c>
      <c r="D3208" s="2">
        <v>13</v>
      </c>
      <c r="E3208" s="14"/>
      <c r="F3208" s="14"/>
      <c r="G3208" s="2">
        <v>5.9930769230769236</v>
      </c>
    </row>
    <row r="3209" spans="1:7" x14ac:dyDescent="0.3">
      <c r="A3209" t="s">
        <v>3996</v>
      </c>
      <c r="B3209" s="2">
        <v>77.789999999999992</v>
      </c>
      <c r="C3209" s="2">
        <v>77.789999999999992</v>
      </c>
      <c r="D3209" s="2">
        <v>102</v>
      </c>
      <c r="E3209" s="14"/>
      <c r="F3209" s="14"/>
      <c r="G3209" s="2">
        <v>0.76264705882352934</v>
      </c>
    </row>
    <row r="3210" spans="1:7" x14ac:dyDescent="0.3">
      <c r="A3210" t="s">
        <v>2659</v>
      </c>
      <c r="B3210" s="2">
        <v>77.400000000000006</v>
      </c>
      <c r="C3210" s="2">
        <v>77.400000000000006</v>
      </c>
      <c r="D3210" s="2">
        <v>60</v>
      </c>
      <c r="E3210" s="14"/>
      <c r="F3210" s="14"/>
      <c r="G3210" s="2">
        <v>1.29</v>
      </c>
    </row>
    <row r="3211" spans="1:7" x14ac:dyDescent="0.3">
      <c r="A3211" t="s">
        <v>4047</v>
      </c>
      <c r="B3211" s="2">
        <v>77.039999999999992</v>
      </c>
      <c r="C3211" s="2">
        <v>77.039999999999992</v>
      </c>
      <c r="D3211" s="2">
        <v>42</v>
      </c>
      <c r="E3211" s="14"/>
      <c r="F3211" s="14"/>
      <c r="G3211" s="2">
        <v>1.8342857142857141</v>
      </c>
    </row>
    <row r="3212" spans="1:7" x14ac:dyDescent="0.3">
      <c r="A3212" t="s">
        <v>4096</v>
      </c>
      <c r="B3212" s="2">
        <v>76.7</v>
      </c>
      <c r="C3212" s="2">
        <v>76.7</v>
      </c>
      <c r="D3212" s="2">
        <v>26</v>
      </c>
      <c r="E3212" s="14">
        <v>3.8461538461538464E-2</v>
      </c>
      <c r="F3212" s="14"/>
      <c r="G3212" s="2">
        <v>2.95</v>
      </c>
    </row>
    <row r="3213" spans="1:7" x14ac:dyDescent="0.3">
      <c r="A3213" t="s">
        <v>3345</v>
      </c>
      <c r="B3213" s="2">
        <v>76.690000000000026</v>
      </c>
      <c r="C3213" s="2">
        <v>76.690000000000026</v>
      </c>
      <c r="D3213" s="2">
        <v>147</v>
      </c>
      <c r="E3213" s="14"/>
      <c r="F3213" s="14"/>
      <c r="G3213" s="2">
        <v>0.52170068027210903</v>
      </c>
    </row>
    <row r="3214" spans="1:7" x14ac:dyDescent="0.3">
      <c r="A3214" t="s">
        <v>2989</v>
      </c>
      <c r="B3214" s="2">
        <v>76.5</v>
      </c>
      <c r="C3214" s="2">
        <v>76.5</v>
      </c>
      <c r="D3214" s="2">
        <v>18</v>
      </c>
      <c r="E3214" s="14"/>
      <c r="F3214" s="14"/>
      <c r="G3214" s="2">
        <v>4.25</v>
      </c>
    </row>
    <row r="3215" spans="1:7" x14ac:dyDescent="0.3">
      <c r="A3215" t="s">
        <v>4004</v>
      </c>
      <c r="B3215" s="2">
        <v>76.379999999999981</v>
      </c>
      <c r="C3215" s="2">
        <v>76.379999999999981</v>
      </c>
      <c r="D3215" s="2">
        <v>27</v>
      </c>
      <c r="E3215" s="14"/>
      <c r="F3215" s="14"/>
      <c r="G3215" s="2">
        <v>2.8288888888888883</v>
      </c>
    </row>
    <row r="3216" spans="1:7" x14ac:dyDescent="0.3">
      <c r="A3216" t="s">
        <v>3968</v>
      </c>
      <c r="B3216" s="2">
        <v>76.319999999999993</v>
      </c>
      <c r="C3216" s="2">
        <v>76.319999999999993</v>
      </c>
      <c r="D3216" s="2">
        <v>9</v>
      </c>
      <c r="E3216" s="14"/>
      <c r="F3216" s="14"/>
      <c r="G3216" s="2">
        <v>8.4799999999999986</v>
      </c>
    </row>
    <row r="3217" spans="1:7" x14ac:dyDescent="0.3">
      <c r="A3217" t="s">
        <v>3532</v>
      </c>
      <c r="B3217" s="2">
        <v>76.22</v>
      </c>
      <c r="C3217" s="2">
        <v>76.22</v>
      </c>
      <c r="D3217" s="2">
        <v>11</v>
      </c>
      <c r="E3217" s="14">
        <v>9.0909090909090912E-2</v>
      </c>
      <c r="F3217" s="14"/>
      <c r="G3217" s="2">
        <v>6.9290909090909087</v>
      </c>
    </row>
    <row r="3218" spans="1:7" x14ac:dyDescent="0.3">
      <c r="A3218" t="s">
        <v>153</v>
      </c>
      <c r="B3218" s="2">
        <v>76.140000000000015</v>
      </c>
      <c r="C3218" s="2">
        <v>76.140000000000015</v>
      </c>
      <c r="D3218" s="2">
        <v>29</v>
      </c>
      <c r="E3218" s="14"/>
      <c r="F3218" s="14"/>
      <c r="G3218" s="2">
        <v>2.6255172413793106</v>
      </c>
    </row>
    <row r="3219" spans="1:7" x14ac:dyDescent="0.3">
      <c r="A3219" t="s">
        <v>3562</v>
      </c>
      <c r="B3219" s="2">
        <v>75.959999999999994</v>
      </c>
      <c r="C3219" s="2">
        <v>75.959999999999994</v>
      </c>
      <c r="D3219" s="2">
        <v>57</v>
      </c>
      <c r="E3219" s="14">
        <v>3.5087719298245612E-2</v>
      </c>
      <c r="F3219" s="14"/>
      <c r="G3219" s="2">
        <v>1.3326315789473684</v>
      </c>
    </row>
    <row r="3220" spans="1:7" x14ac:dyDescent="0.3">
      <c r="A3220" t="s">
        <v>1064</v>
      </c>
      <c r="B3220" s="2">
        <v>75.350000000000009</v>
      </c>
      <c r="C3220" s="2">
        <v>75.350000000000009</v>
      </c>
      <c r="D3220" s="2">
        <v>86</v>
      </c>
      <c r="E3220" s="14"/>
      <c r="F3220" s="14"/>
      <c r="G3220" s="2">
        <v>0.87616279069767455</v>
      </c>
    </row>
    <row r="3221" spans="1:7" x14ac:dyDescent="0.3">
      <c r="A3221" t="s">
        <v>3889</v>
      </c>
      <c r="B3221" s="2">
        <v>75.2</v>
      </c>
      <c r="C3221" s="2">
        <v>75.2</v>
      </c>
      <c r="D3221" s="2">
        <v>20</v>
      </c>
      <c r="E3221" s="14">
        <v>0.2</v>
      </c>
      <c r="F3221" s="14"/>
      <c r="G3221" s="2">
        <v>3.7600000000000002</v>
      </c>
    </row>
    <row r="3222" spans="1:7" x14ac:dyDescent="0.3">
      <c r="A3222" t="s">
        <v>691</v>
      </c>
      <c r="B3222" s="2">
        <v>75.02000000000001</v>
      </c>
      <c r="C3222" s="2">
        <v>75.02000000000001</v>
      </c>
      <c r="D3222" s="2">
        <v>48</v>
      </c>
      <c r="E3222" s="14"/>
      <c r="F3222" s="14"/>
      <c r="G3222" s="2">
        <v>1.562916666666667</v>
      </c>
    </row>
    <row r="3223" spans="1:7" x14ac:dyDescent="0.3">
      <c r="A3223" t="s">
        <v>2145</v>
      </c>
      <c r="B3223" s="2">
        <v>75</v>
      </c>
      <c r="C3223" s="2">
        <v>75</v>
      </c>
      <c r="D3223" s="2">
        <v>60</v>
      </c>
      <c r="E3223" s="14"/>
      <c r="F3223" s="14"/>
      <c r="G3223" s="2">
        <v>1.25</v>
      </c>
    </row>
    <row r="3224" spans="1:7" x14ac:dyDescent="0.3">
      <c r="A3224" t="s">
        <v>4226</v>
      </c>
      <c r="B3224" s="2">
        <v>74.97</v>
      </c>
      <c r="C3224" s="2">
        <v>74.97</v>
      </c>
      <c r="D3224" s="2">
        <v>9</v>
      </c>
      <c r="E3224" s="14"/>
      <c r="F3224" s="14"/>
      <c r="G3224" s="2">
        <v>8.33</v>
      </c>
    </row>
    <row r="3225" spans="1:7" x14ac:dyDescent="0.3">
      <c r="A3225" t="s">
        <v>3292</v>
      </c>
      <c r="B3225" s="2">
        <v>74.700000000000017</v>
      </c>
      <c r="C3225" s="2">
        <v>74.700000000000017</v>
      </c>
      <c r="D3225" s="2">
        <v>270</v>
      </c>
      <c r="E3225" s="14"/>
      <c r="F3225" s="14"/>
      <c r="G3225" s="2">
        <v>0.27666666666666673</v>
      </c>
    </row>
    <row r="3226" spans="1:7" x14ac:dyDescent="0.3">
      <c r="A3226" t="s">
        <v>2120</v>
      </c>
      <c r="B3226" s="2">
        <v>74.7</v>
      </c>
      <c r="C3226" s="2">
        <v>74.7</v>
      </c>
      <c r="D3226" s="2">
        <v>18</v>
      </c>
      <c r="E3226" s="14"/>
      <c r="F3226" s="14"/>
      <c r="G3226" s="2">
        <v>4.1500000000000004</v>
      </c>
    </row>
    <row r="3227" spans="1:7" x14ac:dyDescent="0.3">
      <c r="A3227" t="s">
        <v>2153</v>
      </c>
      <c r="B3227" s="2">
        <v>74.7</v>
      </c>
      <c r="C3227" s="2">
        <v>74.7</v>
      </c>
      <c r="D3227" s="2">
        <v>30</v>
      </c>
      <c r="E3227" s="14"/>
      <c r="F3227" s="14"/>
      <c r="G3227" s="2">
        <v>2.4900000000000002</v>
      </c>
    </row>
    <row r="3228" spans="1:7" x14ac:dyDescent="0.3">
      <c r="A3228" t="s">
        <v>175</v>
      </c>
      <c r="B3228" s="2">
        <v>74.64</v>
      </c>
      <c r="C3228" s="2">
        <v>74.64</v>
      </c>
      <c r="D3228" s="2">
        <v>68</v>
      </c>
      <c r="E3228" s="14"/>
      <c r="F3228" s="14"/>
      <c r="G3228" s="2">
        <v>1.0976470588235294</v>
      </c>
    </row>
    <row r="3229" spans="1:7" x14ac:dyDescent="0.3">
      <c r="A3229" t="s">
        <v>3812</v>
      </c>
      <c r="B3229" s="2">
        <v>74.580000000000013</v>
      </c>
      <c r="C3229" s="2">
        <v>74.580000000000013</v>
      </c>
      <c r="D3229" s="2">
        <v>90</v>
      </c>
      <c r="E3229" s="14"/>
      <c r="F3229" s="14"/>
      <c r="G3229" s="2">
        <v>0.82866666666666677</v>
      </c>
    </row>
    <row r="3230" spans="1:7" x14ac:dyDescent="0.3">
      <c r="A3230" t="s">
        <v>460</v>
      </c>
      <c r="B3230" s="2">
        <v>74.569999999999993</v>
      </c>
      <c r="C3230" s="2">
        <v>74.569999999999993</v>
      </c>
      <c r="D3230" s="2">
        <v>141</v>
      </c>
      <c r="E3230" s="14"/>
      <c r="F3230" s="14"/>
      <c r="G3230" s="2">
        <v>0.52886524822695036</v>
      </c>
    </row>
    <row r="3231" spans="1:7" x14ac:dyDescent="0.3">
      <c r="A3231" t="s">
        <v>1338</v>
      </c>
      <c r="B3231" s="2">
        <v>74.430000000000007</v>
      </c>
      <c r="C3231" s="2">
        <v>74.430000000000007</v>
      </c>
      <c r="D3231" s="2">
        <v>42</v>
      </c>
      <c r="E3231" s="14"/>
      <c r="F3231" s="14"/>
      <c r="G3231" s="2">
        <v>1.7721428571428572</v>
      </c>
    </row>
    <row r="3232" spans="1:7" x14ac:dyDescent="0.3">
      <c r="A3232" t="s">
        <v>3987</v>
      </c>
      <c r="B3232" s="2">
        <v>74.25</v>
      </c>
      <c r="C3232" s="2">
        <v>74.25</v>
      </c>
      <c r="D3232" s="2">
        <v>15</v>
      </c>
      <c r="E3232" s="14"/>
      <c r="F3232" s="14"/>
      <c r="G3232" s="2">
        <v>4.95</v>
      </c>
    </row>
    <row r="3233" spans="1:7" x14ac:dyDescent="0.3">
      <c r="A3233" t="s">
        <v>3811</v>
      </c>
      <c r="B3233" s="2">
        <v>73.5</v>
      </c>
      <c r="C3233" s="2">
        <v>73.5</v>
      </c>
      <c r="D3233" s="2">
        <v>35</v>
      </c>
      <c r="E3233" s="14"/>
      <c r="F3233" s="14"/>
      <c r="G3233" s="2">
        <v>2.1</v>
      </c>
    </row>
    <row r="3234" spans="1:7" x14ac:dyDescent="0.3">
      <c r="A3234" t="s">
        <v>4204</v>
      </c>
      <c r="B3234" s="2">
        <v>72.77000000000001</v>
      </c>
      <c r="C3234" s="2">
        <v>72.77000000000001</v>
      </c>
      <c r="D3234" s="2">
        <v>91</v>
      </c>
      <c r="E3234" s="14"/>
      <c r="F3234" s="14"/>
      <c r="G3234" s="2">
        <v>0.7996703296703298</v>
      </c>
    </row>
    <row r="3235" spans="1:7" x14ac:dyDescent="0.3">
      <c r="A3235" t="s">
        <v>4008</v>
      </c>
      <c r="B3235" s="2">
        <v>72.66</v>
      </c>
      <c r="C3235" s="2">
        <v>72.66</v>
      </c>
      <c r="D3235" s="2">
        <v>29</v>
      </c>
      <c r="E3235" s="14"/>
      <c r="F3235" s="14"/>
      <c r="G3235" s="2">
        <v>2.5055172413793101</v>
      </c>
    </row>
    <row r="3236" spans="1:7" x14ac:dyDescent="0.3">
      <c r="A3236" t="s">
        <v>3282</v>
      </c>
      <c r="B3236" s="2">
        <v>72.63000000000001</v>
      </c>
      <c r="C3236" s="2">
        <v>72.63000000000001</v>
      </c>
      <c r="D3236" s="2">
        <v>108</v>
      </c>
      <c r="E3236" s="14"/>
      <c r="F3236" s="14"/>
      <c r="G3236" s="2">
        <v>0.6725000000000001</v>
      </c>
    </row>
    <row r="3237" spans="1:7" x14ac:dyDescent="0.3">
      <c r="A3237" t="s">
        <v>383</v>
      </c>
      <c r="B3237" s="2">
        <v>72.490000000000009</v>
      </c>
      <c r="C3237" s="2">
        <v>72.490000000000009</v>
      </c>
      <c r="D3237" s="2">
        <v>29</v>
      </c>
      <c r="E3237" s="14"/>
      <c r="F3237" s="14"/>
      <c r="G3237" s="2">
        <v>2.4996551724137932</v>
      </c>
    </row>
    <row r="3238" spans="1:7" x14ac:dyDescent="0.3">
      <c r="A3238" t="s">
        <v>3141</v>
      </c>
      <c r="B3238" s="2">
        <v>72.460000000000008</v>
      </c>
      <c r="C3238" s="2">
        <v>72.460000000000008</v>
      </c>
      <c r="D3238" s="2">
        <v>57</v>
      </c>
      <c r="E3238" s="14"/>
      <c r="F3238" s="14"/>
      <c r="G3238" s="2">
        <v>1.2712280701754388</v>
      </c>
    </row>
    <row r="3239" spans="1:7" x14ac:dyDescent="0.3">
      <c r="A3239" t="s">
        <v>3672</v>
      </c>
      <c r="B3239" s="2">
        <v>72.42</v>
      </c>
      <c r="C3239" s="2">
        <v>72.42</v>
      </c>
      <c r="D3239" s="2">
        <v>56</v>
      </c>
      <c r="E3239" s="14"/>
      <c r="F3239" s="14"/>
      <c r="G3239" s="2">
        <v>1.2932142857142856</v>
      </c>
    </row>
    <row r="3240" spans="1:7" x14ac:dyDescent="0.3">
      <c r="A3240" t="s">
        <v>3911</v>
      </c>
      <c r="B3240" s="2">
        <v>72</v>
      </c>
      <c r="C3240" s="2">
        <v>72</v>
      </c>
      <c r="D3240" s="2">
        <v>72</v>
      </c>
      <c r="E3240" s="14"/>
      <c r="F3240" s="14"/>
      <c r="G3240" s="2">
        <v>1</v>
      </c>
    </row>
    <row r="3241" spans="1:7" x14ac:dyDescent="0.3">
      <c r="A3241" t="s">
        <v>4010</v>
      </c>
      <c r="B3241" s="2">
        <v>71.459999999999994</v>
      </c>
      <c r="C3241" s="2">
        <v>71.459999999999994</v>
      </c>
      <c r="D3241" s="2">
        <v>60</v>
      </c>
      <c r="E3241" s="14">
        <v>0.16666666666666666</v>
      </c>
      <c r="F3241" s="14"/>
      <c r="G3241" s="2">
        <v>1.1909999999999998</v>
      </c>
    </row>
    <row r="3242" spans="1:7" x14ac:dyDescent="0.3">
      <c r="A3242" t="s">
        <v>3922</v>
      </c>
      <c r="B3242" s="2">
        <v>71.400000000000006</v>
      </c>
      <c r="C3242" s="2">
        <v>71.400000000000006</v>
      </c>
      <c r="D3242" s="2">
        <v>9</v>
      </c>
      <c r="E3242" s="14"/>
      <c r="F3242" s="14"/>
      <c r="G3242" s="2">
        <v>7.9333333333333336</v>
      </c>
    </row>
    <row r="3243" spans="1:7" x14ac:dyDescent="0.3">
      <c r="A3243" t="s">
        <v>178</v>
      </c>
      <c r="B3243" s="2">
        <v>71.190000000000012</v>
      </c>
      <c r="C3243" s="2">
        <v>71.190000000000012</v>
      </c>
      <c r="D3243" s="2">
        <v>155</v>
      </c>
      <c r="E3243" s="14"/>
      <c r="F3243" s="14"/>
      <c r="G3243" s="2">
        <v>0.45929032258064523</v>
      </c>
    </row>
    <row r="3244" spans="1:7" x14ac:dyDescent="0.3">
      <c r="A3244" t="s">
        <v>3855</v>
      </c>
      <c r="B3244" s="2">
        <v>71.11</v>
      </c>
      <c r="C3244" s="2">
        <v>71.11</v>
      </c>
      <c r="D3244" s="2">
        <v>19</v>
      </c>
      <c r="E3244" s="14">
        <v>0.21052631578947367</v>
      </c>
      <c r="F3244" s="14"/>
      <c r="G3244" s="2">
        <v>3.7426315789473685</v>
      </c>
    </row>
    <row r="3245" spans="1:7" x14ac:dyDescent="0.3">
      <c r="A3245" t="s">
        <v>2564</v>
      </c>
      <c r="B3245" s="2">
        <v>71.08</v>
      </c>
      <c r="C3245" s="2">
        <v>71.08</v>
      </c>
      <c r="D3245" s="2">
        <v>12</v>
      </c>
      <c r="E3245" s="14"/>
      <c r="F3245" s="14"/>
      <c r="G3245" s="2">
        <v>5.9233333333333329</v>
      </c>
    </row>
    <row r="3246" spans="1:7" x14ac:dyDescent="0.3">
      <c r="A3246" t="s">
        <v>375</v>
      </c>
      <c r="B3246" s="2">
        <v>71.050000000000011</v>
      </c>
      <c r="C3246" s="2">
        <v>71.050000000000011</v>
      </c>
      <c r="D3246" s="2">
        <v>23</v>
      </c>
      <c r="E3246" s="14"/>
      <c r="F3246" s="14"/>
      <c r="G3246" s="2">
        <v>3.0891304347826094</v>
      </c>
    </row>
    <row r="3247" spans="1:7" x14ac:dyDescent="0.3">
      <c r="A3247" t="s">
        <v>4219</v>
      </c>
      <c r="B3247" s="2">
        <v>71.000000000000014</v>
      </c>
      <c r="C3247" s="2">
        <v>71.000000000000014</v>
      </c>
      <c r="D3247" s="2">
        <v>94</v>
      </c>
      <c r="E3247" s="14"/>
      <c r="F3247" s="14"/>
      <c r="G3247" s="2">
        <v>0.75531914893617036</v>
      </c>
    </row>
    <row r="3248" spans="1:7" x14ac:dyDescent="0.3">
      <c r="A3248" t="s">
        <v>4198</v>
      </c>
      <c r="B3248" s="2">
        <v>70.970000000000013</v>
      </c>
      <c r="C3248" s="2">
        <v>70.970000000000013</v>
      </c>
      <c r="D3248" s="2">
        <v>12</v>
      </c>
      <c r="E3248" s="14"/>
      <c r="F3248" s="14"/>
      <c r="G3248" s="2">
        <v>5.9141666666666675</v>
      </c>
    </row>
    <row r="3249" spans="1:7" x14ac:dyDescent="0.3">
      <c r="A3249" t="s">
        <v>3047</v>
      </c>
      <c r="B3249" s="2">
        <v>70.850000000000009</v>
      </c>
      <c r="C3249" s="2">
        <v>70.850000000000009</v>
      </c>
      <c r="D3249" s="2">
        <v>13</v>
      </c>
      <c r="E3249" s="14"/>
      <c r="F3249" s="14"/>
      <c r="G3249" s="2">
        <v>5.4500000000000011</v>
      </c>
    </row>
    <row r="3250" spans="1:7" x14ac:dyDescent="0.3">
      <c r="A3250" t="s">
        <v>3075</v>
      </c>
      <c r="B3250" s="2">
        <v>70.28</v>
      </c>
      <c r="C3250" s="2">
        <v>70.28</v>
      </c>
      <c r="D3250" s="2">
        <v>196</v>
      </c>
      <c r="E3250" s="14">
        <v>5.1020408163265302E-3</v>
      </c>
      <c r="F3250" s="14"/>
      <c r="G3250" s="2">
        <v>0.3585714285714286</v>
      </c>
    </row>
    <row r="3251" spans="1:7" x14ac:dyDescent="0.3">
      <c r="A3251" t="s">
        <v>3639</v>
      </c>
      <c r="B3251" s="2">
        <v>70.27</v>
      </c>
      <c r="C3251" s="2">
        <v>70.27</v>
      </c>
      <c r="D3251" s="2">
        <v>79</v>
      </c>
      <c r="E3251" s="14"/>
      <c r="F3251" s="14"/>
      <c r="G3251" s="2">
        <v>0.88949367088607589</v>
      </c>
    </row>
    <row r="3252" spans="1:7" x14ac:dyDescent="0.3">
      <c r="A3252" t="s">
        <v>3947</v>
      </c>
      <c r="B3252" s="2">
        <v>70.16</v>
      </c>
      <c r="C3252" s="2">
        <v>70.16</v>
      </c>
      <c r="D3252" s="2">
        <v>10</v>
      </c>
      <c r="E3252" s="14"/>
      <c r="F3252" s="14"/>
      <c r="G3252" s="2">
        <v>7.016</v>
      </c>
    </row>
    <row r="3253" spans="1:7" x14ac:dyDescent="0.3">
      <c r="A3253" t="s">
        <v>3560</v>
      </c>
      <c r="B3253" s="2">
        <v>70.06</v>
      </c>
      <c r="C3253" s="2">
        <v>70.06</v>
      </c>
      <c r="D3253" s="2">
        <v>49</v>
      </c>
      <c r="E3253" s="14">
        <v>2.0408163265306121E-2</v>
      </c>
      <c r="F3253" s="14"/>
      <c r="G3253" s="2">
        <v>1.429795918367347</v>
      </c>
    </row>
    <row r="3254" spans="1:7" x14ac:dyDescent="0.3">
      <c r="A3254" t="s">
        <v>134</v>
      </c>
      <c r="B3254" s="2">
        <v>70</v>
      </c>
      <c r="C3254" s="2">
        <v>70</v>
      </c>
      <c r="D3254" s="2">
        <v>700</v>
      </c>
      <c r="E3254" s="14"/>
      <c r="F3254" s="14"/>
      <c r="G3254" s="2">
        <v>0.1</v>
      </c>
    </row>
    <row r="3255" spans="1:7" x14ac:dyDescent="0.3">
      <c r="A3255" t="s">
        <v>121</v>
      </c>
      <c r="B3255" s="2">
        <v>69.900000000000006</v>
      </c>
      <c r="C3255" s="2">
        <v>69.900000000000006</v>
      </c>
      <c r="D3255" s="2">
        <v>84</v>
      </c>
      <c r="E3255" s="14"/>
      <c r="F3255" s="14"/>
      <c r="G3255" s="2">
        <v>0.83214285714285718</v>
      </c>
    </row>
    <row r="3256" spans="1:7" x14ac:dyDescent="0.3">
      <c r="A3256" t="s">
        <v>4033</v>
      </c>
      <c r="B3256" s="2">
        <v>69.849999999999994</v>
      </c>
      <c r="C3256" s="2">
        <v>69.849999999999994</v>
      </c>
      <c r="D3256" s="2">
        <v>77</v>
      </c>
      <c r="E3256" s="14"/>
      <c r="F3256" s="14"/>
      <c r="G3256" s="2">
        <v>0.90714285714285703</v>
      </c>
    </row>
    <row r="3257" spans="1:7" x14ac:dyDescent="0.3">
      <c r="A3257" t="s">
        <v>2995</v>
      </c>
      <c r="B3257" s="2">
        <v>69.84</v>
      </c>
      <c r="C3257" s="2">
        <v>69.84</v>
      </c>
      <c r="D3257" s="2">
        <v>52</v>
      </c>
      <c r="E3257" s="14"/>
      <c r="F3257" s="14"/>
      <c r="G3257" s="2">
        <v>1.3430769230769231</v>
      </c>
    </row>
    <row r="3258" spans="1:7" x14ac:dyDescent="0.3">
      <c r="A3258" t="s">
        <v>2013</v>
      </c>
      <c r="B3258" s="2">
        <v>69.819999999999993</v>
      </c>
      <c r="C3258" s="2">
        <v>69.819999999999993</v>
      </c>
      <c r="D3258" s="2">
        <v>37</v>
      </c>
      <c r="E3258" s="14">
        <v>2.7027027027027029E-2</v>
      </c>
      <c r="F3258" s="14"/>
      <c r="G3258" s="2">
        <v>1.8870270270270268</v>
      </c>
    </row>
    <row r="3259" spans="1:7" x14ac:dyDescent="0.3">
      <c r="A3259" t="s">
        <v>3219</v>
      </c>
      <c r="B3259" s="2">
        <v>69.729999999999976</v>
      </c>
      <c r="C3259" s="2">
        <v>69.729999999999976</v>
      </c>
      <c r="D3259" s="2">
        <v>367</v>
      </c>
      <c r="E3259" s="14"/>
      <c r="F3259" s="14"/>
      <c r="G3259" s="2">
        <v>0.18999999999999995</v>
      </c>
    </row>
    <row r="3260" spans="1:7" x14ac:dyDescent="0.3">
      <c r="A3260" t="s">
        <v>4168</v>
      </c>
      <c r="B3260" s="2">
        <v>69.63000000000001</v>
      </c>
      <c r="C3260" s="2">
        <v>69.63000000000001</v>
      </c>
      <c r="D3260" s="2">
        <v>11</v>
      </c>
      <c r="E3260" s="14"/>
      <c r="F3260" s="14"/>
      <c r="G3260" s="2">
        <v>6.330000000000001</v>
      </c>
    </row>
    <row r="3261" spans="1:7" x14ac:dyDescent="0.3">
      <c r="A3261" t="s">
        <v>3355</v>
      </c>
      <c r="B3261" s="2">
        <v>69.38000000000001</v>
      </c>
      <c r="C3261" s="2">
        <v>69.38000000000001</v>
      </c>
      <c r="D3261" s="2">
        <v>38</v>
      </c>
      <c r="E3261" s="14"/>
      <c r="F3261" s="14"/>
      <c r="G3261" s="2">
        <v>1.8257894736842109</v>
      </c>
    </row>
    <row r="3262" spans="1:7" x14ac:dyDescent="0.3">
      <c r="A3262" t="s">
        <v>321</v>
      </c>
      <c r="B3262" s="2">
        <v>69</v>
      </c>
      <c r="C3262" s="2">
        <v>69</v>
      </c>
      <c r="D3262" s="2">
        <v>32</v>
      </c>
      <c r="E3262" s="14">
        <v>0.125</v>
      </c>
      <c r="F3262" s="14"/>
      <c r="G3262" s="2">
        <v>2.15625</v>
      </c>
    </row>
    <row r="3263" spans="1:7" x14ac:dyDescent="0.3">
      <c r="A3263" t="s">
        <v>3886</v>
      </c>
      <c r="B3263" s="2">
        <v>68.72999999999999</v>
      </c>
      <c r="C3263" s="2">
        <v>68.72999999999999</v>
      </c>
      <c r="D3263" s="2">
        <v>13</v>
      </c>
      <c r="E3263" s="14"/>
      <c r="F3263" s="14"/>
      <c r="G3263" s="2">
        <v>5.2869230769230757</v>
      </c>
    </row>
    <row r="3264" spans="1:7" x14ac:dyDescent="0.3">
      <c r="A3264" t="s">
        <v>3806</v>
      </c>
      <c r="B3264" s="2">
        <v>68.7</v>
      </c>
      <c r="C3264" s="2">
        <v>68.7</v>
      </c>
      <c r="D3264" s="2">
        <v>78</v>
      </c>
      <c r="E3264" s="14"/>
      <c r="F3264" s="14"/>
      <c r="G3264" s="2">
        <v>0.88076923076923086</v>
      </c>
    </row>
    <row r="3265" spans="1:7" x14ac:dyDescent="0.3">
      <c r="A3265" t="s">
        <v>3290</v>
      </c>
      <c r="B3265" s="2">
        <v>68.5</v>
      </c>
      <c r="C3265" s="2">
        <v>68.5</v>
      </c>
      <c r="D3265" s="2">
        <v>233</v>
      </c>
      <c r="E3265" s="14">
        <v>5.1502145922746781E-2</v>
      </c>
      <c r="F3265" s="14"/>
      <c r="G3265" s="2">
        <v>0.29399141630901288</v>
      </c>
    </row>
    <row r="3266" spans="1:7" x14ac:dyDescent="0.3">
      <c r="A3266" t="s">
        <v>4077</v>
      </c>
      <c r="B3266" s="2">
        <v>68</v>
      </c>
      <c r="C3266" s="2">
        <v>68</v>
      </c>
      <c r="D3266" s="2">
        <v>8</v>
      </c>
      <c r="E3266" s="14"/>
      <c r="F3266" s="14"/>
      <c r="G3266" s="2">
        <v>8.5</v>
      </c>
    </row>
    <row r="3267" spans="1:7" x14ac:dyDescent="0.3">
      <c r="A3267" t="s">
        <v>1645</v>
      </c>
      <c r="B3267" s="2">
        <v>67.900000000000006</v>
      </c>
      <c r="C3267" s="2">
        <v>67.900000000000006</v>
      </c>
      <c r="D3267" s="2">
        <v>58</v>
      </c>
      <c r="E3267" s="14"/>
      <c r="F3267" s="14"/>
      <c r="G3267" s="2">
        <v>1.170689655172414</v>
      </c>
    </row>
    <row r="3268" spans="1:7" x14ac:dyDescent="0.3">
      <c r="A3268" t="s">
        <v>4160</v>
      </c>
      <c r="B3268" s="2">
        <v>67.87</v>
      </c>
      <c r="C3268" s="2">
        <v>67.87</v>
      </c>
      <c r="D3268" s="2">
        <v>16</v>
      </c>
      <c r="E3268" s="14"/>
      <c r="F3268" s="14"/>
      <c r="G3268" s="2">
        <v>4.2418750000000003</v>
      </c>
    </row>
    <row r="3269" spans="1:7" x14ac:dyDescent="0.3">
      <c r="A3269" t="s">
        <v>3845</v>
      </c>
      <c r="B3269" s="2">
        <v>67.83</v>
      </c>
      <c r="C3269" s="2">
        <v>67.83</v>
      </c>
      <c r="D3269" s="2">
        <v>11</v>
      </c>
      <c r="E3269" s="14"/>
      <c r="F3269" s="14"/>
      <c r="G3269" s="2">
        <v>6.166363636363636</v>
      </c>
    </row>
    <row r="3270" spans="1:7" x14ac:dyDescent="0.3">
      <c r="A3270" t="s">
        <v>4082</v>
      </c>
      <c r="B3270" s="2">
        <v>67.62</v>
      </c>
      <c r="C3270" s="2">
        <v>67.62</v>
      </c>
      <c r="D3270" s="2">
        <v>9</v>
      </c>
      <c r="E3270" s="14"/>
      <c r="F3270" s="14"/>
      <c r="G3270" s="2">
        <v>7.5133333333333336</v>
      </c>
    </row>
    <row r="3271" spans="1:7" x14ac:dyDescent="0.3">
      <c r="A3271" t="s">
        <v>3523</v>
      </c>
      <c r="B3271" s="2">
        <v>67.509999999999991</v>
      </c>
      <c r="C3271" s="2">
        <v>67.509999999999991</v>
      </c>
      <c r="D3271" s="2">
        <v>41</v>
      </c>
      <c r="E3271" s="14"/>
      <c r="F3271" s="14"/>
      <c r="G3271" s="2">
        <v>1.6465853658536582</v>
      </c>
    </row>
    <row r="3272" spans="1:7" x14ac:dyDescent="0.3">
      <c r="A3272" t="s">
        <v>3223</v>
      </c>
      <c r="B3272" s="2">
        <v>67.5</v>
      </c>
      <c r="C3272" s="2">
        <v>67.5</v>
      </c>
      <c r="D3272" s="2">
        <v>18</v>
      </c>
      <c r="E3272" s="14"/>
      <c r="F3272" s="14"/>
      <c r="G3272" s="2">
        <v>3.75</v>
      </c>
    </row>
    <row r="3273" spans="1:7" x14ac:dyDescent="0.3">
      <c r="A3273" t="s">
        <v>2894</v>
      </c>
      <c r="B3273" s="2">
        <v>67.39</v>
      </c>
      <c r="C3273" s="2">
        <v>67.39</v>
      </c>
      <c r="D3273" s="2">
        <v>87</v>
      </c>
      <c r="E3273" s="14"/>
      <c r="F3273" s="14"/>
      <c r="G3273" s="2">
        <v>0.77459770114942528</v>
      </c>
    </row>
    <row r="3274" spans="1:7" x14ac:dyDescent="0.3">
      <c r="A3274" t="s">
        <v>4071</v>
      </c>
      <c r="B3274" s="2">
        <v>67.36</v>
      </c>
      <c r="C3274" s="2">
        <v>67.36</v>
      </c>
      <c r="D3274" s="2">
        <v>18</v>
      </c>
      <c r="E3274" s="14"/>
      <c r="F3274" s="14"/>
      <c r="G3274" s="2">
        <v>3.7422222222222223</v>
      </c>
    </row>
    <row r="3275" spans="1:7" x14ac:dyDescent="0.3">
      <c r="A3275" t="s">
        <v>2932</v>
      </c>
      <c r="B3275" s="2">
        <v>67.13000000000001</v>
      </c>
      <c r="C3275" s="2">
        <v>67.13000000000001</v>
      </c>
      <c r="D3275" s="2">
        <v>55</v>
      </c>
      <c r="E3275" s="14"/>
      <c r="F3275" s="14"/>
      <c r="G3275" s="2">
        <v>1.2205454545454548</v>
      </c>
    </row>
    <row r="3276" spans="1:7" x14ac:dyDescent="0.3">
      <c r="A3276" t="s">
        <v>3515</v>
      </c>
      <c r="B3276" s="2">
        <v>66.760000000000019</v>
      </c>
      <c r="C3276" s="2">
        <v>66.760000000000019</v>
      </c>
      <c r="D3276" s="2">
        <v>32</v>
      </c>
      <c r="E3276" s="14"/>
      <c r="F3276" s="14"/>
      <c r="G3276" s="2">
        <v>2.0862500000000006</v>
      </c>
    </row>
    <row r="3277" spans="1:7" x14ac:dyDescent="0.3">
      <c r="A3277" t="s">
        <v>2011</v>
      </c>
      <c r="B3277" s="2">
        <v>66.759999999999991</v>
      </c>
      <c r="C3277" s="2">
        <v>66.759999999999991</v>
      </c>
      <c r="D3277" s="2">
        <v>43</v>
      </c>
      <c r="E3277" s="14">
        <v>4.6511627906976744E-2</v>
      </c>
      <c r="F3277" s="14"/>
      <c r="G3277" s="2">
        <v>1.5525581395348835</v>
      </c>
    </row>
    <row r="3278" spans="1:7" x14ac:dyDescent="0.3">
      <c r="A3278" t="s">
        <v>1461</v>
      </c>
      <c r="B3278" s="2">
        <v>66.72</v>
      </c>
      <c r="C3278" s="2">
        <v>66.72</v>
      </c>
      <c r="D3278" s="2">
        <v>45</v>
      </c>
      <c r="E3278" s="14">
        <v>0.13333333333333333</v>
      </c>
      <c r="F3278" s="14"/>
      <c r="G3278" s="2">
        <v>1.4826666666666666</v>
      </c>
    </row>
    <row r="3279" spans="1:7" x14ac:dyDescent="0.3">
      <c r="A3279" t="s">
        <v>3937</v>
      </c>
      <c r="B3279" s="2">
        <v>66.699999999999989</v>
      </c>
      <c r="C3279" s="2">
        <v>66.699999999999989</v>
      </c>
      <c r="D3279" s="2">
        <v>18</v>
      </c>
      <c r="E3279" s="14"/>
      <c r="F3279" s="14"/>
      <c r="G3279" s="2">
        <v>3.7055555555555548</v>
      </c>
    </row>
    <row r="3280" spans="1:7" x14ac:dyDescent="0.3">
      <c r="A3280" t="s">
        <v>2880</v>
      </c>
      <c r="B3280" s="2">
        <v>66.55</v>
      </c>
      <c r="C3280" s="2">
        <v>66.55</v>
      </c>
      <c r="D3280" s="2">
        <v>95</v>
      </c>
      <c r="E3280" s="14"/>
      <c r="F3280" s="14"/>
      <c r="G3280" s="2">
        <v>0.70052631578947366</v>
      </c>
    </row>
    <row r="3281" spans="1:7" x14ac:dyDescent="0.3">
      <c r="A3281" t="s">
        <v>3419</v>
      </c>
      <c r="B3281" s="2">
        <v>66.39</v>
      </c>
      <c r="C3281" s="2">
        <v>66.39</v>
      </c>
      <c r="D3281" s="2">
        <v>49</v>
      </c>
      <c r="E3281" s="14"/>
      <c r="F3281" s="14"/>
      <c r="G3281" s="2">
        <v>1.3548979591836734</v>
      </c>
    </row>
    <row r="3282" spans="1:7" x14ac:dyDescent="0.3">
      <c r="A3282" t="s">
        <v>170</v>
      </c>
      <c r="B3282" s="2">
        <v>66.36</v>
      </c>
      <c r="C3282" s="2">
        <v>66.36</v>
      </c>
      <c r="D3282" s="2">
        <v>81</v>
      </c>
      <c r="E3282" s="14"/>
      <c r="F3282" s="14"/>
      <c r="G3282" s="2">
        <v>0.81925925925925924</v>
      </c>
    </row>
    <row r="3283" spans="1:7" x14ac:dyDescent="0.3">
      <c r="A3283" t="s">
        <v>224</v>
      </c>
      <c r="B3283" s="2">
        <v>66.259999999999991</v>
      </c>
      <c r="C3283" s="2">
        <v>66.259999999999991</v>
      </c>
      <c r="D3283" s="2">
        <v>25</v>
      </c>
      <c r="E3283" s="14"/>
      <c r="F3283" s="14"/>
      <c r="G3283" s="2">
        <v>2.6503999999999994</v>
      </c>
    </row>
    <row r="3284" spans="1:7" x14ac:dyDescent="0.3">
      <c r="A3284" t="s">
        <v>3620</v>
      </c>
      <c r="B3284" s="2">
        <v>66.12</v>
      </c>
      <c r="C3284" s="2">
        <v>66.12</v>
      </c>
      <c r="D3284" s="2">
        <v>13</v>
      </c>
      <c r="E3284" s="14"/>
      <c r="F3284" s="14"/>
      <c r="G3284" s="2">
        <v>5.0861538461538469</v>
      </c>
    </row>
    <row r="3285" spans="1:7" x14ac:dyDescent="0.3">
      <c r="A3285" t="s">
        <v>400</v>
      </c>
      <c r="B3285" s="2">
        <v>65.66</v>
      </c>
      <c r="C3285" s="2">
        <v>65.66</v>
      </c>
      <c r="D3285" s="2">
        <v>70</v>
      </c>
      <c r="E3285" s="14">
        <v>0.12857142857142856</v>
      </c>
      <c r="F3285" s="14"/>
      <c r="G3285" s="2">
        <v>0.93799999999999994</v>
      </c>
    </row>
    <row r="3286" spans="1:7" x14ac:dyDescent="0.3">
      <c r="A3286" t="s">
        <v>425</v>
      </c>
      <c r="B3286" s="2">
        <v>65.490000000000009</v>
      </c>
      <c r="C3286" s="2">
        <v>65.490000000000009</v>
      </c>
      <c r="D3286" s="2">
        <v>53</v>
      </c>
      <c r="E3286" s="14"/>
      <c r="F3286" s="14"/>
      <c r="G3286" s="2">
        <v>1.2356603773584907</v>
      </c>
    </row>
    <row r="3287" spans="1:7" x14ac:dyDescent="0.3">
      <c r="A3287" t="s">
        <v>4213</v>
      </c>
      <c r="B3287" s="2">
        <v>65.040000000000006</v>
      </c>
      <c r="C3287" s="2">
        <v>65.040000000000006</v>
      </c>
      <c r="D3287" s="2">
        <v>94</v>
      </c>
      <c r="E3287" s="14"/>
      <c r="F3287" s="14"/>
      <c r="G3287" s="2">
        <v>0.6919148936170213</v>
      </c>
    </row>
    <row r="3288" spans="1:7" x14ac:dyDescent="0.3">
      <c r="A3288" t="s">
        <v>3288</v>
      </c>
      <c r="B3288" s="2">
        <v>64.90000000000002</v>
      </c>
      <c r="C3288" s="2">
        <v>64.90000000000002</v>
      </c>
      <c r="D3288" s="2">
        <v>22</v>
      </c>
      <c r="E3288" s="14"/>
      <c r="F3288" s="14"/>
      <c r="G3288" s="2">
        <v>2.9500000000000011</v>
      </c>
    </row>
    <row r="3289" spans="1:7" x14ac:dyDescent="0.3">
      <c r="A3289" t="s">
        <v>4111</v>
      </c>
      <c r="B3289" s="2">
        <v>64.820000000000007</v>
      </c>
      <c r="C3289" s="2">
        <v>64.820000000000007</v>
      </c>
      <c r="D3289" s="2">
        <v>26</v>
      </c>
      <c r="E3289" s="14">
        <v>0.46153846153846156</v>
      </c>
      <c r="F3289" s="14"/>
      <c r="G3289" s="2">
        <v>2.4930769230769232</v>
      </c>
    </row>
    <row r="3290" spans="1:7" x14ac:dyDescent="0.3">
      <c r="A3290" t="s">
        <v>3957</v>
      </c>
      <c r="B3290" s="2">
        <v>64.63</v>
      </c>
      <c r="C3290" s="2">
        <v>64.63</v>
      </c>
      <c r="D3290" s="2">
        <v>39</v>
      </c>
      <c r="E3290" s="14">
        <v>0.15384615384615385</v>
      </c>
      <c r="F3290" s="14"/>
      <c r="G3290" s="2">
        <v>1.6571794871794872</v>
      </c>
    </row>
    <row r="3291" spans="1:7" x14ac:dyDescent="0.3">
      <c r="A3291" t="s">
        <v>4150</v>
      </c>
      <c r="B3291" s="2">
        <v>64.580000000000013</v>
      </c>
      <c r="C3291" s="2">
        <v>64.580000000000013</v>
      </c>
      <c r="D3291" s="2">
        <v>22</v>
      </c>
      <c r="E3291" s="14"/>
      <c r="F3291" s="14"/>
      <c r="G3291" s="2">
        <v>2.935454545454546</v>
      </c>
    </row>
    <row r="3292" spans="1:7" x14ac:dyDescent="0.3">
      <c r="A3292" t="s">
        <v>2361</v>
      </c>
      <c r="B3292" s="2">
        <v>64.56</v>
      </c>
      <c r="C3292" s="2">
        <v>64.56</v>
      </c>
      <c r="D3292" s="2">
        <v>24</v>
      </c>
      <c r="E3292" s="14"/>
      <c r="F3292" s="14"/>
      <c r="G3292" s="2">
        <v>2.69</v>
      </c>
    </row>
    <row r="3293" spans="1:7" x14ac:dyDescent="0.3">
      <c r="A3293" t="s">
        <v>3992</v>
      </c>
      <c r="B3293" s="2">
        <v>64.38</v>
      </c>
      <c r="C3293" s="2">
        <v>64.38</v>
      </c>
      <c r="D3293" s="2">
        <v>10</v>
      </c>
      <c r="E3293" s="14"/>
      <c r="F3293" s="14"/>
      <c r="G3293" s="2">
        <v>6.4379999999999997</v>
      </c>
    </row>
    <row r="3294" spans="1:7" x14ac:dyDescent="0.3">
      <c r="A3294" t="s">
        <v>3925</v>
      </c>
      <c r="B3294" s="2">
        <v>64.08</v>
      </c>
      <c r="C3294" s="2">
        <v>64.08</v>
      </c>
      <c r="D3294" s="2">
        <v>8</v>
      </c>
      <c r="E3294" s="14"/>
      <c r="F3294" s="14"/>
      <c r="G3294" s="2">
        <v>8.01</v>
      </c>
    </row>
    <row r="3295" spans="1:7" x14ac:dyDescent="0.3">
      <c r="A3295" t="s">
        <v>4133</v>
      </c>
      <c r="B3295" s="2">
        <v>64.040000000000006</v>
      </c>
      <c r="C3295" s="2">
        <v>64.040000000000006</v>
      </c>
      <c r="D3295" s="2">
        <v>7</v>
      </c>
      <c r="E3295" s="14"/>
      <c r="F3295" s="14"/>
      <c r="G3295" s="2">
        <v>9.1485714285714295</v>
      </c>
    </row>
    <row r="3296" spans="1:7" x14ac:dyDescent="0.3">
      <c r="A3296" t="s">
        <v>2388</v>
      </c>
      <c r="B3296" s="2">
        <v>63.8</v>
      </c>
      <c r="C3296" s="2">
        <v>63.8</v>
      </c>
      <c r="D3296" s="2">
        <v>4</v>
      </c>
      <c r="E3296" s="14"/>
      <c r="F3296" s="14"/>
      <c r="G3296" s="2">
        <v>15.95</v>
      </c>
    </row>
    <row r="3297" spans="1:7" x14ac:dyDescent="0.3">
      <c r="A3297" t="s">
        <v>871</v>
      </c>
      <c r="B3297" s="2">
        <v>63.75</v>
      </c>
      <c r="C3297" s="2">
        <v>63.75</v>
      </c>
      <c r="D3297" s="2">
        <v>17</v>
      </c>
      <c r="E3297" s="14"/>
      <c r="F3297" s="14"/>
      <c r="G3297" s="2">
        <v>3.75</v>
      </c>
    </row>
    <row r="3298" spans="1:7" x14ac:dyDescent="0.3">
      <c r="A3298" t="s">
        <v>1450</v>
      </c>
      <c r="B3298" s="2">
        <v>63.75</v>
      </c>
      <c r="C3298" s="2">
        <v>63.75</v>
      </c>
      <c r="D3298" s="2">
        <v>51</v>
      </c>
      <c r="E3298" s="14"/>
      <c r="F3298" s="14"/>
      <c r="G3298" s="2">
        <v>1.25</v>
      </c>
    </row>
    <row r="3299" spans="1:7" x14ac:dyDescent="0.3">
      <c r="A3299" t="s">
        <v>3525</v>
      </c>
      <c r="B3299" s="2">
        <v>63.75</v>
      </c>
      <c r="C3299" s="2">
        <v>63.75</v>
      </c>
      <c r="D3299" s="2">
        <v>51</v>
      </c>
      <c r="E3299" s="14"/>
      <c r="F3299" s="14"/>
      <c r="G3299" s="2">
        <v>1.25</v>
      </c>
    </row>
    <row r="3300" spans="1:7" x14ac:dyDescent="0.3">
      <c r="A3300" t="s">
        <v>3411</v>
      </c>
      <c r="B3300" s="2">
        <v>63.71999999999997</v>
      </c>
      <c r="C3300" s="2">
        <v>63.71999999999997</v>
      </c>
      <c r="D3300" s="2">
        <v>92</v>
      </c>
      <c r="E3300" s="14"/>
      <c r="F3300" s="14"/>
      <c r="G3300" s="2">
        <v>0.69260869565217364</v>
      </c>
    </row>
    <row r="3301" spans="1:7" x14ac:dyDescent="0.3">
      <c r="A3301" t="s">
        <v>4164</v>
      </c>
      <c r="B3301" s="2">
        <v>63.480000000000004</v>
      </c>
      <c r="C3301" s="2">
        <v>63.480000000000004</v>
      </c>
      <c r="D3301" s="2">
        <v>5</v>
      </c>
      <c r="E3301" s="14"/>
      <c r="F3301" s="14"/>
      <c r="G3301" s="2">
        <v>12.696000000000002</v>
      </c>
    </row>
    <row r="3302" spans="1:7" x14ac:dyDescent="0.3">
      <c r="A3302" t="s">
        <v>2873</v>
      </c>
      <c r="B3302" s="2">
        <v>63.28</v>
      </c>
      <c r="C3302" s="2">
        <v>63.28</v>
      </c>
      <c r="D3302" s="2">
        <v>162</v>
      </c>
      <c r="E3302" s="14"/>
      <c r="F3302" s="14"/>
      <c r="G3302" s="2">
        <v>0.39061728395061729</v>
      </c>
    </row>
    <row r="3303" spans="1:7" x14ac:dyDescent="0.3">
      <c r="A3303" t="s">
        <v>3080</v>
      </c>
      <c r="B3303" s="2">
        <v>63.209999999999994</v>
      </c>
      <c r="C3303" s="2">
        <v>63.209999999999994</v>
      </c>
      <c r="D3303" s="2">
        <v>19</v>
      </c>
      <c r="E3303" s="14"/>
      <c r="F3303" s="14"/>
      <c r="G3303" s="2">
        <v>3.3268421052631574</v>
      </c>
    </row>
    <row r="3304" spans="1:7" x14ac:dyDescent="0.3">
      <c r="A3304" t="s">
        <v>4063</v>
      </c>
      <c r="B3304" s="2">
        <v>63.11</v>
      </c>
      <c r="C3304" s="2">
        <v>63.11</v>
      </c>
      <c r="D3304" s="2">
        <v>12</v>
      </c>
      <c r="E3304" s="14"/>
      <c r="F3304" s="14"/>
      <c r="G3304" s="2">
        <v>5.2591666666666663</v>
      </c>
    </row>
    <row r="3305" spans="1:7" x14ac:dyDescent="0.3">
      <c r="A3305" t="s">
        <v>1209</v>
      </c>
      <c r="B3305" s="2">
        <v>63</v>
      </c>
      <c r="C3305" s="2">
        <v>63</v>
      </c>
      <c r="D3305" s="2">
        <v>30</v>
      </c>
      <c r="E3305" s="14"/>
      <c r="F3305" s="14"/>
      <c r="G3305" s="2">
        <v>2.1</v>
      </c>
    </row>
    <row r="3306" spans="1:7" x14ac:dyDescent="0.3">
      <c r="A3306" t="s">
        <v>2972</v>
      </c>
      <c r="B3306" s="2">
        <v>62.5</v>
      </c>
      <c r="C3306" s="2">
        <v>62.5</v>
      </c>
      <c r="D3306" s="2">
        <v>50</v>
      </c>
      <c r="E3306" s="14"/>
      <c r="F3306" s="14"/>
      <c r="G3306" s="2">
        <v>1.25</v>
      </c>
    </row>
    <row r="3307" spans="1:7" x14ac:dyDescent="0.3">
      <c r="A3307" t="s">
        <v>3452</v>
      </c>
      <c r="B3307" s="2">
        <v>62.349999999999994</v>
      </c>
      <c r="C3307" s="2">
        <v>62.349999999999994</v>
      </c>
      <c r="D3307" s="2">
        <v>43</v>
      </c>
      <c r="E3307" s="14"/>
      <c r="F3307" s="14"/>
      <c r="G3307" s="2">
        <v>1.45</v>
      </c>
    </row>
    <row r="3308" spans="1:7" x14ac:dyDescent="0.3">
      <c r="A3308" t="s">
        <v>3287</v>
      </c>
      <c r="B3308" s="2">
        <v>62.059999999999995</v>
      </c>
      <c r="C3308" s="2">
        <v>62.059999999999995</v>
      </c>
      <c r="D3308" s="2">
        <v>128</v>
      </c>
      <c r="E3308" s="14"/>
      <c r="F3308" s="14"/>
      <c r="G3308" s="2">
        <v>0.48484374999999996</v>
      </c>
    </row>
    <row r="3309" spans="1:7" x14ac:dyDescent="0.3">
      <c r="A3309" t="s">
        <v>345</v>
      </c>
      <c r="B3309" s="2">
        <v>61.949999999999996</v>
      </c>
      <c r="C3309" s="2">
        <v>61.949999999999996</v>
      </c>
      <c r="D3309" s="2">
        <v>21</v>
      </c>
      <c r="E3309" s="14"/>
      <c r="F3309" s="14"/>
      <c r="G3309" s="2">
        <v>2.9499999999999997</v>
      </c>
    </row>
    <row r="3310" spans="1:7" x14ac:dyDescent="0.3">
      <c r="A3310" t="s">
        <v>4195</v>
      </c>
      <c r="B3310" s="2">
        <v>61.56</v>
      </c>
      <c r="C3310" s="2">
        <v>61.56</v>
      </c>
      <c r="D3310" s="2">
        <v>41</v>
      </c>
      <c r="E3310" s="14"/>
      <c r="F3310" s="14"/>
      <c r="G3310" s="2">
        <v>1.5014634146341463</v>
      </c>
    </row>
    <row r="3311" spans="1:7" x14ac:dyDescent="0.3">
      <c r="A3311" t="s">
        <v>3761</v>
      </c>
      <c r="B3311" s="2">
        <v>61.460000000000015</v>
      </c>
      <c r="C3311" s="2">
        <v>61.460000000000015</v>
      </c>
      <c r="D3311" s="2">
        <v>104</v>
      </c>
      <c r="E3311" s="14">
        <v>1.9230769230769232E-2</v>
      </c>
      <c r="F3311" s="14"/>
      <c r="G3311" s="2">
        <v>0.59096153846153865</v>
      </c>
    </row>
    <row r="3312" spans="1:7" x14ac:dyDescent="0.3">
      <c r="A3312" t="s">
        <v>3997</v>
      </c>
      <c r="B3312" s="2">
        <v>61.459999999999994</v>
      </c>
      <c r="C3312" s="2">
        <v>61.459999999999994</v>
      </c>
      <c r="D3312" s="2">
        <v>107</v>
      </c>
      <c r="E3312" s="14"/>
      <c r="F3312" s="14"/>
      <c r="G3312" s="2">
        <v>0.57439252336448587</v>
      </c>
    </row>
    <row r="3313" spans="1:7" x14ac:dyDescent="0.3">
      <c r="A3313" t="s">
        <v>130</v>
      </c>
      <c r="B3313" s="2">
        <v>61.25</v>
      </c>
      <c r="C3313" s="2">
        <v>61.25</v>
      </c>
      <c r="D3313" s="2">
        <v>49</v>
      </c>
      <c r="E3313" s="14"/>
      <c r="F3313" s="14"/>
      <c r="G3313" s="2">
        <v>1.25</v>
      </c>
    </row>
    <row r="3314" spans="1:7" x14ac:dyDescent="0.3">
      <c r="A3314" t="s">
        <v>2721</v>
      </c>
      <c r="B3314" s="2">
        <v>61.2</v>
      </c>
      <c r="C3314" s="2">
        <v>61.2</v>
      </c>
      <c r="D3314" s="2">
        <v>8</v>
      </c>
      <c r="E3314" s="14"/>
      <c r="F3314" s="14"/>
      <c r="G3314" s="2">
        <v>7.65</v>
      </c>
    </row>
    <row r="3315" spans="1:7" x14ac:dyDescent="0.3">
      <c r="A3315" t="s">
        <v>4140</v>
      </c>
      <c r="B3315" s="2">
        <v>61.079999999999991</v>
      </c>
      <c r="C3315" s="2">
        <v>61.079999999999991</v>
      </c>
      <c r="D3315" s="2">
        <v>21</v>
      </c>
      <c r="E3315" s="14"/>
      <c r="F3315" s="14"/>
      <c r="G3315" s="2">
        <v>2.9085714285714284</v>
      </c>
    </row>
    <row r="3316" spans="1:7" x14ac:dyDescent="0.3">
      <c r="A3316" t="s">
        <v>3103</v>
      </c>
      <c r="B3316" s="2">
        <v>61.05</v>
      </c>
      <c r="C3316" s="2">
        <v>61.05</v>
      </c>
      <c r="D3316" s="2">
        <v>163</v>
      </c>
      <c r="E3316" s="14"/>
      <c r="F3316" s="14"/>
      <c r="G3316" s="2">
        <v>0.3745398773006135</v>
      </c>
    </row>
    <row r="3317" spans="1:7" x14ac:dyDescent="0.3">
      <c r="A3317" t="s">
        <v>3971</v>
      </c>
      <c r="B3317" s="2">
        <v>60.75</v>
      </c>
      <c r="C3317" s="2">
        <v>60.75</v>
      </c>
      <c r="D3317" s="2">
        <v>9</v>
      </c>
      <c r="E3317" s="14"/>
      <c r="F3317" s="14"/>
      <c r="G3317" s="2">
        <v>6.75</v>
      </c>
    </row>
    <row r="3318" spans="1:7" x14ac:dyDescent="0.3">
      <c r="A3318" t="s">
        <v>4212</v>
      </c>
      <c r="B3318" s="2">
        <v>60.699999999999996</v>
      </c>
      <c r="C3318" s="2">
        <v>60.699999999999996</v>
      </c>
      <c r="D3318" s="2">
        <v>78</v>
      </c>
      <c r="E3318" s="14"/>
      <c r="F3318" s="14"/>
      <c r="G3318" s="2">
        <v>0.7782051282051281</v>
      </c>
    </row>
    <row r="3319" spans="1:7" x14ac:dyDescent="0.3">
      <c r="A3319" t="s">
        <v>3601</v>
      </c>
      <c r="B3319" s="2">
        <v>60.449999999999989</v>
      </c>
      <c r="C3319" s="2">
        <v>60.449999999999989</v>
      </c>
      <c r="D3319" s="2">
        <v>13</v>
      </c>
      <c r="E3319" s="14"/>
      <c r="F3319" s="14"/>
      <c r="G3319" s="2">
        <v>4.6499999999999995</v>
      </c>
    </row>
    <row r="3320" spans="1:7" x14ac:dyDescent="0.3">
      <c r="A3320" t="s">
        <v>3478</v>
      </c>
      <c r="B3320" s="2">
        <v>60</v>
      </c>
      <c r="C3320" s="2">
        <v>60</v>
      </c>
      <c r="D3320" s="2">
        <v>32</v>
      </c>
      <c r="E3320" s="14"/>
      <c r="F3320" s="14"/>
      <c r="G3320" s="2">
        <v>1.875</v>
      </c>
    </row>
    <row r="3321" spans="1:7" x14ac:dyDescent="0.3">
      <c r="A3321" t="s">
        <v>3914</v>
      </c>
      <c r="B3321" s="2">
        <v>59.89</v>
      </c>
      <c r="C3321" s="2">
        <v>59.89</v>
      </c>
      <c r="D3321" s="2">
        <v>50</v>
      </c>
      <c r="E3321" s="14"/>
      <c r="F3321" s="14"/>
      <c r="G3321" s="2">
        <v>1.1978</v>
      </c>
    </row>
    <row r="3322" spans="1:7" x14ac:dyDescent="0.3">
      <c r="A3322" t="s">
        <v>4188</v>
      </c>
      <c r="B3322" s="2">
        <v>59.800000000000004</v>
      </c>
      <c r="C3322" s="2">
        <v>59.800000000000004</v>
      </c>
      <c r="D3322" s="2">
        <v>12</v>
      </c>
      <c r="E3322" s="14"/>
      <c r="F3322" s="14"/>
      <c r="G3322" s="2">
        <v>4.9833333333333334</v>
      </c>
    </row>
    <row r="3323" spans="1:7" x14ac:dyDescent="0.3">
      <c r="A3323" t="s">
        <v>1910</v>
      </c>
      <c r="B3323" s="2">
        <v>59.8</v>
      </c>
      <c r="C3323" s="2">
        <v>59.8</v>
      </c>
      <c r="D3323" s="2">
        <v>4</v>
      </c>
      <c r="E3323" s="14"/>
      <c r="F3323" s="14"/>
      <c r="G3323" s="2">
        <v>14.95</v>
      </c>
    </row>
    <row r="3324" spans="1:7" x14ac:dyDescent="0.3">
      <c r="A3324" t="s">
        <v>1907</v>
      </c>
      <c r="B3324" s="2">
        <v>59.8</v>
      </c>
      <c r="C3324" s="2">
        <v>59.8</v>
      </c>
      <c r="D3324" s="2">
        <v>4</v>
      </c>
      <c r="E3324" s="14"/>
      <c r="F3324" s="14"/>
      <c r="G3324" s="2">
        <v>14.95</v>
      </c>
    </row>
    <row r="3325" spans="1:7" x14ac:dyDescent="0.3">
      <c r="A3325" t="s">
        <v>2793</v>
      </c>
      <c r="B3325" s="2">
        <v>59.760000000000005</v>
      </c>
      <c r="C3325" s="2">
        <v>59.760000000000005</v>
      </c>
      <c r="D3325" s="2">
        <v>24</v>
      </c>
      <c r="E3325" s="14"/>
      <c r="F3325" s="14"/>
      <c r="G3325" s="2">
        <v>2.4900000000000002</v>
      </c>
    </row>
    <row r="3326" spans="1:7" x14ac:dyDescent="0.3">
      <c r="A3326" t="s">
        <v>3318</v>
      </c>
      <c r="B3326" s="2">
        <v>59.500000000000014</v>
      </c>
      <c r="C3326" s="2">
        <v>59.500000000000014</v>
      </c>
      <c r="D3326" s="2">
        <v>70</v>
      </c>
      <c r="E3326" s="14">
        <v>5.7142857142857141E-2</v>
      </c>
      <c r="F3326" s="14"/>
      <c r="G3326" s="2">
        <v>0.8500000000000002</v>
      </c>
    </row>
    <row r="3327" spans="1:7" x14ac:dyDescent="0.3">
      <c r="A3327" t="s">
        <v>3500</v>
      </c>
      <c r="B3327" s="2">
        <v>59.44</v>
      </c>
      <c r="C3327" s="2">
        <v>59.44</v>
      </c>
      <c r="D3327" s="2">
        <v>4</v>
      </c>
      <c r="E3327" s="14">
        <v>0.5</v>
      </c>
      <c r="F3327" s="14"/>
      <c r="G3327" s="2">
        <v>14.86</v>
      </c>
    </row>
    <row r="3328" spans="1:7" x14ac:dyDescent="0.3">
      <c r="A3328" t="s">
        <v>2465</v>
      </c>
      <c r="B3328" s="2">
        <v>59.400000000000006</v>
      </c>
      <c r="C3328" s="2">
        <v>59.400000000000006</v>
      </c>
      <c r="D3328" s="2">
        <v>36</v>
      </c>
      <c r="E3328" s="14"/>
      <c r="F3328" s="14"/>
      <c r="G3328" s="2">
        <v>1.6500000000000001</v>
      </c>
    </row>
    <row r="3329" spans="1:7" x14ac:dyDescent="0.3">
      <c r="A3329" t="s">
        <v>2714</v>
      </c>
      <c r="B3329" s="2">
        <v>59.4</v>
      </c>
      <c r="C3329" s="2">
        <v>59.4</v>
      </c>
      <c r="D3329" s="2">
        <v>12</v>
      </c>
      <c r="E3329" s="14"/>
      <c r="F3329" s="14"/>
      <c r="G3329" s="2">
        <v>4.95</v>
      </c>
    </row>
    <row r="3330" spans="1:7" x14ac:dyDescent="0.3">
      <c r="A3330" t="s">
        <v>1035</v>
      </c>
      <c r="B3330" s="2">
        <v>59.399999999999991</v>
      </c>
      <c r="C3330" s="2">
        <v>59.399999999999991</v>
      </c>
      <c r="D3330" s="2">
        <v>36</v>
      </c>
      <c r="E3330" s="14"/>
      <c r="F3330" s="14"/>
      <c r="G3330" s="2">
        <v>1.6499999999999997</v>
      </c>
    </row>
    <row r="3331" spans="1:7" x14ac:dyDescent="0.3">
      <c r="A3331" t="s">
        <v>4015</v>
      </c>
      <c r="B3331" s="2">
        <v>59.34</v>
      </c>
      <c r="C3331" s="2">
        <v>59.34</v>
      </c>
      <c r="D3331" s="2">
        <v>24</v>
      </c>
      <c r="E3331" s="14">
        <v>0.25</v>
      </c>
      <c r="F3331" s="14"/>
      <c r="G3331" s="2">
        <v>2.4725000000000001</v>
      </c>
    </row>
    <row r="3332" spans="1:7" x14ac:dyDescent="0.3">
      <c r="A3332" t="s">
        <v>3189</v>
      </c>
      <c r="B3332" s="2">
        <v>59.000000000000007</v>
      </c>
      <c r="C3332" s="2">
        <v>59.000000000000007</v>
      </c>
      <c r="D3332" s="2">
        <v>20</v>
      </c>
      <c r="E3332" s="14"/>
      <c r="F3332" s="14"/>
      <c r="G3332" s="2">
        <v>2.95</v>
      </c>
    </row>
    <row r="3333" spans="1:7" x14ac:dyDescent="0.3">
      <c r="A3333" t="s">
        <v>4146</v>
      </c>
      <c r="B3333" s="2">
        <v>58.769999999999996</v>
      </c>
      <c r="C3333" s="2">
        <v>58.769999999999996</v>
      </c>
      <c r="D3333" s="2">
        <v>14</v>
      </c>
      <c r="E3333" s="14">
        <v>0.6428571428571429</v>
      </c>
      <c r="F3333" s="14"/>
      <c r="G3333" s="2">
        <v>4.197857142857143</v>
      </c>
    </row>
    <row r="3334" spans="1:7" x14ac:dyDescent="0.3">
      <c r="A3334" t="s">
        <v>295</v>
      </c>
      <c r="B3334" s="2">
        <v>58.650000000000006</v>
      </c>
      <c r="C3334" s="2">
        <v>58.650000000000006</v>
      </c>
      <c r="D3334" s="2">
        <v>69</v>
      </c>
      <c r="E3334" s="14"/>
      <c r="F3334" s="14"/>
      <c r="G3334" s="2">
        <v>0.85000000000000009</v>
      </c>
    </row>
    <row r="3335" spans="1:7" x14ac:dyDescent="0.3">
      <c r="A3335" t="s">
        <v>4003</v>
      </c>
      <c r="B3335" s="2">
        <v>58.649999999999977</v>
      </c>
      <c r="C3335" s="2">
        <v>58.649999999999977</v>
      </c>
      <c r="D3335" s="2">
        <v>23</v>
      </c>
      <c r="E3335" s="14">
        <v>0.2608695652173913</v>
      </c>
      <c r="F3335" s="14"/>
      <c r="G3335" s="2">
        <v>2.5499999999999989</v>
      </c>
    </row>
    <row r="3336" spans="1:7" x14ac:dyDescent="0.3">
      <c r="A3336" t="s">
        <v>4123</v>
      </c>
      <c r="B3336" s="2">
        <v>58.53</v>
      </c>
      <c r="C3336" s="2">
        <v>58.53</v>
      </c>
      <c r="D3336" s="2">
        <v>20</v>
      </c>
      <c r="E3336" s="14">
        <v>0.3</v>
      </c>
      <c r="F3336" s="14"/>
      <c r="G3336" s="2">
        <v>2.9264999999999999</v>
      </c>
    </row>
    <row r="3337" spans="1:7" x14ac:dyDescent="0.3">
      <c r="A3337" t="s">
        <v>4157</v>
      </c>
      <c r="B3337" s="2">
        <v>58.43</v>
      </c>
      <c r="C3337" s="2">
        <v>58.43</v>
      </c>
      <c r="D3337" s="2">
        <v>20</v>
      </c>
      <c r="E3337" s="14"/>
      <c r="F3337" s="14"/>
      <c r="G3337" s="2">
        <v>2.9215</v>
      </c>
    </row>
    <row r="3338" spans="1:7" x14ac:dyDescent="0.3">
      <c r="A3338" t="s">
        <v>3528</v>
      </c>
      <c r="B3338" s="2">
        <v>58.16</v>
      </c>
      <c r="C3338" s="2">
        <v>58.16</v>
      </c>
      <c r="D3338" s="2">
        <v>40</v>
      </c>
      <c r="E3338" s="14"/>
      <c r="F3338" s="14"/>
      <c r="G3338" s="2">
        <v>1.454</v>
      </c>
    </row>
    <row r="3339" spans="1:7" x14ac:dyDescent="0.3">
      <c r="A3339" t="s">
        <v>3097</v>
      </c>
      <c r="B3339" s="2">
        <v>57.960000000000029</v>
      </c>
      <c r="C3339" s="2">
        <v>57.960000000000029</v>
      </c>
      <c r="D3339" s="2">
        <v>138</v>
      </c>
      <c r="E3339" s="14"/>
      <c r="F3339" s="14"/>
      <c r="G3339" s="2">
        <v>0.42000000000000021</v>
      </c>
    </row>
    <row r="3340" spans="1:7" x14ac:dyDescent="0.3">
      <c r="A3340" t="s">
        <v>125</v>
      </c>
      <c r="B3340" s="2">
        <v>57.800000000000018</v>
      </c>
      <c r="C3340" s="2">
        <v>57.800000000000018</v>
      </c>
      <c r="D3340" s="2">
        <v>68</v>
      </c>
      <c r="E3340" s="14"/>
      <c r="F3340" s="14"/>
      <c r="G3340" s="2">
        <v>0.85000000000000031</v>
      </c>
    </row>
    <row r="3341" spans="1:7" x14ac:dyDescent="0.3">
      <c r="A3341" t="s">
        <v>4194</v>
      </c>
      <c r="B3341" s="2">
        <v>57.55</v>
      </c>
      <c r="C3341" s="2">
        <v>57.55</v>
      </c>
      <c r="D3341" s="2">
        <v>34</v>
      </c>
      <c r="E3341" s="14"/>
      <c r="F3341" s="14"/>
      <c r="G3341" s="2">
        <v>1.6926470588235294</v>
      </c>
    </row>
    <row r="3342" spans="1:7" x14ac:dyDescent="0.3">
      <c r="A3342" t="s">
        <v>3325</v>
      </c>
      <c r="B3342" s="2">
        <v>57.5</v>
      </c>
      <c r="C3342" s="2">
        <v>57.5</v>
      </c>
      <c r="D3342" s="2">
        <v>46</v>
      </c>
      <c r="E3342" s="14"/>
      <c r="F3342" s="14"/>
      <c r="G3342" s="2">
        <v>1.25</v>
      </c>
    </row>
    <row r="3343" spans="1:7" x14ac:dyDescent="0.3">
      <c r="A3343" t="s">
        <v>3384</v>
      </c>
      <c r="B3343" s="2">
        <v>57.5</v>
      </c>
      <c r="C3343" s="2">
        <v>57.5</v>
      </c>
      <c r="D3343" s="2">
        <v>46</v>
      </c>
      <c r="E3343" s="14"/>
      <c r="F3343" s="14"/>
      <c r="G3343" s="2">
        <v>1.25</v>
      </c>
    </row>
    <row r="3344" spans="1:7" x14ac:dyDescent="0.3">
      <c r="A3344" t="s">
        <v>3619</v>
      </c>
      <c r="B3344" s="2">
        <v>57.250000000000014</v>
      </c>
      <c r="C3344" s="2">
        <v>57.250000000000014</v>
      </c>
      <c r="D3344" s="2">
        <v>55</v>
      </c>
      <c r="E3344" s="14"/>
      <c r="F3344" s="14"/>
      <c r="G3344" s="2">
        <v>1.0409090909090912</v>
      </c>
    </row>
    <row r="3345" spans="1:7" x14ac:dyDescent="0.3">
      <c r="A3345" t="s">
        <v>4211</v>
      </c>
      <c r="B3345" s="2">
        <v>57.209999999999987</v>
      </c>
      <c r="C3345" s="2">
        <v>57.209999999999987</v>
      </c>
      <c r="D3345" s="2">
        <v>71</v>
      </c>
      <c r="E3345" s="14"/>
      <c r="F3345" s="14"/>
      <c r="G3345" s="2">
        <v>0.80577464788732378</v>
      </c>
    </row>
    <row r="3346" spans="1:7" x14ac:dyDescent="0.3">
      <c r="A3346" t="s">
        <v>721</v>
      </c>
      <c r="B3346" s="2">
        <v>56.780000000000015</v>
      </c>
      <c r="C3346" s="2">
        <v>56.780000000000015</v>
      </c>
      <c r="D3346" s="2">
        <v>28</v>
      </c>
      <c r="E3346" s="14"/>
      <c r="F3346" s="14"/>
      <c r="G3346" s="2">
        <v>2.0278571428571435</v>
      </c>
    </row>
    <row r="3347" spans="1:7" x14ac:dyDescent="0.3">
      <c r="A3347" t="s">
        <v>4169</v>
      </c>
      <c r="B3347" s="2">
        <v>56.59</v>
      </c>
      <c r="C3347" s="2">
        <v>56.59</v>
      </c>
      <c r="D3347" s="2">
        <v>9</v>
      </c>
      <c r="E3347" s="14"/>
      <c r="F3347" s="14"/>
      <c r="G3347" s="2">
        <v>6.2877777777777784</v>
      </c>
    </row>
    <row r="3348" spans="1:7" x14ac:dyDescent="0.3">
      <c r="A3348" t="s">
        <v>2982</v>
      </c>
      <c r="B3348" s="2">
        <v>56.52</v>
      </c>
      <c r="C3348" s="2">
        <v>56.52</v>
      </c>
      <c r="D3348" s="2">
        <v>52</v>
      </c>
      <c r="E3348" s="14"/>
      <c r="F3348" s="14"/>
      <c r="G3348" s="2">
        <v>1.0869230769230769</v>
      </c>
    </row>
    <row r="3349" spans="1:7" x14ac:dyDescent="0.3">
      <c r="A3349" t="s">
        <v>3011</v>
      </c>
      <c r="B3349" s="2">
        <v>56.25</v>
      </c>
      <c r="C3349" s="2">
        <v>56.25</v>
      </c>
      <c r="D3349" s="2">
        <v>45</v>
      </c>
      <c r="E3349" s="14"/>
      <c r="F3349" s="14"/>
      <c r="G3349" s="2">
        <v>1.25</v>
      </c>
    </row>
    <row r="3350" spans="1:7" x14ac:dyDescent="0.3">
      <c r="A3350" t="s">
        <v>3929</v>
      </c>
      <c r="B3350" s="2">
        <v>56.15</v>
      </c>
      <c r="C3350" s="2">
        <v>56.15</v>
      </c>
      <c r="D3350" s="2">
        <v>15</v>
      </c>
      <c r="E3350" s="14"/>
      <c r="F3350" s="14"/>
      <c r="G3350" s="2">
        <v>3.7433333333333332</v>
      </c>
    </row>
    <row r="3351" spans="1:7" x14ac:dyDescent="0.3">
      <c r="A3351" t="s">
        <v>4124</v>
      </c>
      <c r="B3351" s="2">
        <v>55.830000000000013</v>
      </c>
      <c r="C3351" s="2">
        <v>55.830000000000013</v>
      </c>
      <c r="D3351" s="2">
        <v>19</v>
      </c>
      <c r="E3351" s="14">
        <v>0.31578947368421051</v>
      </c>
      <c r="F3351" s="14"/>
      <c r="G3351" s="2">
        <v>2.9384210526315795</v>
      </c>
    </row>
    <row r="3352" spans="1:7" x14ac:dyDescent="0.3">
      <c r="A3352" t="s">
        <v>3416</v>
      </c>
      <c r="B3352" s="2">
        <v>55.7</v>
      </c>
      <c r="C3352" s="2">
        <v>55.7</v>
      </c>
      <c r="D3352" s="2">
        <v>6</v>
      </c>
      <c r="E3352" s="14"/>
      <c r="F3352" s="14"/>
      <c r="G3352" s="2">
        <v>9.2833333333333332</v>
      </c>
    </row>
    <row r="3353" spans="1:7" x14ac:dyDescent="0.3">
      <c r="A3353" t="s">
        <v>931</v>
      </c>
      <c r="B3353" s="2">
        <v>55.650000000000006</v>
      </c>
      <c r="C3353" s="2">
        <v>55.650000000000006</v>
      </c>
      <c r="D3353" s="2">
        <v>7</v>
      </c>
      <c r="E3353" s="14">
        <v>0.7142857142857143</v>
      </c>
      <c r="F3353" s="14"/>
      <c r="G3353" s="2">
        <v>7.9500000000000011</v>
      </c>
    </row>
    <row r="3354" spans="1:7" x14ac:dyDescent="0.3">
      <c r="A3354" t="s">
        <v>3890</v>
      </c>
      <c r="B3354" s="2">
        <v>55.02</v>
      </c>
      <c r="C3354" s="2">
        <v>55.02</v>
      </c>
      <c r="D3354" s="2">
        <v>13</v>
      </c>
      <c r="E3354" s="14"/>
      <c r="F3354" s="14"/>
      <c r="G3354" s="2">
        <v>4.2323076923076925</v>
      </c>
    </row>
    <row r="3355" spans="1:7" x14ac:dyDescent="0.3">
      <c r="A3355" t="s">
        <v>3872</v>
      </c>
      <c r="B3355" s="2">
        <v>54.800000000000011</v>
      </c>
      <c r="C3355" s="2">
        <v>54.800000000000011</v>
      </c>
      <c r="D3355" s="2">
        <v>11</v>
      </c>
      <c r="E3355" s="14"/>
      <c r="F3355" s="14"/>
      <c r="G3355" s="2">
        <v>4.9818181818181833</v>
      </c>
    </row>
    <row r="3356" spans="1:7" x14ac:dyDescent="0.3">
      <c r="A3356" t="s">
        <v>3978</v>
      </c>
      <c r="B3356" s="2">
        <v>54.620000000000019</v>
      </c>
      <c r="C3356" s="2">
        <v>54.620000000000019</v>
      </c>
      <c r="D3356" s="2">
        <v>44</v>
      </c>
      <c r="E3356" s="14"/>
      <c r="F3356" s="14"/>
      <c r="G3356" s="2">
        <v>1.2413636363636369</v>
      </c>
    </row>
    <row r="3357" spans="1:7" x14ac:dyDescent="0.3">
      <c r="A3357" t="s">
        <v>3448</v>
      </c>
      <c r="B3357" s="2">
        <v>54.600000000000009</v>
      </c>
      <c r="C3357" s="2">
        <v>54.600000000000009</v>
      </c>
      <c r="D3357" s="2">
        <v>60</v>
      </c>
      <c r="E3357" s="14">
        <v>1.6666666666666666E-2</v>
      </c>
      <c r="F3357" s="14"/>
      <c r="G3357" s="2">
        <v>0.91000000000000014</v>
      </c>
    </row>
    <row r="3358" spans="1:7" x14ac:dyDescent="0.3">
      <c r="A3358" t="s">
        <v>632</v>
      </c>
      <c r="B3358" s="2">
        <v>54.570000000000007</v>
      </c>
      <c r="C3358" s="2">
        <v>54.570000000000007</v>
      </c>
      <c r="D3358" s="2">
        <v>27</v>
      </c>
      <c r="E3358" s="14"/>
      <c r="F3358" s="14"/>
      <c r="G3358" s="2">
        <v>2.0211111111111113</v>
      </c>
    </row>
    <row r="3359" spans="1:7" x14ac:dyDescent="0.3">
      <c r="A3359" t="s">
        <v>3938</v>
      </c>
      <c r="B3359" s="2">
        <v>54.42</v>
      </c>
      <c r="C3359" s="2">
        <v>54.42</v>
      </c>
      <c r="D3359" s="2">
        <v>15</v>
      </c>
      <c r="E3359" s="14"/>
      <c r="F3359" s="14"/>
      <c r="G3359" s="2">
        <v>3.6280000000000001</v>
      </c>
    </row>
    <row r="3360" spans="1:7" x14ac:dyDescent="0.3">
      <c r="A3360" t="s">
        <v>294</v>
      </c>
      <c r="B3360" s="2">
        <v>54.400000000000013</v>
      </c>
      <c r="C3360" s="2">
        <v>54.400000000000013</v>
      </c>
      <c r="D3360" s="2">
        <v>64</v>
      </c>
      <c r="E3360" s="14"/>
      <c r="F3360" s="14"/>
      <c r="G3360" s="2">
        <v>0.8500000000000002</v>
      </c>
    </row>
    <row r="3361" spans="1:7" x14ac:dyDescent="0.3">
      <c r="A3361" t="s">
        <v>3936</v>
      </c>
      <c r="B3361" s="2">
        <v>54.29</v>
      </c>
      <c r="C3361" s="2">
        <v>54.29</v>
      </c>
      <c r="D3361" s="2">
        <v>14</v>
      </c>
      <c r="E3361" s="14"/>
      <c r="F3361" s="14"/>
      <c r="G3361" s="2">
        <v>3.8778571428571427</v>
      </c>
    </row>
    <row r="3362" spans="1:7" x14ac:dyDescent="0.3">
      <c r="A3362" t="s">
        <v>3348</v>
      </c>
      <c r="B3362" s="2">
        <v>54.04</v>
      </c>
      <c r="C3362" s="2">
        <v>54.04</v>
      </c>
      <c r="D3362" s="2">
        <v>55</v>
      </c>
      <c r="E3362" s="14"/>
      <c r="F3362" s="14"/>
      <c r="G3362" s="2">
        <v>0.9825454545454545</v>
      </c>
    </row>
    <row r="3363" spans="1:7" x14ac:dyDescent="0.3">
      <c r="A3363" t="s">
        <v>2534</v>
      </c>
      <c r="B3363" s="2">
        <v>53.95</v>
      </c>
      <c r="C3363" s="2">
        <v>53.95</v>
      </c>
      <c r="D3363" s="2">
        <v>13</v>
      </c>
      <c r="E3363" s="14"/>
      <c r="F3363" s="14"/>
      <c r="G3363" s="2">
        <v>4.1500000000000004</v>
      </c>
    </row>
    <row r="3364" spans="1:7" x14ac:dyDescent="0.3">
      <c r="A3364" t="s">
        <v>3291</v>
      </c>
      <c r="B3364" s="2">
        <v>53.879999999999995</v>
      </c>
      <c r="C3364" s="2">
        <v>53.879999999999995</v>
      </c>
      <c r="D3364" s="2">
        <v>127</v>
      </c>
      <c r="E3364" s="14"/>
      <c r="F3364" s="14"/>
      <c r="G3364" s="2">
        <v>0.42425196850393698</v>
      </c>
    </row>
    <row r="3365" spans="1:7" x14ac:dyDescent="0.3">
      <c r="A3365" t="s">
        <v>3865</v>
      </c>
      <c r="B3365" s="2">
        <v>53.76</v>
      </c>
      <c r="C3365" s="2">
        <v>53.76</v>
      </c>
      <c r="D3365" s="2">
        <v>11</v>
      </c>
      <c r="E3365" s="14"/>
      <c r="F3365" s="14"/>
      <c r="G3365" s="2">
        <v>4.8872727272727268</v>
      </c>
    </row>
    <row r="3366" spans="1:7" x14ac:dyDescent="0.3">
      <c r="A3366" t="s">
        <v>3602</v>
      </c>
      <c r="B3366" s="2">
        <v>53.650000000000027</v>
      </c>
      <c r="C3366" s="2">
        <v>53.650000000000027</v>
      </c>
      <c r="D3366" s="2">
        <v>37</v>
      </c>
      <c r="E3366" s="14">
        <v>0.13513513513513514</v>
      </c>
      <c r="F3366" s="14"/>
      <c r="G3366" s="2">
        <v>1.4500000000000006</v>
      </c>
    </row>
    <row r="3367" spans="1:7" x14ac:dyDescent="0.3">
      <c r="A3367" t="s">
        <v>3918</v>
      </c>
      <c r="B3367" s="2">
        <v>53.62</v>
      </c>
      <c r="C3367" s="2">
        <v>53.62</v>
      </c>
      <c r="D3367" s="2">
        <v>5</v>
      </c>
      <c r="E3367" s="14"/>
      <c r="F3367" s="14"/>
      <c r="G3367" s="2">
        <v>10.724</v>
      </c>
    </row>
    <row r="3368" spans="1:7" x14ac:dyDescent="0.3">
      <c r="A3368" t="s">
        <v>346</v>
      </c>
      <c r="B3368" s="2">
        <v>53.550000000000011</v>
      </c>
      <c r="C3368" s="2">
        <v>53.550000000000011</v>
      </c>
      <c r="D3368" s="2">
        <v>9</v>
      </c>
      <c r="E3368" s="14"/>
      <c r="F3368" s="14"/>
      <c r="G3368" s="2">
        <v>5.9500000000000011</v>
      </c>
    </row>
    <row r="3369" spans="1:7" x14ac:dyDescent="0.3">
      <c r="A3369" t="s">
        <v>291</v>
      </c>
      <c r="B3369" s="2">
        <v>53.550000000000011</v>
      </c>
      <c r="C3369" s="2">
        <v>53.550000000000011</v>
      </c>
      <c r="D3369" s="2">
        <v>63</v>
      </c>
      <c r="E3369" s="14"/>
      <c r="F3369" s="14"/>
      <c r="G3369" s="2">
        <v>0.8500000000000002</v>
      </c>
    </row>
    <row r="3370" spans="1:7" x14ac:dyDescent="0.3">
      <c r="A3370" t="s">
        <v>250</v>
      </c>
      <c r="B3370" s="2">
        <v>53.54999999999999</v>
      </c>
      <c r="C3370" s="2">
        <v>53.54999999999999</v>
      </c>
      <c r="D3370" s="2">
        <v>21</v>
      </c>
      <c r="E3370" s="14"/>
      <c r="F3370" s="14"/>
      <c r="G3370" s="2">
        <v>2.5499999999999994</v>
      </c>
    </row>
    <row r="3371" spans="1:7" x14ac:dyDescent="0.3">
      <c r="A3371" t="s">
        <v>4025</v>
      </c>
      <c r="B3371" s="2">
        <v>53.42</v>
      </c>
      <c r="C3371" s="2">
        <v>53.42</v>
      </c>
      <c r="D3371" s="2">
        <v>9</v>
      </c>
      <c r="E3371" s="14"/>
      <c r="F3371" s="14"/>
      <c r="G3371" s="2">
        <v>5.9355555555555561</v>
      </c>
    </row>
    <row r="3372" spans="1:7" x14ac:dyDescent="0.3">
      <c r="A3372" t="s">
        <v>4206</v>
      </c>
      <c r="B3372" s="2">
        <v>53.199999999999996</v>
      </c>
      <c r="C3372" s="2">
        <v>53.199999999999996</v>
      </c>
      <c r="D3372" s="2">
        <v>72</v>
      </c>
      <c r="E3372" s="14"/>
      <c r="F3372" s="14"/>
      <c r="G3372" s="2">
        <v>0.73888888888888882</v>
      </c>
    </row>
    <row r="3373" spans="1:7" x14ac:dyDescent="0.3">
      <c r="A3373" t="s">
        <v>4100</v>
      </c>
      <c r="B3373" s="2">
        <v>52.72</v>
      </c>
      <c r="C3373" s="2">
        <v>52.72</v>
      </c>
      <c r="D3373" s="2">
        <v>7</v>
      </c>
      <c r="E3373" s="14"/>
      <c r="F3373" s="14"/>
      <c r="G3373" s="2">
        <v>7.5314285714285711</v>
      </c>
    </row>
    <row r="3374" spans="1:7" x14ac:dyDescent="0.3">
      <c r="A3374" t="s">
        <v>3501</v>
      </c>
      <c r="B3374" s="2">
        <v>52.5</v>
      </c>
      <c r="C3374" s="2">
        <v>52.5</v>
      </c>
      <c r="D3374" s="2">
        <v>14</v>
      </c>
      <c r="E3374" s="14"/>
      <c r="F3374" s="14"/>
      <c r="G3374" s="2">
        <v>3.75</v>
      </c>
    </row>
    <row r="3375" spans="1:7" x14ac:dyDescent="0.3">
      <c r="A3375" t="s">
        <v>3479</v>
      </c>
      <c r="B3375" s="2">
        <v>52.5</v>
      </c>
      <c r="C3375" s="2">
        <v>52.5</v>
      </c>
      <c r="D3375" s="2">
        <v>38</v>
      </c>
      <c r="E3375" s="14"/>
      <c r="F3375" s="14"/>
      <c r="G3375" s="2">
        <v>1.381578947368421</v>
      </c>
    </row>
    <row r="3376" spans="1:7" x14ac:dyDescent="0.3">
      <c r="A3376" t="s">
        <v>4061</v>
      </c>
      <c r="B3376" s="2">
        <v>52.42</v>
      </c>
      <c r="C3376" s="2">
        <v>52.42</v>
      </c>
      <c r="D3376" s="2">
        <v>10</v>
      </c>
      <c r="E3376" s="14"/>
      <c r="F3376" s="14"/>
      <c r="G3376" s="2">
        <v>5.242</v>
      </c>
    </row>
    <row r="3377" spans="1:7" x14ac:dyDescent="0.3">
      <c r="A3377" t="s">
        <v>4065</v>
      </c>
      <c r="B3377" s="2">
        <v>52.31</v>
      </c>
      <c r="C3377" s="2">
        <v>52.31</v>
      </c>
      <c r="D3377" s="2">
        <v>10</v>
      </c>
      <c r="E3377" s="14"/>
      <c r="F3377" s="14"/>
      <c r="G3377" s="2">
        <v>5.2309999999999999</v>
      </c>
    </row>
    <row r="3378" spans="1:7" x14ac:dyDescent="0.3">
      <c r="A3378" t="s">
        <v>2833</v>
      </c>
      <c r="B3378" s="2">
        <v>52.200000000000017</v>
      </c>
      <c r="C3378" s="2">
        <v>52.200000000000017</v>
      </c>
      <c r="D3378" s="2">
        <v>17</v>
      </c>
      <c r="E3378" s="14"/>
      <c r="F3378" s="14"/>
      <c r="G3378" s="2">
        <v>3.0705882352941187</v>
      </c>
    </row>
    <row r="3379" spans="1:7" x14ac:dyDescent="0.3">
      <c r="A3379" t="s">
        <v>2109</v>
      </c>
      <c r="B3379" s="2">
        <v>52.2</v>
      </c>
      <c r="C3379" s="2">
        <v>52.2</v>
      </c>
      <c r="D3379" s="2">
        <v>36</v>
      </c>
      <c r="E3379" s="14"/>
      <c r="F3379" s="14"/>
      <c r="G3379" s="2">
        <v>1.4500000000000002</v>
      </c>
    </row>
    <row r="3380" spans="1:7" x14ac:dyDescent="0.3">
      <c r="A3380" t="s">
        <v>2307</v>
      </c>
      <c r="B3380" s="2">
        <v>52.199999999999996</v>
      </c>
      <c r="C3380" s="2">
        <v>52.199999999999996</v>
      </c>
      <c r="D3380" s="2">
        <v>36</v>
      </c>
      <c r="E3380" s="14"/>
      <c r="F3380" s="14"/>
      <c r="G3380" s="2">
        <v>1.45</v>
      </c>
    </row>
    <row r="3381" spans="1:7" x14ac:dyDescent="0.3">
      <c r="A3381" t="s">
        <v>3642</v>
      </c>
      <c r="B3381" s="2">
        <v>51.599999999999994</v>
      </c>
      <c r="C3381" s="2">
        <v>51.599999999999994</v>
      </c>
      <c r="D3381" s="2">
        <v>24</v>
      </c>
      <c r="E3381" s="14"/>
      <c r="F3381" s="14"/>
      <c r="G3381" s="2">
        <v>2.15</v>
      </c>
    </row>
    <row r="3382" spans="1:7" x14ac:dyDescent="0.3">
      <c r="A3382" t="s">
        <v>4186</v>
      </c>
      <c r="B3382" s="2">
        <v>51.51</v>
      </c>
      <c r="C3382" s="2">
        <v>51.51</v>
      </c>
      <c r="D3382" s="2">
        <v>31</v>
      </c>
      <c r="E3382" s="14"/>
      <c r="F3382" s="14"/>
      <c r="G3382" s="2">
        <v>1.6616129032258065</v>
      </c>
    </row>
    <row r="3383" spans="1:7" x14ac:dyDescent="0.3">
      <c r="A3383" t="s">
        <v>3383</v>
      </c>
      <c r="B3383" s="2">
        <v>51.25</v>
      </c>
      <c r="C3383" s="2">
        <v>51.25</v>
      </c>
      <c r="D3383" s="2">
        <v>41</v>
      </c>
      <c r="E3383" s="14"/>
      <c r="F3383" s="14"/>
      <c r="G3383" s="2">
        <v>1.25</v>
      </c>
    </row>
    <row r="3384" spans="1:7" x14ac:dyDescent="0.3">
      <c r="A3384" t="s">
        <v>370</v>
      </c>
      <c r="B3384" s="2">
        <v>50.8</v>
      </c>
      <c r="C3384" s="2">
        <v>50.8</v>
      </c>
      <c r="D3384" s="2">
        <v>8</v>
      </c>
      <c r="E3384" s="14"/>
      <c r="F3384" s="14"/>
      <c r="G3384" s="2">
        <v>6.35</v>
      </c>
    </row>
    <row r="3385" spans="1:7" x14ac:dyDescent="0.3">
      <c r="A3385" t="s">
        <v>3339</v>
      </c>
      <c r="B3385" s="2">
        <v>50.750000000000007</v>
      </c>
      <c r="C3385" s="2">
        <v>50.750000000000007</v>
      </c>
      <c r="D3385" s="2">
        <v>35</v>
      </c>
      <c r="E3385" s="14"/>
      <c r="F3385" s="14"/>
      <c r="G3385" s="2">
        <v>1.4500000000000002</v>
      </c>
    </row>
    <row r="3386" spans="1:7" x14ac:dyDescent="0.3">
      <c r="A3386" t="s">
        <v>2896</v>
      </c>
      <c r="B3386" s="2">
        <v>50.570000000000007</v>
      </c>
      <c r="C3386" s="2">
        <v>50.570000000000007</v>
      </c>
      <c r="D3386" s="2">
        <v>75</v>
      </c>
      <c r="E3386" s="14"/>
      <c r="F3386" s="14"/>
      <c r="G3386" s="2">
        <v>0.67426666666666679</v>
      </c>
    </row>
    <row r="3387" spans="1:7" x14ac:dyDescent="0.3">
      <c r="A3387" t="s">
        <v>169</v>
      </c>
      <c r="B3387" s="2">
        <v>50.4</v>
      </c>
      <c r="C3387" s="2">
        <v>50.4</v>
      </c>
      <c r="D3387" s="2">
        <v>24</v>
      </c>
      <c r="E3387" s="14"/>
      <c r="F3387" s="14"/>
      <c r="G3387" s="2">
        <v>2.1</v>
      </c>
    </row>
    <row r="3388" spans="1:7" x14ac:dyDescent="0.3">
      <c r="A3388" t="s">
        <v>3014</v>
      </c>
      <c r="B3388" s="2">
        <v>50.31</v>
      </c>
      <c r="C3388" s="2">
        <v>50.31</v>
      </c>
      <c r="D3388" s="2">
        <v>97</v>
      </c>
      <c r="E3388" s="14"/>
      <c r="F3388" s="14"/>
      <c r="G3388" s="2">
        <v>0.51865979381443306</v>
      </c>
    </row>
    <row r="3389" spans="1:7" x14ac:dyDescent="0.3">
      <c r="A3389" t="s">
        <v>2984</v>
      </c>
      <c r="B3389" s="2">
        <v>50.28</v>
      </c>
      <c r="C3389" s="2">
        <v>50.28</v>
      </c>
      <c r="D3389" s="2">
        <v>52</v>
      </c>
      <c r="E3389" s="14"/>
      <c r="F3389" s="14"/>
      <c r="G3389" s="2">
        <v>0.966923076923077</v>
      </c>
    </row>
    <row r="3390" spans="1:7" x14ac:dyDescent="0.3">
      <c r="A3390" t="s">
        <v>3891</v>
      </c>
      <c r="B3390" s="2">
        <v>50.28</v>
      </c>
      <c r="C3390" s="2">
        <v>50.28</v>
      </c>
      <c r="D3390" s="2">
        <v>6</v>
      </c>
      <c r="E3390" s="14">
        <v>0.33333333333333331</v>
      </c>
      <c r="F3390" s="14"/>
      <c r="G3390" s="2">
        <v>8.3800000000000008</v>
      </c>
    </row>
    <row r="3391" spans="1:7" x14ac:dyDescent="0.3">
      <c r="A3391" t="s">
        <v>4205</v>
      </c>
      <c r="B3391" s="2">
        <v>49.9</v>
      </c>
      <c r="C3391" s="2">
        <v>49.9</v>
      </c>
      <c r="D3391" s="2">
        <v>68</v>
      </c>
      <c r="E3391" s="14"/>
      <c r="F3391" s="14"/>
      <c r="G3391" s="2">
        <v>0.73382352941176465</v>
      </c>
    </row>
    <row r="3392" spans="1:7" x14ac:dyDescent="0.3">
      <c r="A3392" t="s">
        <v>4214</v>
      </c>
      <c r="B3392" s="2">
        <v>49.819999999999993</v>
      </c>
      <c r="C3392" s="2">
        <v>49.819999999999993</v>
      </c>
      <c r="D3392" s="2">
        <v>60</v>
      </c>
      <c r="E3392" s="14"/>
      <c r="F3392" s="14"/>
      <c r="G3392" s="2">
        <v>0.83033333333333326</v>
      </c>
    </row>
    <row r="3393" spans="1:7" x14ac:dyDescent="0.3">
      <c r="A3393" t="s">
        <v>4132</v>
      </c>
      <c r="B3393" s="2">
        <v>49.81</v>
      </c>
      <c r="C3393" s="2">
        <v>49.81</v>
      </c>
      <c r="D3393" s="2">
        <v>5</v>
      </c>
      <c r="E3393" s="14"/>
      <c r="F3393" s="14"/>
      <c r="G3393" s="2">
        <v>9.9619999999999997</v>
      </c>
    </row>
    <row r="3394" spans="1:7" x14ac:dyDescent="0.3">
      <c r="A3394" t="s">
        <v>2770</v>
      </c>
      <c r="B3394" s="2">
        <v>49.800000000000011</v>
      </c>
      <c r="C3394" s="2">
        <v>49.800000000000011</v>
      </c>
      <c r="D3394" s="2">
        <v>20</v>
      </c>
      <c r="E3394" s="14"/>
      <c r="F3394" s="14"/>
      <c r="G3394" s="2">
        <v>2.4900000000000007</v>
      </c>
    </row>
    <row r="3395" spans="1:7" x14ac:dyDescent="0.3">
      <c r="A3395" t="s">
        <v>2311</v>
      </c>
      <c r="B3395" s="2">
        <v>49.8</v>
      </c>
      <c r="C3395" s="2">
        <v>49.8</v>
      </c>
      <c r="D3395" s="2">
        <v>36</v>
      </c>
      <c r="E3395" s="14"/>
      <c r="F3395" s="14"/>
      <c r="G3395" s="2">
        <v>1.3833333333333333</v>
      </c>
    </row>
    <row r="3396" spans="1:7" x14ac:dyDescent="0.3">
      <c r="A3396" t="s">
        <v>3986</v>
      </c>
      <c r="B3396" s="2">
        <v>49.760000000000005</v>
      </c>
      <c r="C3396" s="2">
        <v>49.760000000000005</v>
      </c>
      <c r="D3396" s="2">
        <v>10</v>
      </c>
      <c r="E3396" s="14"/>
      <c r="F3396" s="14"/>
      <c r="G3396" s="2">
        <v>4.9760000000000009</v>
      </c>
    </row>
    <row r="3397" spans="1:7" x14ac:dyDescent="0.3">
      <c r="A3397" t="s">
        <v>229</v>
      </c>
      <c r="B3397" s="2">
        <v>49.690000000000005</v>
      </c>
      <c r="C3397" s="2">
        <v>49.690000000000005</v>
      </c>
      <c r="D3397" s="2">
        <v>20</v>
      </c>
      <c r="E3397" s="14"/>
      <c r="F3397" s="14"/>
      <c r="G3397" s="2">
        <v>2.4845000000000002</v>
      </c>
    </row>
    <row r="3398" spans="1:7" x14ac:dyDescent="0.3">
      <c r="A3398" t="s">
        <v>4069</v>
      </c>
      <c r="B3398" s="2">
        <v>49.639999999999993</v>
      </c>
      <c r="C3398" s="2">
        <v>49.639999999999993</v>
      </c>
      <c r="D3398" s="2">
        <v>10</v>
      </c>
      <c r="E3398" s="14"/>
      <c r="F3398" s="14"/>
      <c r="G3398" s="2">
        <v>4.9639999999999995</v>
      </c>
    </row>
    <row r="3399" spans="1:7" x14ac:dyDescent="0.3">
      <c r="A3399" t="s">
        <v>4084</v>
      </c>
      <c r="B3399" s="2">
        <v>49.589999999999996</v>
      </c>
      <c r="C3399" s="2">
        <v>49.589999999999996</v>
      </c>
      <c r="D3399" s="2">
        <v>10</v>
      </c>
      <c r="E3399" s="14"/>
      <c r="F3399" s="14"/>
      <c r="G3399" s="2">
        <v>4.9589999999999996</v>
      </c>
    </row>
    <row r="3400" spans="1:7" x14ac:dyDescent="0.3">
      <c r="A3400" t="s">
        <v>2086</v>
      </c>
      <c r="B3400" s="2">
        <v>49.5</v>
      </c>
      <c r="C3400" s="2">
        <v>49.5</v>
      </c>
      <c r="D3400" s="2">
        <v>6</v>
      </c>
      <c r="E3400" s="14"/>
      <c r="F3400" s="14"/>
      <c r="G3400" s="2">
        <v>8.25</v>
      </c>
    </row>
    <row r="3401" spans="1:7" x14ac:dyDescent="0.3">
      <c r="A3401" t="s">
        <v>958</v>
      </c>
      <c r="B3401" s="2">
        <v>49.300000000000004</v>
      </c>
      <c r="C3401" s="2">
        <v>49.300000000000004</v>
      </c>
      <c r="D3401" s="2">
        <v>34</v>
      </c>
      <c r="E3401" s="14"/>
      <c r="F3401" s="14"/>
      <c r="G3401" s="2">
        <v>1.4500000000000002</v>
      </c>
    </row>
    <row r="3402" spans="1:7" x14ac:dyDescent="0.3">
      <c r="A3402" t="s">
        <v>462</v>
      </c>
      <c r="B3402" s="2">
        <v>48.99</v>
      </c>
      <c r="C3402" s="2">
        <v>48.99</v>
      </c>
      <c r="D3402" s="2">
        <v>233</v>
      </c>
      <c r="E3402" s="14"/>
      <c r="F3402" s="14"/>
      <c r="G3402" s="2">
        <v>0.21025751072961374</v>
      </c>
    </row>
    <row r="3403" spans="1:7" x14ac:dyDescent="0.3">
      <c r="A3403" t="s">
        <v>2885</v>
      </c>
      <c r="B3403" s="2">
        <v>48.95</v>
      </c>
      <c r="C3403" s="2">
        <v>48.95</v>
      </c>
      <c r="D3403" s="2">
        <v>21</v>
      </c>
      <c r="E3403" s="14"/>
      <c r="F3403" s="14"/>
      <c r="G3403" s="2">
        <v>2.3309523809523811</v>
      </c>
    </row>
    <row r="3404" spans="1:7" x14ac:dyDescent="0.3">
      <c r="A3404" t="s">
        <v>3930</v>
      </c>
      <c r="B3404" s="2">
        <v>48.769999999999996</v>
      </c>
      <c r="C3404" s="2">
        <v>48.769999999999996</v>
      </c>
      <c r="D3404" s="2">
        <v>13</v>
      </c>
      <c r="E3404" s="14"/>
      <c r="F3404" s="14"/>
      <c r="G3404" s="2">
        <v>3.7515384615384613</v>
      </c>
    </row>
    <row r="3405" spans="1:7" x14ac:dyDescent="0.3">
      <c r="A3405" t="s">
        <v>3326</v>
      </c>
      <c r="B3405" s="2">
        <v>48.75</v>
      </c>
      <c r="C3405" s="2">
        <v>48.75</v>
      </c>
      <c r="D3405" s="2">
        <v>13</v>
      </c>
      <c r="E3405" s="14"/>
      <c r="F3405" s="14"/>
      <c r="G3405" s="2">
        <v>3.75</v>
      </c>
    </row>
    <row r="3406" spans="1:7" x14ac:dyDescent="0.3">
      <c r="A3406" t="s">
        <v>3851</v>
      </c>
      <c r="B3406" s="2">
        <v>48.71</v>
      </c>
      <c r="C3406" s="2">
        <v>48.71</v>
      </c>
      <c r="D3406" s="2">
        <v>13</v>
      </c>
      <c r="E3406" s="14"/>
      <c r="F3406" s="14"/>
      <c r="G3406" s="2">
        <v>3.746923076923077</v>
      </c>
    </row>
    <row r="3407" spans="1:7" x14ac:dyDescent="0.3">
      <c r="A3407" t="s">
        <v>895</v>
      </c>
      <c r="B3407" s="2">
        <v>48.449999999999996</v>
      </c>
      <c r="C3407" s="2">
        <v>48.449999999999996</v>
      </c>
      <c r="D3407" s="2">
        <v>57</v>
      </c>
      <c r="E3407" s="14"/>
      <c r="F3407" s="14"/>
      <c r="G3407" s="2">
        <v>0.85</v>
      </c>
    </row>
    <row r="3408" spans="1:7" x14ac:dyDescent="0.3">
      <c r="A3408" t="s">
        <v>4187</v>
      </c>
      <c r="B3408" s="2">
        <v>48.21</v>
      </c>
      <c r="C3408" s="2">
        <v>48.21</v>
      </c>
      <c r="D3408" s="2">
        <v>29</v>
      </c>
      <c r="E3408" s="14"/>
      <c r="F3408" s="14"/>
      <c r="G3408" s="2">
        <v>1.6624137931034484</v>
      </c>
    </row>
    <row r="3409" spans="1:7" x14ac:dyDescent="0.3">
      <c r="A3409" t="s">
        <v>3310</v>
      </c>
      <c r="B3409" s="2">
        <v>48.19</v>
      </c>
      <c r="C3409" s="2">
        <v>48.19</v>
      </c>
      <c r="D3409" s="2">
        <v>61</v>
      </c>
      <c r="E3409" s="14"/>
      <c r="F3409" s="14"/>
      <c r="G3409" s="2">
        <v>0.78999999999999992</v>
      </c>
    </row>
    <row r="3410" spans="1:7" x14ac:dyDescent="0.3">
      <c r="A3410" t="s">
        <v>4032</v>
      </c>
      <c r="B3410" s="2">
        <v>48.059999999999995</v>
      </c>
      <c r="C3410" s="2">
        <v>48.059999999999995</v>
      </c>
      <c r="D3410" s="2">
        <v>30</v>
      </c>
      <c r="E3410" s="14"/>
      <c r="F3410" s="14"/>
      <c r="G3410" s="2">
        <v>1.6019999999999999</v>
      </c>
    </row>
    <row r="3411" spans="1:7" x14ac:dyDescent="0.3">
      <c r="A3411" t="s">
        <v>3561</v>
      </c>
      <c r="B3411" s="2">
        <v>48.050000000000004</v>
      </c>
      <c r="C3411" s="2">
        <v>48.050000000000004</v>
      </c>
      <c r="D3411" s="2">
        <v>46</v>
      </c>
      <c r="E3411" s="14">
        <v>4.3478260869565216E-2</v>
      </c>
      <c r="F3411" s="14"/>
      <c r="G3411" s="2">
        <v>1.0445652173913045</v>
      </c>
    </row>
    <row r="3412" spans="1:7" x14ac:dyDescent="0.3">
      <c r="A3412" t="s">
        <v>3920</v>
      </c>
      <c r="B3412" s="2">
        <v>47.7</v>
      </c>
      <c r="C3412" s="2">
        <v>47.7</v>
      </c>
      <c r="D3412" s="2">
        <v>6</v>
      </c>
      <c r="E3412" s="14"/>
      <c r="F3412" s="14"/>
      <c r="G3412" s="2">
        <v>7.95</v>
      </c>
    </row>
    <row r="3413" spans="1:7" x14ac:dyDescent="0.3">
      <c r="A3413" t="s">
        <v>2717</v>
      </c>
      <c r="B3413" s="2">
        <v>47.6</v>
      </c>
      <c r="C3413" s="2">
        <v>47.6</v>
      </c>
      <c r="D3413" s="2">
        <v>8</v>
      </c>
      <c r="E3413" s="14"/>
      <c r="F3413" s="14"/>
      <c r="G3413" s="2">
        <v>5.95</v>
      </c>
    </row>
    <row r="3414" spans="1:7" x14ac:dyDescent="0.3">
      <c r="A3414" t="s">
        <v>4104</v>
      </c>
      <c r="B3414" s="2">
        <v>47.429999999999986</v>
      </c>
      <c r="C3414" s="2">
        <v>47.429999999999986</v>
      </c>
      <c r="D3414" s="2">
        <v>19</v>
      </c>
      <c r="E3414" s="14"/>
      <c r="F3414" s="14"/>
      <c r="G3414" s="2">
        <v>2.4963157894736834</v>
      </c>
    </row>
    <row r="3415" spans="1:7" x14ac:dyDescent="0.3">
      <c r="A3415" t="s">
        <v>183</v>
      </c>
      <c r="B3415" s="2">
        <v>47.25</v>
      </c>
      <c r="C3415" s="2">
        <v>47.25</v>
      </c>
      <c r="D3415" s="2">
        <v>225</v>
      </c>
      <c r="E3415" s="14"/>
      <c r="F3415" s="14"/>
      <c r="G3415" s="2">
        <v>0.21</v>
      </c>
    </row>
    <row r="3416" spans="1:7" x14ac:dyDescent="0.3">
      <c r="A3416" t="s">
        <v>3427</v>
      </c>
      <c r="B3416" s="2">
        <v>47.20000000000001</v>
      </c>
      <c r="C3416" s="2">
        <v>47.20000000000001</v>
      </c>
      <c r="D3416" s="2">
        <v>16</v>
      </c>
      <c r="E3416" s="14"/>
      <c r="F3416" s="14"/>
      <c r="G3416" s="2">
        <v>2.9500000000000006</v>
      </c>
    </row>
    <row r="3417" spans="1:7" x14ac:dyDescent="0.3">
      <c r="A3417" t="s">
        <v>3434</v>
      </c>
      <c r="B3417" s="2">
        <v>47.2</v>
      </c>
      <c r="C3417" s="2">
        <v>47.2</v>
      </c>
      <c r="D3417" s="2">
        <v>16</v>
      </c>
      <c r="E3417" s="14"/>
      <c r="F3417" s="14"/>
      <c r="G3417" s="2">
        <v>2.95</v>
      </c>
    </row>
    <row r="3418" spans="1:7" x14ac:dyDescent="0.3">
      <c r="A3418" t="s">
        <v>4155</v>
      </c>
      <c r="B3418" s="2">
        <v>46.76</v>
      </c>
      <c r="C3418" s="2">
        <v>46.76</v>
      </c>
      <c r="D3418" s="2">
        <v>16</v>
      </c>
      <c r="E3418" s="14"/>
      <c r="F3418" s="14"/>
      <c r="G3418" s="2">
        <v>2.9224999999999999</v>
      </c>
    </row>
    <row r="3419" spans="1:7" x14ac:dyDescent="0.3">
      <c r="A3419" t="s">
        <v>4184</v>
      </c>
      <c r="B3419" s="2">
        <v>46.76</v>
      </c>
      <c r="C3419" s="2">
        <v>46.76</v>
      </c>
      <c r="D3419" s="2">
        <v>16</v>
      </c>
      <c r="E3419" s="14">
        <v>0.375</v>
      </c>
      <c r="F3419" s="14"/>
      <c r="G3419" s="2">
        <v>2.9224999999999999</v>
      </c>
    </row>
    <row r="3420" spans="1:7" x14ac:dyDescent="0.3">
      <c r="A3420" t="s">
        <v>4181</v>
      </c>
      <c r="B3420" s="2">
        <v>46.579999999999991</v>
      </c>
      <c r="C3420" s="2">
        <v>46.579999999999991</v>
      </c>
      <c r="D3420" s="2">
        <v>16</v>
      </c>
      <c r="E3420" s="14">
        <v>0.375</v>
      </c>
      <c r="F3420" s="14"/>
      <c r="G3420" s="2">
        <v>2.9112499999999994</v>
      </c>
    </row>
    <row r="3421" spans="1:7" x14ac:dyDescent="0.3">
      <c r="A3421" t="s">
        <v>675</v>
      </c>
      <c r="B3421" s="2">
        <v>46.39</v>
      </c>
      <c r="C3421" s="2">
        <v>46.39</v>
      </c>
      <c r="D3421" s="2">
        <v>34</v>
      </c>
      <c r="E3421" s="14"/>
      <c r="F3421" s="14"/>
      <c r="G3421" s="2">
        <v>1.3644117647058824</v>
      </c>
    </row>
    <row r="3422" spans="1:7" x14ac:dyDescent="0.3">
      <c r="A3422" t="s">
        <v>2201</v>
      </c>
      <c r="B3422" s="2">
        <v>46.24</v>
      </c>
      <c r="C3422" s="2">
        <v>46.24</v>
      </c>
      <c r="D3422" s="2">
        <v>16</v>
      </c>
      <c r="E3422" s="14"/>
      <c r="F3422" s="14"/>
      <c r="G3422" s="2">
        <v>2.89</v>
      </c>
    </row>
    <row r="3423" spans="1:7" x14ac:dyDescent="0.3">
      <c r="A3423" t="s">
        <v>3471</v>
      </c>
      <c r="B3423" s="2">
        <v>46.2</v>
      </c>
      <c r="C3423" s="2">
        <v>46.2</v>
      </c>
      <c r="D3423" s="2">
        <v>22</v>
      </c>
      <c r="E3423" s="14"/>
      <c r="F3423" s="14"/>
      <c r="G3423" s="2">
        <v>2.1</v>
      </c>
    </row>
    <row r="3424" spans="1:7" x14ac:dyDescent="0.3">
      <c r="A3424" t="s">
        <v>3883</v>
      </c>
      <c r="B3424" s="2">
        <v>46.15</v>
      </c>
      <c r="C3424" s="2">
        <v>46.15</v>
      </c>
      <c r="D3424" s="2">
        <v>11</v>
      </c>
      <c r="E3424" s="14">
        <v>9.0909090909090912E-2</v>
      </c>
      <c r="F3424" s="14"/>
      <c r="G3424" s="2">
        <v>4.1954545454545453</v>
      </c>
    </row>
    <row r="3425" spans="1:7" x14ac:dyDescent="0.3">
      <c r="A3425" t="s">
        <v>2126</v>
      </c>
      <c r="B3425" s="2">
        <v>46</v>
      </c>
      <c r="C3425" s="2">
        <v>46</v>
      </c>
      <c r="D3425" s="2">
        <v>8</v>
      </c>
      <c r="E3425" s="14"/>
      <c r="F3425" s="14"/>
      <c r="G3425" s="2">
        <v>5.75</v>
      </c>
    </row>
    <row r="3426" spans="1:7" x14ac:dyDescent="0.3">
      <c r="A3426" t="s">
        <v>3644</v>
      </c>
      <c r="B3426" s="2">
        <v>45.900000000000006</v>
      </c>
      <c r="C3426" s="2">
        <v>45.900000000000006</v>
      </c>
      <c r="D3426" s="2">
        <v>16</v>
      </c>
      <c r="E3426" s="14"/>
      <c r="F3426" s="14"/>
      <c r="G3426" s="2">
        <v>2.8687500000000004</v>
      </c>
    </row>
    <row r="3427" spans="1:7" x14ac:dyDescent="0.3">
      <c r="A3427" t="s">
        <v>3867</v>
      </c>
      <c r="B3427" s="2">
        <v>45.349999999999994</v>
      </c>
      <c r="C3427" s="2">
        <v>45.349999999999994</v>
      </c>
      <c r="D3427" s="2">
        <v>13</v>
      </c>
      <c r="E3427" s="14"/>
      <c r="F3427" s="14"/>
      <c r="G3427" s="2">
        <v>3.4884615384615381</v>
      </c>
    </row>
    <row r="3428" spans="1:7" x14ac:dyDescent="0.3">
      <c r="A3428" t="s">
        <v>4119</v>
      </c>
      <c r="B3428" s="2">
        <v>45</v>
      </c>
      <c r="C3428" s="2">
        <v>45</v>
      </c>
      <c r="D3428" s="2">
        <v>6</v>
      </c>
      <c r="E3428" s="14">
        <v>0.16666666666666666</v>
      </c>
      <c r="F3428" s="14"/>
      <c r="G3428" s="2">
        <v>7.5</v>
      </c>
    </row>
    <row r="3429" spans="1:7" x14ac:dyDescent="0.3">
      <c r="A3429" t="s">
        <v>2789</v>
      </c>
      <c r="B3429" s="2">
        <v>44.91</v>
      </c>
      <c r="C3429" s="2">
        <v>44.91</v>
      </c>
      <c r="D3429" s="2">
        <v>9</v>
      </c>
      <c r="E3429" s="14"/>
      <c r="F3429" s="14"/>
      <c r="G3429" s="2">
        <v>4.9899999999999993</v>
      </c>
    </row>
    <row r="3430" spans="1:7" x14ac:dyDescent="0.3">
      <c r="A3430" t="s">
        <v>4064</v>
      </c>
      <c r="B3430" s="2">
        <v>44.86</v>
      </c>
      <c r="C3430" s="2">
        <v>44.86</v>
      </c>
      <c r="D3430" s="2">
        <v>9</v>
      </c>
      <c r="E3430" s="14"/>
      <c r="F3430" s="14"/>
      <c r="G3430" s="2">
        <v>4.9844444444444447</v>
      </c>
    </row>
    <row r="3431" spans="1:7" x14ac:dyDescent="0.3">
      <c r="A3431" t="s">
        <v>3801</v>
      </c>
      <c r="B3431" s="2">
        <v>44.250000000000007</v>
      </c>
      <c r="C3431" s="2">
        <v>44.250000000000007</v>
      </c>
      <c r="D3431" s="2">
        <v>15</v>
      </c>
      <c r="E3431" s="14"/>
      <c r="F3431" s="14"/>
      <c r="G3431" s="2">
        <v>2.9500000000000006</v>
      </c>
    </row>
    <row r="3432" spans="1:7" x14ac:dyDescent="0.3">
      <c r="A3432" t="s">
        <v>3267</v>
      </c>
      <c r="B3432" s="2">
        <v>44.25</v>
      </c>
      <c r="C3432" s="2">
        <v>44.25</v>
      </c>
      <c r="D3432" s="2">
        <v>15</v>
      </c>
      <c r="E3432" s="14">
        <v>6.6666666666666666E-2</v>
      </c>
      <c r="F3432" s="14"/>
      <c r="G3432" s="2">
        <v>2.95</v>
      </c>
    </row>
    <row r="3433" spans="1:7" x14ac:dyDescent="0.3">
      <c r="A3433" t="s">
        <v>232</v>
      </c>
      <c r="B3433" s="2">
        <v>44.040000000000006</v>
      </c>
      <c r="C3433" s="2">
        <v>44.040000000000006</v>
      </c>
      <c r="D3433" s="2">
        <v>14</v>
      </c>
      <c r="E3433" s="14"/>
      <c r="F3433" s="14"/>
      <c r="G3433" s="2">
        <v>3.1457142857142864</v>
      </c>
    </row>
    <row r="3434" spans="1:7" x14ac:dyDescent="0.3">
      <c r="A3434" t="s">
        <v>3013</v>
      </c>
      <c r="B3434" s="2">
        <v>43.66</v>
      </c>
      <c r="C3434" s="2">
        <v>43.66</v>
      </c>
      <c r="D3434" s="2">
        <v>44</v>
      </c>
      <c r="E3434" s="14"/>
      <c r="F3434" s="14"/>
      <c r="G3434" s="2">
        <v>0.9922727272727272</v>
      </c>
    </row>
    <row r="3435" spans="1:7" x14ac:dyDescent="0.3">
      <c r="A3435" t="s">
        <v>3185</v>
      </c>
      <c r="B3435" s="2">
        <v>43.649999999999991</v>
      </c>
      <c r="C3435" s="2">
        <v>43.649999999999991</v>
      </c>
      <c r="D3435" s="2">
        <v>235</v>
      </c>
      <c r="E3435" s="14"/>
      <c r="F3435" s="14"/>
      <c r="G3435" s="2">
        <v>0.1857446808510638</v>
      </c>
    </row>
    <row r="3436" spans="1:7" x14ac:dyDescent="0.3">
      <c r="A3436" t="s">
        <v>3952</v>
      </c>
      <c r="B3436" s="2">
        <v>43.51</v>
      </c>
      <c r="C3436" s="2">
        <v>43.51</v>
      </c>
      <c r="D3436" s="2">
        <v>4</v>
      </c>
      <c r="E3436" s="14"/>
      <c r="F3436" s="14"/>
      <c r="G3436" s="2">
        <v>10.8775</v>
      </c>
    </row>
    <row r="3437" spans="1:7" x14ac:dyDescent="0.3">
      <c r="A3437" t="s">
        <v>251</v>
      </c>
      <c r="B3437" s="2">
        <v>43.35</v>
      </c>
      <c r="C3437" s="2">
        <v>43.35</v>
      </c>
      <c r="D3437" s="2">
        <v>17</v>
      </c>
      <c r="E3437" s="14"/>
      <c r="F3437" s="14"/>
      <c r="G3437" s="2">
        <v>2.5500000000000003</v>
      </c>
    </row>
    <row r="3438" spans="1:7" x14ac:dyDescent="0.3">
      <c r="A3438" t="s">
        <v>2934</v>
      </c>
      <c r="B3438" s="2">
        <v>43.05</v>
      </c>
      <c r="C3438" s="2">
        <v>43.05</v>
      </c>
      <c r="D3438" s="2">
        <v>23</v>
      </c>
      <c r="E3438" s="14"/>
      <c r="F3438" s="14"/>
      <c r="G3438" s="2">
        <v>1.8717391304347826</v>
      </c>
    </row>
    <row r="3439" spans="1:7" x14ac:dyDescent="0.3">
      <c r="A3439" t="s">
        <v>2113</v>
      </c>
      <c r="B3439" s="2">
        <v>42.920000000000009</v>
      </c>
      <c r="C3439" s="2">
        <v>42.920000000000009</v>
      </c>
      <c r="D3439" s="2">
        <v>44</v>
      </c>
      <c r="E3439" s="14"/>
      <c r="F3439" s="14"/>
      <c r="G3439" s="2">
        <v>0.97545454545454569</v>
      </c>
    </row>
    <row r="3440" spans="1:7" x14ac:dyDescent="0.3">
      <c r="A3440" t="s">
        <v>3353</v>
      </c>
      <c r="B3440" s="2">
        <v>42.9</v>
      </c>
      <c r="C3440" s="2">
        <v>42.9</v>
      </c>
      <c r="D3440" s="2">
        <v>26</v>
      </c>
      <c r="E3440" s="14"/>
      <c r="F3440" s="14"/>
      <c r="G3440" s="2">
        <v>1.65</v>
      </c>
    </row>
    <row r="3441" spans="1:7" x14ac:dyDescent="0.3">
      <c r="A3441" t="s">
        <v>3511</v>
      </c>
      <c r="B3441" s="2">
        <v>42.9</v>
      </c>
      <c r="C3441" s="2">
        <v>42.9</v>
      </c>
      <c r="D3441" s="2">
        <v>22</v>
      </c>
      <c r="E3441" s="14">
        <v>9.0909090909090912E-2</v>
      </c>
      <c r="F3441" s="14"/>
      <c r="G3441" s="2">
        <v>1.95</v>
      </c>
    </row>
    <row r="3442" spans="1:7" x14ac:dyDescent="0.3">
      <c r="A3442" t="s">
        <v>2056</v>
      </c>
      <c r="B3442" s="2">
        <v>42.84</v>
      </c>
      <c r="C3442" s="2">
        <v>42.84</v>
      </c>
      <c r="D3442" s="2">
        <v>102</v>
      </c>
      <c r="E3442" s="14"/>
      <c r="F3442" s="14"/>
      <c r="G3442" s="2">
        <v>0.42000000000000004</v>
      </c>
    </row>
    <row r="3443" spans="1:7" x14ac:dyDescent="0.3">
      <c r="A3443" t="s">
        <v>327</v>
      </c>
      <c r="B3443" s="2">
        <v>42.7</v>
      </c>
      <c r="C3443" s="2">
        <v>42.7</v>
      </c>
      <c r="D3443" s="2">
        <v>15</v>
      </c>
      <c r="E3443" s="14"/>
      <c r="F3443" s="14"/>
      <c r="G3443" s="2">
        <v>2.8466666666666667</v>
      </c>
    </row>
    <row r="3444" spans="1:7" x14ac:dyDescent="0.3">
      <c r="A3444" t="s">
        <v>164</v>
      </c>
      <c r="B3444" s="2">
        <v>42.580000000000005</v>
      </c>
      <c r="C3444" s="2">
        <v>42.580000000000005</v>
      </c>
      <c r="D3444" s="2">
        <v>40</v>
      </c>
      <c r="E3444" s="14"/>
      <c r="F3444" s="14"/>
      <c r="G3444" s="2">
        <v>1.0645000000000002</v>
      </c>
    </row>
    <row r="3445" spans="1:7" x14ac:dyDescent="0.3">
      <c r="A3445" t="s">
        <v>3550</v>
      </c>
      <c r="B3445" s="2">
        <v>42.29</v>
      </c>
      <c r="C3445" s="2">
        <v>42.29</v>
      </c>
      <c r="D3445" s="2">
        <v>9</v>
      </c>
      <c r="E3445" s="14"/>
      <c r="F3445" s="14"/>
      <c r="G3445" s="2">
        <v>4.6988888888888889</v>
      </c>
    </row>
    <row r="3446" spans="1:7" x14ac:dyDescent="0.3">
      <c r="A3446" t="s">
        <v>3910</v>
      </c>
      <c r="B3446" s="2">
        <v>42.14</v>
      </c>
      <c r="C3446" s="2">
        <v>42.14</v>
      </c>
      <c r="D3446" s="2">
        <v>5</v>
      </c>
      <c r="E3446" s="14"/>
      <c r="F3446" s="14"/>
      <c r="G3446" s="2">
        <v>8.4280000000000008</v>
      </c>
    </row>
    <row r="3447" spans="1:7" x14ac:dyDescent="0.3">
      <c r="A3447" t="s">
        <v>3895</v>
      </c>
      <c r="B3447" s="2">
        <v>42.13</v>
      </c>
      <c r="C3447" s="2">
        <v>42.13</v>
      </c>
      <c r="D3447" s="2">
        <v>5</v>
      </c>
      <c r="E3447" s="14"/>
      <c r="F3447" s="14"/>
      <c r="G3447" s="2">
        <v>8.4260000000000002</v>
      </c>
    </row>
    <row r="3448" spans="1:7" x14ac:dyDescent="0.3">
      <c r="A3448" t="s">
        <v>4147</v>
      </c>
      <c r="B3448" s="2">
        <v>42.09</v>
      </c>
      <c r="C3448" s="2">
        <v>42.09</v>
      </c>
      <c r="D3448" s="2">
        <v>10</v>
      </c>
      <c r="E3448" s="14">
        <v>1.6</v>
      </c>
      <c r="F3448" s="14"/>
      <c r="G3448" s="2">
        <v>4.2090000000000005</v>
      </c>
    </row>
    <row r="3449" spans="1:7" x14ac:dyDescent="0.3">
      <c r="A3449" t="s">
        <v>2355</v>
      </c>
      <c r="B3449" s="2">
        <v>42</v>
      </c>
      <c r="C3449" s="2">
        <v>42</v>
      </c>
      <c r="D3449" s="2">
        <v>100</v>
      </c>
      <c r="E3449" s="14"/>
      <c r="F3449" s="14"/>
      <c r="G3449" s="2">
        <v>0.42</v>
      </c>
    </row>
    <row r="3450" spans="1:7" x14ac:dyDescent="0.3">
      <c r="A3450" t="s">
        <v>132</v>
      </c>
      <c r="B3450" s="2">
        <v>42</v>
      </c>
      <c r="C3450" s="2">
        <v>42</v>
      </c>
      <c r="D3450" s="2">
        <v>100</v>
      </c>
      <c r="E3450" s="14"/>
      <c r="F3450" s="14"/>
      <c r="G3450" s="2">
        <v>0.42</v>
      </c>
    </row>
    <row r="3451" spans="1:7" x14ac:dyDescent="0.3">
      <c r="A3451" t="s">
        <v>182</v>
      </c>
      <c r="B3451" s="2">
        <v>42</v>
      </c>
      <c r="C3451" s="2">
        <v>42</v>
      </c>
      <c r="D3451" s="2">
        <v>200</v>
      </c>
      <c r="E3451" s="14"/>
      <c r="F3451" s="14"/>
      <c r="G3451" s="2">
        <v>0.21</v>
      </c>
    </row>
    <row r="3452" spans="1:7" x14ac:dyDescent="0.3">
      <c r="A3452" t="s">
        <v>3946</v>
      </c>
      <c r="B3452" s="2">
        <v>41.82</v>
      </c>
      <c r="C3452" s="2">
        <v>41.82</v>
      </c>
      <c r="D3452" s="2">
        <v>6</v>
      </c>
      <c r="E3452" s="14">
        <v>0.33333333333333331</v>
      </c>
      <c r="F3452" s="14"/>
      <c r="G3452" s="2">
        <v>6.97</v>
      </c>
    </row>
    <row r="3453" spans="1:7" x14ac:dyDescent="0.3">
      <c r="A3453" t="s">
        <v>4020</v>
      </c>
      <c r="B3453" s="2">
        <v>41.79</v>
      </c>
      <c r="C3453" s="2">
        <v>41.79</v>
      </c>
      <c r="D3453" s="2">
        <v>10</v>
      </c>
      <c r="E3453" s="14"/>
      <c r="F3453" s="14"/>
      <c r="G3453" s="2">
        <v>4.1790000000000003</v>
      </c>
    </row>
    <row r="3454" spans="1:7" x14ac:dyDescent="0.3">
      <c r="A3454" t="s">
        <v>228</v>
      </c>
      <c r="B3454" s="2">
        <v>41.530000000000008</v>
      </c>
      <c r="C3454" s="2">
        <v>41.530000000000008</v>
      </c>
      <c r="D3454" s="2">
        <v>30</v>
      </c>
      <c r="E3454" s="14"/>
      <c r="F3454" s="14"/>
      <c r="G3454" s="2">
        <v>1.3843333333333336</v>
      </c>
    </row>
    <row r="3455" spans="1:7" x14ac:dyDescent="0.3">
      <c r="A3455" t="s">
        <v>2123</v>
      </c>
      <c r="B3455" s="2">
        <v>41.5</v>
      </c>
      <c r="C3455" s="2">
        <v>41.5</v>
      </c>
      <c r="D3455" s="2">
        <v>10</v>
      </c>
      <c r="E3455" s="14"/>
      <c r="F3455" s="14"/>
      <c r="G3455" s="2">
        <v>4.1500000000000004</v>
      </c>
    </row>
    <row r="3456" spans="1:7" x14ac:dyDescent="0.3">
      <c r="A3456" t="s">
        <v>98</v>
      </c>
      <c r="B3456" s="2">
        <v>41.469999999999985</v>
      </c>
      <c r="C3456" s="2">
        <v>41.469999999999985</v>
      </c>
      <c r="D3456" s="2">
        <v>143</v>
      </c>
      <c r="E3456" s="14"/>
      <c r="F3456" s="14"/>
      <c r="G3456" s="2">
        <v>0.28999999999999987</v>
      </c>
    </row>
    <row r="3457" spans="1:7" x14ac:dyDescent="0.3">
      <c r="A3457" t="s">
        <v>4199</v>
      </c>
      <c r="B3457" s="2">
        <v>41.36</v>
      </c>
      <c r="C3457" s="2">
        <v>41.36</v>
      </c>
      <c r="D3457" s="2">
        <v>7</v>
      </c>
      <c r="E3457" s="14">
        <v>0.2857142857142857</v>
      </c>
      <c r="F3457" s="14"/>
      <c r="G3457" s="2">
        <v>5.9085714285714284</v>
      </c>
    </row>
    <row r="3458" spans="1:7" x14ac:dyDescent="0.3">
      <c r="A3458" t="s">
        <v>3933</v>
      </c>
      <c r="B3458" s="2">
        <v>41.31</v>
      </c>
      <c r="C3458" s="2">
        <v>41.31</v>
      </c>
      <c r="D3458" s="2">
        <v>11</v>
      </c>
      <c r="E3458" s="14"/>
      <c r="F3458" s="14"/>
      <c r="G3458" s="2">
        <v>3.7554545454545458</v>
      </c>
    </row>
    <row r="3459" spans="1:7" x14ac:dyDescent="0.3">
      <c r="A3459" t="s">
        <v>3852</v>
      </c>
      <c r="B3459" s="2">
        <v>41.309999999999995</v>
      </c>
      <c r="C3459" s="2">
        <v>41.309999999999995</v>
      </c>
      <c r="D3459" s="2">
        <v>11</v>
      </c>
      <c r="E3459" s="14">
        <v>0.36363636363636365</v>
      </c>
      <c r="F3459" s="14"/>
      <c r="G3459" s="2">
        <v>3.7554545454545449</v>
      </c>
    </row>
    <row r="3460" spans="1:7" x14ac:dyDescent="0.3">
      <c r="A3460" t="s">
        <v>3700</v>
      </c>
      <c r="B3460" s="2">
        <v>41.300000000000004</v>
      </c>
      <c r="C3460" s="2">
        <v>41.300000000000004</v>
      </c>
      <c r="D3460" s="2">
        <v>14</v>
      </c>
      <c r="E3460" s="14"/>
      <c r="F3460" s="14"/>
      <c r="G3460" s="2">
        <v>2.95</v>
      </c>
    </row>
    <row r="3461" spans="1:7" x14ac:dyDescent="0.3">
      <c r="A3461" t="s">
        <v>4097</v>
      </c>
      <c r="B3461" s="2">
        <v>41.300000000000004</v>
      </c>
      <c r="C3461" s="2">
        <v>41.300000000000004</v>
      </c>
      <c r="D3461" s="2">
        <v>14</v>
      </c>
      <c r="E3461" s="14"/>
      <c r="F3461" s="14"/>
      <c r="G3461" s="2">
        <v>2.95</v>
      </c>
    </row>
    <row r="3462" spans="1:7" x14ac:dyDescent="0.3">
      <c r="A3462" t="s">
        <v>3165</v>
      </c>
      <c r="B3462" s="2">
        <v>41.25</v>
      </c>
      <c r="C3462" s="2">
        <v>41.25</v>
      </c>
      <c r="D3462" s="2">
        <v>25</v>
      </c>
      <c r="E3462" s="14"/>
      <c r="F3462" s="14"/>
      <c r="G3462" s="2">
        <v>1.65</v>
      </c>
    </row>
    <row r="3463" spans="1:7" x14ac:dyDescent="0.3">
      <c r="A3463" t="s">
        <v>2602</v>
      </c>
      <c r="B3463" s="2">
        <v>41.25</v>
      </c>
      <c r="C3463" s="2">
        <v>41.25</v>
      </c>
      <c r="D3463" s="2">
        <v>25</v>
      </c>
      <c r="E3463" s="14"/>
      <c r="F3463" s="14"/>
      <c r="G3463" s="2">
        <v>1.65</v>
      </c>
    </row>
    <row r="3464" spans="1:7" x14ac:dyDescent="0.3">
      <c r="A3464" t="s">
        <v>3549</v>
      </c>
      <c r="B3464" s="2">
        <v>41.25</v>
      </c>
      <c r="C3464" s="2">
        <v>41.25</v>
      </c>
      <c r="D3464" s="2">
        <v>11</v>
      </c>
      <c r="E3464" s="14"/>
      <c r="F3464" s="14"/>
      <c r="G3464" s="2">
        <v>3.75</v>
      </c>
    </row>
    <row r="3465" spans="1:7" x14ac:dyDescent="0.3">
      <c r="A3465" t="s">
        <v>3970</v>
      </c>
      <c r="B3465" s="2">
        <v>41.25</v>
      </c>
      <c r="C3465" s="2">
        <v>41.25</v>
      </c>
      <c r="D3465" s="2">
        <v>11</v>
      </c>
      <c r="E3465" s="14">
        <v>9.0909090909090912E-2</v>
      </c>
      <c r="F3465" s="14"/>
      <c r="G3465" s="2">
        <v>3.75</v>
      </c>
    </row>
    <row r="3466" spans="1:7" x14ac:dyDescent="0.3">
      <c r="A3466" t="s">
        <v>3973</v>
      </c>
      <c r="B3466" s="2">
        <v>41.150000000000006</v>
      </c>
      <c r="C3466" s="2">
        <v>41.150000000000006</v>
      </c>
      <c r="D3466" s="2">
        <v>14</v>
      </c>
      <c r="E3466" s="14"/>
      <c r="F3466" s="14"/>
      <c r="G3466" s="2">
        <v>2.9392857142857145</v>
      </c>
    </row>
    <row r="3467" spans="1:7" x14ac:dyDescent="0.3">
      <c r="A3467" t="s">
        <v>4122</v>
      </c>
      <c r="B3467" s="2">
        <v>41.010000000000005</v>
      </c>
      <c r="C3467" s="2">
        <v>41.010000000000005</v>
      </c>
      <c r="D3467" s="2">
        <v>14</v>
      </c>
      <c r="E3467" s="14"/>
      <c r="F3467" s="14"/>
      <c r="G3467" s="2">
        <v>2.9292857142857147</v>
      </c>
    </row>
    <row r="3468" spans="1:7" x14ac:dyDescent="0.3">
      <c r="A3468" t="s">
        <v>4183</v>
      </c>
      <c r="B3468" s="2">
        <v>41.01</v>
      </c>
      <c r="C3468" s="2">
        <v>41.01</v>
      </c>
      <c r="D3468" s="2">
        <v>14</v>
      </c>
      <c r="E3468" s="14">
        <v>0.42857142857142855</v>
      </c>
      <c r="F3468" s="14"/>
      <c r="G3468" s="2">
        <v>2.9292857142857143</v>
      </c>
    </row>
    <row r="3469" spans="1:7" x14ac:dyDescent="0.3">
      <c r="A3469" t="s">
        <v>4051</v>
      </c>
      <c r="B3469" s="2">
        <v>40.949999999999996</v>
      </c>
      <c r="C3469" s="2">
        <v>40.949999999999996</v>
      </c>
      <c r="D3469" s="2">
        <v>14</v>
      </c>
      <c r="E3469" s="14"/>
      <c r="F3469" s="14"/>
      <c r="G3469" s="2">
        <v>2.9249999999999998</v>
      </c>
    </row>
    <row r="3470" spans="1:7" x14ac:dyDescent="0.3">
      <c r="A3470" t="s">
        <v>2254</v>
      </c>
      <c r="B3470" s="2">
        <v>40.799999999999997</v>
      </c>
      <c r="C3470" s="2">
        <v>40.799999999999997</v>
      </c>
      <c r="D3470" s="2">
        <v>48</v>
      </c>
      <c r="E3470" s="14"/>
      <c r="F3470" s="14"/>
      <c r="G3470" s="2">
        <v>0.85</v>
      </c>
    </row>
    <row r="3471" spans="1:7" x14ac:dyDescent="0.3">
      <c r="A3471" t="s">
        <v>90</v>
      </c>
      <c r="B3471" s="2">
        <v>40.530000000000022</v>
      </c>
      <c r="C3471" s="2">
        <v>40.530000000000022</v>
      </c>
      <c r="D3471" s="2">
        <v>193</v>
      </c>
      <c r="E3471" s="14"/>
      <c r="F3471" s="14"/>
      <c r="G3471" s="2">
        <v>0.2100000000000001</v>
      </c>
    </row>
    <row r="3472" spans="1:7" x14ac:dyDescent="0.3">
      <c r="A3472" t="s">
        <v>3102</v>
      </c>
      <c r="B3472" s="2">
        <v>40.380000000000003</v>
      </c>
      <c r="C3472" s="2">
        <v>40.380000000000003</v>
      </c>
      <c r="D3472" s="2">
        <v>103</v>
      </c>
      <c r="E3472" s="14"/>
      <c r="F3472" s="14"/>
      <c r="G3472" s="2">
        <v>0.39203883495145636</v>
      </c>
    </row>
    <row r="3473" spans="1:7" x14ac:dyDescent="0.3">
      <c r="A3473" t="s">
        <v>4208</v>
      </c>
      <c r="B3473" s="2">
        <v>40.199999999999996</v>
      </c>
      <c r="C3473" s="2">
        <v>40.199999999999996</v>
      </c>
      <c r="D3473" s="2">
        <v>60</v>
      </c>
      <c r="E3473" s="14"/>
      <c r="F3473" s="14"/>
      <c r="G3473" s="2">
        <v>0.66999999999999993</v>
      </c>
    </row>
    <row r="3474" spans="1:7" x14ac:dyDescent="0.3">
      <c r="A3474" t="s">
        <v>3218</v>
      </c>
      <c r="B3474" s="2">
        <v>40.089999999999996</v>
      </c>
      <c r="C3474" s="2">
        <v>40.089999999999996</v>
      </c>
      <c r="D3474" s="2">
        <v>211</v>
      </c>
      <c r="E3474" s="14"/>
      <c r="F3474" s="14"/>
      <c r="G3474" s="2">
        <v>0.18999999999999997</v>
      </c>
    </row>
    <row r="3475" spans="1:7" x14ac:dyDescent="0.3">
      <c r="A3475" t="s">
        <v>3701</v>
      </c>
      <c r="B3475" s="2">
        <v>40.049999999999997</v>
      </c>
      <c r="C3475" s="2">
        <v>40.049999999999997</v>
      </c>
      <c r="D3475" s="2">
        <v>27</v>
      </c>
      <c r="E3475" s="14"/>
      <c r="F3475" s="14"/>
      <c r="G3475" s="2">
        <v>1.4833333333333332</v>
      </c>
    </row>
    <row r="3476" spans="1:7" x14ac:dyDescent="0.3">
      <c r="A3476" t="s">
        <v>4152</v>
      </c>
      <c r="B3476" s="2">
        <v>40.03</v>
      </c>
      <c r="C3476" s="2">
        <v>40.03</v>
      </c>
      <c r="D3476" s="2">
        <v>12</v>
      </c>
      <c r="E3476" s="14"/>
      <c r="F3476" s="14"/>
      <c r="G3476" s="2">
        <v>3.3358333333333334</v>
      </c>
    </row>
    <row r="3477" spans="1:7" x14ac:dyDescent="0.3">
      <c r="A3477" t="s">
        <v>4103</v>
      </c>
      <c r="B3477" s="2">
        <v>39.979999999999997</v>
      </c>
      <c r="C3477" s="2">
        <v>39.979999999999997</v>
      </c>
      <c r="D3477" s="2">
        <v>16</v>
      </c>
      <c r="E3477" s="14"/>
      <c r="F3477" s="14"/>
      <c r="G3477" s="2">
        <v>2.4987499999999998</v>
      </c>
    </row>
    <row r="3478" spans="1:7" x14ac:dyDescent="0.3">
      <c r="A3478" t="s">
        <v>3121</v>
      </c>
      <c r="B3478" s="2">
        <v>39.92</v>
      </c>
      <c r="C3478" s="2">
        <v>39.92</v>
      </c>
      <c r="D3478" s="2">
        <v>30</v>
      </c>
      <c r="E3478" s="14"/>
      <c r="F3478" s="14"/>
      <c r="G3478" s="2">
        <v>1.3306666666666667</v>
      </c>
    </row>
    <row r="3479" spans="1:7" x14ac:dyDescent="0.3">
      <c r="A3479" t="s">
        <v>2619</v>
      </c>
      <c r="B3479" s="2">
        <v>39.9</v>
      </c>
      <c r="C3479" s="2">
        <v>39.9</v>
      </c>
      <c r="D3479" s="2">
        <v>2</v>
      </c>
      <c r="E3479" s="14"/>
      <c r="F3479" s="14"/>
      <c r="G3479" s="2">
        <v>19.95</v>
      </c>
    </row>
    <row r="3480" spans="1:7" x14ac:dyDescent="0.3">
      <c r="A3480" t="s">
        <v>4057</v>
      </c>
      <c r="B3480" s="2">
        <v>39.659999999999997</v>
      </c>
      <c r="C3480" s="2">
        <v>39.659999999999997</v>
      </c>
      <c r="D3480" s="2">
        <v>8</v>
      </c>
      <c r="E3480" s="14"/>
      <c r="F3480" s="14"/>
      <c r="G3480" s="2">
        <v>4.9574999999999996</v>
      </c>
    </row>
    <row r="3481" spans="1:7" x14ac:dyDescent="0.3">
      <c r="A3481" t="s">
        <v>3436</v>
      </c>
      <c r="B3481" s="2">
        <v>39.649999999999991</v>
      </c>
      <c r="C3481" s="2">
        <v>39.649999999999991</v>
      </c>
      <c r="D3481" s="2">
        <v>41</v>
      </c>
      <c r="E3481" s="14"/>
      <c r="F3481" s="14"/>
      <c r="G3481" s="2">
        <v>0.96707317073170707</v>
      </c>
    </row>
    <row r="3482" spans="1:7" x14ac:dyDescent="0.3">
      <c r="A3482" t="s">
        <v>2038</v>
      </c>
      <c r="B3482" s="2">
        <v>39.6</v>
      </c>
      <c r="C3482" s="2">
        <v>39.6</v>
      </c>
      <c r="D3482" s="2">
        <v>24</v>
      </c>
      <c r="E3482" s="14"/>
      <c r="F3482" s="14"/>
      <c r="G3482" s="2">
        <v>1.6500000000000001</v>
      </c>
    </row>
    <row r="3483" spans="1:7" x14ac:dyDescent="0.3">
      <c r="A3483" t="s">
        <v>613</v>
      </c>
      <c r="B3483" s="2">
        <v>39.200000000000003</v>
      </c>
      <c r="C3483" s="2">
        <v>39.200000000000003</v>
      </c>
      <c r="D3483" s="2">
        <v>79</v>
      </c>
      <c r="E3483" s="14"/>
      <c r="F3483" s="14"/>
      <c r="G3483" s="2">
        <v>0.49620253164556966</v>
      </c>
    </row>
    <row r="3484" spans="1:7" x14ac:dyDescent="0.3">
      <c r="A3484" t="s">
        <v>2886</v>
      </c>
      <c r="B3484" s="2">
        <v>39</v>
      </c>
      <c r="C3484" s="2">
        <v>39</v>
      </c>
      <c r="D3484" s="2">
        <v>20</v>
      </c>
      <c r="E3484" s="14"/>
      <c r="F3484" s="14"/>
      <c r="G3484" s="2">
        <v>1.95</v>
      </c>
    </row>
    <row r="3485" spans="1:7" x14ac:dyDescent="0.3">
      <c r="A3485" t="s">
        <v>3010</v>
      </c>
      <c r="B3485" s="2">
        <v>38.75</v>
      </c>
      <c r="C3485" s="2">
        <v>38.75</v>
      </c>
      <c r="D3485" s="2">
        <v>27</v>
      </c>
      <c r="E3485" s="14"/>
      <c r="F3485" s="14"/>
      <c r="G3485" s="2">
        <v>1.4351851851851851</v>
      </c>
    </row>
    <row r="3486" spans="1:7" x14ac:dyDescent="0.3">
      <c r="A3486" t="s">
        <v>3969</v>
      </c>
      <c r="B3486" s="2">
        <v>38.700000000000003</v>
      </c>
      <c r="C3486" s="2">
        <v>38.700000000000003</v>
      </c>
      <c r="D3486" s="2">
        <v>10</v>
      </c>
      <c r="E3486" s="14"/>
      <c r="F3486" s="14"/>
      <c r="G3486" s="2">
        <v>3.87</v>
      </c>
    </row>
    <row r="3487" spans="1:7" x14ac:dyDescent="0.3">
      <c r="A3487" t="s">
        <v>676</v>
      </c>
      <c r="B3487" s="2">
        <v>38.67</v>
      </c>
      <c r="C3487" s="2">
        <v>38.67</v>
      </c>
      <c r="D3487" s="2">
        <v>29</v>
      </c>
      <c r="E3487" s="14"/>
      <c r="F3487" s="14"/>
      <c r="G3487" s="2">
        <v>1.3334482758620689</v>
      </c>
    </row>
    <row r="3488" spans="1:7" x14ac:dyDescent="0.3">
      <c r="A3488" t="s">
        <v>3019</v>
      </c>
      <c r="B3488" s="2">
        <v>38.379999999999988</v>
      </c>
      <c r="C3488" s="2">
        <v>38.379999999999988</v>
      </c>
      <c r="D3488" s="2">
        <v>202</v>
      </c>
      <c r="E3488" s="14"/>
      <c r="F3488" s="14"/>
      <c r="G3488" s="2">
        <v>0.18999999999999995</v>
      </c>
    </row>
    <row r="3489" spans="1:7" x14ac:dyDescent="0.3">
      <c r="A3489" t="s">
        <v>3445</v>
      </c>
      <c r="B3489" s="2">
        <v>38.31</v>
      </c>
      <c r="C3489" s="2">
        <v>38.31</v>
      </c>
      <c r="D3489" s="2">
        <v>14</v>
      </c>
      <c r="E3489" s="14"/>
      <c r="F3489" s="14"/>
      <c r="G3489" s="2">
        <v>2.7364285714285717</v>
      </c>
    </row>
    <row r="3490" spans="1:7" x14ac:dyDescent="0.3">
      <c r="A3490" t="s">
        <v>3392</v>
      </c>
      <c r="B3490" s="2">
        <v>38.25</v>
      </c>
      <c r="C3490" s="2">
        <v>38.25</v>
      </c>
      <c r="D3490" s="2">
        <v>3</v>
      </c>
      <c r="E3490" s="14"/>
      <c r="F3490" s="14"/>
      <c r="G3490" s="2">
        <v>12.75</v>
      </c>
    </row>
    <row r="3491" spans="1:7" x14ac:dyDescent="0.3">
      <c r="A3491" t="s">
        <v>3554</v>
      </c>
      <c r="B3491" s="2">
        <v>38.25</v>
      </c>
      <c r="C3491" s="2">
        <v>38.25</v>
      </c>
      <c r="D3491" s="2">
        <v>15</v>
      </c>
      <c r="E3491" s="14"/>
      <c r="F3491" s="14"/>
      <c r="G3491" s="2">
        <v>2.5499999999999998</v>
      </c>
    </row>
    <row r="3492" spans="1:7" x14ac:dyDescent="0.3">
      <c r="A3492" t="s">
        <v>4156</v>
      </c>
      <c r="B3492" s="2">
        <v>38.179999999999993</v>
      </c>
      <c r="C3492" s="2">
        <v>38.179999999999993</v>
      </c>
      <c r="D3492" s="2">
        <v>13</v>
      </c>
      <c r="E3492" s="14"/>
      <c r="F3492" s="14"/>
      <c r="G3492" s="2">
        <v>2.9369230769230765</v>
      </c>
    </row>
    <row r="3493" spans="1:7" x14ac:dyDescent="0.3">
      <c r="A3493" t="s">
        <v>3262</v>
      </c>
      <c r="B3493" s="2">
        <v>37.949999999999996</v>
      </c>
      <c r="C3493" s="2">
        <v>37.949999999999996</v>
      </c>
      <c r="D3493" s="2">
        <v>23</v>
      </c>
      <c r="E3493" s="14"/>
      <c r="F3493" s="14"/>
      <c r="G3493" s="2">
        <v>1.65</v>
      </c>
    </row>
    <row r="3494" spans="1:7" x14ac:dyDescent="0.3">
      <c r="A3494" t="s">
        <v>3449</v>
      </c>
      <c r="B3494" s="2">
        <v>37.9</v>
      </c>
      <c r="C3494" s="2">
        <v>37.9</v>
      </c>
      <c r="D3494" s="2">
        <v>18</v>
      </c>
      <c r="E3494" s="14">
        <v>5.5555555555555552E-2</v>
      </c>
      <c r="F3494" s="14"/>
      <c r="G3494" s="2">
        <v>2.1055555555555556</v>
      </c>
    </row>
    <row r="3495" spans="1:7" x14ac:dyDescent="0.3">
      <c r="A3495" t="s">
        <v>3483</v>
      </c>
      <c r="B3495" s="2">
        <v>37.799999999999997</v>
      </c>
      <c r="C3495" s="2">
        <v>37.799999999999997</v>
      </c>
      <c r="D3495" s="2">
        <v>18</v>
      </c>
      <c r="E3495" s="14"/>
      <c r="F3495" s="14"/>
      <c r="G3495" s="2">
        <v>2.0999999999999996</v>
      </c>
    </row>
    <row r="3496" spans="1:7" x14ac:dyDescent="0.3">
      <c r="A3496" t="s">
        <v>3982</v>
      </c>
      <c r="B3496" s="2">
        <v>37.659999999999997</v>
      </c>
      <c r="C3496" s="2">
        <v>37.659999999999997</v>
      </c>
      <c r="D3496" s="2">
        <v>4</v>
      </c>
      <c r="E3496" s="14"/>
      <c r="F3496" s="14"/>
      <c r="G3496" s="2">
        <v>9.4149999999999991</v>
      </c>
    </row>
    <row r="3497" spans="1:7" x14ac:dyDescent="0.3">
      <c r="A3497" t="s">
        <v>4171</v>
      </c>
      <c r="B3497" s="2">
        <v>37.620000000000005</v>
      </c>
      <c r="C3497" s="2">
        <v>37.620000000000005</v>
      </c>
      <c r="D3497" s="2">
        <v>6</v>
      </c>
      <c r="E3497" s="14"/>
      <c r="F3497" s="14"/>
      <c r="G3497" s="2">
        <v>6.2700000000000005</v>
      </c>
    </row>
    <row r="3498" spans="1:7" x14ac:dyDescent="0.3">
      <c r="A3498" t="s">
        <v>4200</v>
      </c>
      <c r="B3498" s="2">
        <v>37.619999999999997</v>
      </c>
      <c r="C3498" s="2">
        <v>37.619999999999997</v>
      </c>
      <c r="D3498" s="2">
        <v>10</v>
      </c>
      <c r="E3498" s="14"/>
      <c r="F3498" s="14"/>
      <c r="G3498" s="2">
        <v>3.7619999999999996</v>
      </c>
    </row>
    <row r="3499" spans="1:7" x14ac:dyDescent="0.3">
      <c r="A3499" t="s">
        <v>2118</v>
      </c>
      <c r="B3499" s="2">
        <v>37.5</v>
      </c>
      <c r="C3499" s="2">
        <v>37.5</v>
      </c>
      <c r="D3499" s="2">
        <v>6</v>
      </c>
      <c r="E3499" s="14"/>
      <c r="F3499" s="14"/>
      <c r="G3499" s="2">
        <v>6.25</v>
      </c>
    </row>
    <row r="3500" spans="1:7" x14ac:dyDescent="0.3">
      <c r="A3500" t="s">
        <v>3124</v>
      </c>
      <c r="B3500" s="2">
        <v>37.4</v>
      </c>
      <c r="C3500" s="2">
        <v>37.4</v>
      </c>
      <c r="D3500" s="2">
        <v>44</v>
      </c>
      <c r="E3500" s="14"/>
      <c r="F3500" s="14"/>
      <c r="G3500" s="2">
        <v>0.85</v>
      </c>
    </row>
    <row r="3501" spans="1:7" x14ac:dyDescent="0.3">
      <c r="A3501" t="s">
        <v>3981</v>
      </c>
      <c r="B3501" s="2">
        <v>37.239999999999995</v>
      </c>
      <c r="C3501" s="2">
        <v>37.239999999999995</v>
      </c>
      <c r="D3501" s="2">
        <v>4</v>
      </c>
      <c r="E3501" s="14"/>
      <c r="F3501" s="14"/>
      <c r="G3501" s="2">
        <v>9.3099999999999987</v>
      </c>
    </row>
    <row r="3502" spans="1:7" x14ac:dyDescent="0.3">
      <c r="A3502" t="s">
        <v>1896</v>
      </c>
      <c r="B3502" s="2">
        <v>37.200000000000003</v>
      </c>
      <c r="C3502" s="2">
        <v>37.200000000000003</v>
      </c>
      <c r="D3502" s="2">
        <v>8</v>
      </c>
      <c r="E3502" s="14"/>
      <c r="F3502" s="14"/>
      <c r="G3502" s="2">
        <v>4.6500000000000004</v>
      </c>
    </row>
    <row r="3503" spans="1:7" x14ac:dyDescent="0.3">
      <c r="A3503" t="s">
        <v>1451</v>
      </c>
      <c r="B3503" s="2">
        <v>36.78</v>
      </c>
      <c r="C3503" s="2">
        <v>36.78</v>
      </c>
      <c r="D3503" s="2">
        <v>44</v>
      </c>
      <c r="E3503" s="14"/>
      <c r="F3503" s="14"/>
      <c r="G3503" s="2">
        <v>0.83590909090909093</v>
      </c>
    </row>
    <row r="3504" spans="1:7" x14ac:dyDescent="0.3">
      <c r="A3504" t="s">
        <v>3343</v>
      </c>
      <c r="B3504" s="2">
        <v>36.760000000000005</v>
      </c>
      <c r="C3504" s="2">
        <v>36.760000000000005</v>
      </c>
      <c r="D3504" s="2">
        <v>20</v>
      </c>
      <c r="E3504" s="14"/>
      <c r="F3504" s="14"/>
      <c r="G3504" s="2">
        <v>1.8380000000000003</v>
      </c>
    </row>
    <row r="3505" spans="1:7" x14ac:dyDescent="0.3">
      <c r="A3505" t="s">
        <v>4209</v>
      </c>
      <c r="B3505" s="2">
        <v>36.76</v>
      </c>
      <c r="C3505" s="2">
        <v>36.76</v>
      </c>
      <c r="D3505" s="2">
        <v>48</v>
      </c>
      <c r="E3505" s="14"/>
      <c r="F3505" s="14"/>
      <c r="G3505" s="2">
        <v>0.76583333333333325</v>
      </c>
    </row>
    <row r="3506" spans="1:7" x14ac:dyDescent="0.3">
      <c r="A3506" t="s">
        <v>3995</v>
      </c>
      <c r="B3506" s="2">
        <v>36.76</v>
      </c>
      <c r="C3506" s="2">
        <v>36.76</v>
      </c>
      <c r="D3506" s="2">
        <v>34</v>
      </c>
      <c r="E3506" s="14"/>
      <c r="F3506" s="14"/>
      <c r="G3506" s="2">
        <v>1.0811764705882352</v>
      </c>
    </row>
    <row r="3507" spans="1:7" x14ac:dyDescent="0.3">
      <c r="A3507" t="s">
        <v>3106</v>
      </c>
      <c r="B3507" s="2">
        <v>36.520000000000003</v>
      </c>
      <c r="C3507" s="2">
        <v>36.520000000000003</v>
      </c>
      <c r="D3507" s="2">
        <v>52</v>
      </c>
      <c r="E3507" s="14"/>
      <c r="F3507" s="14"/>
      <c r="G3507" s="2">
        <v>0.70230769230769241</v>
      </c>
    </row>
    <row r="3508" spans="1:7" x14ac:dyDescent="0.3">
      <c r="A3508" t="s">
        <v>2890</v>
      </c>
      <c r="B3508" s="2">
        <v>36.33</v>
      </c>
      <c r="C3508" s="2">
        <v>36.33</v>
      </c>
      <c r="D3508" s="2">
        <v>37</v>
      </c>
      <c r="E3508" s="14"/>
      <c r="F3508" s="14"/>
      <c r="G3508" s="2">
        <v>0.98189189189189185</v>
      </c>
    </row>
    <row r="3509" spans="1:7" x14ac:dyDescent="0.3">
      <c r="A3509" t="s">
        <v>3354</v>
      </c>
      <c r="B3509" s="2">
        <v>36.299999999999997</v>
      </c>
      <c r="C3509" s="2">
        <v>36.299999999999997</v>
      </c>
      <c r="D3509" s="2">
        <v>22</v>
      </c>
      <c r="E3509" s="14"/>
      <c r="F3509" s="14"/>
      <c r="G3509" s="2">
        <v>1.65</v>
      </c>
    </row>
    <row r="3510" spans="1:7" x14ac:dyDescent="0.3">
      <c r="A3510" t="s">
        <v>188</v>
      </c>
      <c r="B3510" s="2">
        <v>36.25</v>
      </c>
      <c r="C3510" s="2">
        <v>36.25</v>
      </c>
      <c r="D3510" s="2">
        <v>29</v>
      </c>
      <c r="E3510" s="14"/>
      <c r="F3510" s="14"/>
      <c r="G3510" s="2">
        <v>1.25</v>
      </c>
    </row>
    <row r="3511" spans="1:7" x14ac:dyDescent="0.3">
      <c r="A3511" t="s">
        <v>3278</v>
      </c>
      <c r="B3511" s="2">
        <v>36.21</v>
      </c>
      <c r="C3511" s="2">
        <v>36.21</v>
      </c>
      <c r="D3511" s="2">
        <v>51</v>
      </c>
      <c r="E3511" s="14"/>
      <c r="F3511" s="14"/>
      <c r="G3511" s="2">
        <v>0.71</v>
      </c>
    </row>
    <row r="3512" spans="1:7" x14ac:dyDescent="0.3">
      <c r="A3512" t="s">
        <v>3829</v>
      </c>
      <c r="B3512" s="2">
        <v>35.75</v>
      </c>
      <c r="C3512" s="2">
        <v>35.75</v>
      </c>
      <c r="D3512" s="2">
        <v>55</v>
      </c>
      <c r="E3512" s="14"/>
      <c r="F3512" s="14"/>
      <c r="G3512" s="2">
        <v>0.65</v>
      </c>
    </row>
    <row r="3513" spans="1:7" x14ac:dyDescent="0.3">
      <c r="A3513" t="s">
        <v>4001</v>
      </c>
      <c r="B3513" s="2">
        <v>35.700000000000003</v>
      </c>
      <c r="C3513" s="2">
        <v>35.700000000000003</v>
      </c>
      <c r="D3513" s="2">
        <v>14</v>
      </c>
      <c r="E3513" s="14"/>
      <c r="F3513" s="14"/>
      <c r="G3513" s="2">
        <v>2.5500000000000003</v>
      </c>
    </row>
    <row r="3514" spans="1:7" x14ac:dyDescent="0.3">
      <c r="A3514" t="s">
        <v>4130</v>
      </c>
      <c r="B3514" s="2">
        <v>35.44</v>
      </c>
      <c r="C3514" s="2">
        <v>35.44</v>
      </c>
      <c r="D3514" s="2">
        <v>6</v>
      </c>
      <c r="E3514" s="14"/>
      <c r="F3514" s="14"/>
      <c r="G3514" s="2">
        <v>5.9066666666666663</v>
      </c>
    </row>
    <row r="3515" spans="1:7" x14ac:dyDescent="0.3">
      <c r="A3515" t="s">
        <v>3286</v>
      </c>
      <c r="B3515" s="2">
        <v>35.4</v>
      </c>
      <c r="C3515" s="2">
        <v>35.4</v>
      </c>
      <c r="D3515" s="2">
        <v>12</v>
      </c>
      <c r="E3515" s="14">
        <v>0.91666666666666663</v>
      </c>
      <c r="F3515" s="14"/>
      <c r="G3515" s="2">
        <v>2.9499999999999997</v>
      </c>
    </row>
    <row r="3516" spans="1:7" x14ac:dyDescent="0.3">
      <c r="A3516" t="s">
        <v>3186</v>
      </c>
      <c r="B3516" s="2">
        <v>35.329999999999984</v>
      </c>
      <c r="C3516" s="2">
        <v>35.329999999999984</v>
      </c>
      <c r="D3516" s="2">
        <v>190</v>
      </c>
      <c r="E3516" s="14"/>
      <c r="F3516" s="14"/>
      <c r="G3516" s="2">
        <v>0.18594736842105256</v>
      </c>
    </row>
    <row r="3517" spans="1:7" x14ac:dyDescent="0.3">
      <c r="A3517" t="s">
        <v>4027</v>
      </c>
      <c r="B3517" s="2">
        <v>35.31</v>
      </c>
      <c r="C3517" s="2">
        <v>35.31</v>
      </c>
      <c r="D3517" s="2">
        <v>6</v>
      </c>
      <c r="E3517" s="14"/>
      <c r="F3517" s="14"/>
      <c r="G3517" s="2">
        <v>5.8850000000000007</v>
      </c>
    </row>
    <row r="3518" spans="1:7" x14ac:dyDescent="0.3">
      <c r="A3518" t="s">
        <v>4128</v>
      </c>
      <c r="B3518" s="2">
        <v>35.31</v>
      </c>
      <c r="C3518" s="2">
        <v>35.31</v>
      </c>
      <c r="D3518" s="2">
        <v>6</v>
      </c>
      <c r="E3518" s="14"/>
      <c r="F3518" s="14"/>
      <c r="G3518" s="2">
        <v>5.8850000000000007</v>
      </c>
    </row>
    <row r="3519" spans="1:7" x14ac:dyDescent="0.3">
      <c r="A3519" t="s">
        <v>3861</v>
      </c>
      <c r="B3519" s="2">
        <v>35.270000000000003</v>
      </c>
      <c r="C3519" s="2">
        <v>35.270000000000003</v>
      </c>
      <c r="D3519" s="2">
        <v>12</v>
      </c>
      <c r="E3519" s="14"/>
      <c r="F3519" s="14"/>
      <c r="G3519" s="2">
        <v>2.9391666666666669</v>
      </c>
    </row>
    <row r="3520" spans="1:7" x14ac:dyDescent="0.3">
      <c r="A3520" t="s">
        <v>3965</v>
      </c>
      <c r="B3520" s="2">
        <v>35.160000000000004</v>
      </c>
      <c r="C3520" s="2">
        <v>35.160000000000004</v>
      </c>
      <c r="D3520" s="2">
        <v>6</v>
      </c>
      <c r="E3520" s="14"/>
      <c r="F3520" s="14"/>
      <c r="G3520" s="2">
        <v>5.86</v>
      </c>
    </row>
    <row r="3521" spans="1:7" x14ac:dyDescent="0.3">
      <c r="A3521" t="s">
        <v>4149</v>
      </c>
      <c r="B3521" s="2">
        <v>35.11</v>
      </c>
      <c r="C3521" s="2">
        <v>35.11</v>
      </c>
      <c r="D3521" s="2">
        <v>12</v>
      </c>
      <c r="E3521" s="14"/>
      <c r="F3521" s="14"/>
      <c r="G3521" s="2">
        <v>2.9258333333333333</v>
      </c>
    </row>
    <row r="3522" spans="1:7" x14ac:dyDescent="0.3">
      <c r="A3522" t="s">
        <v>4053</v>
      </c>
      <c r="B3522" s="2">
        <v>34.870000000000005</v>
      </c>
      <c r="C3522" s="2">
        <v>34.870000000000005</v>
      </c>
      <c r="D3522" s="2">
        <v>5</v>
      </c>
      <c r="E3522" s="14"/>
      <c r="F3522" s="14"/>
      <c r="G3522" s="2">
        <v>6.9740000000000011</v>
      </c>
    </row>
    <row r="3523" spans="1:7" x14ac:dyDescent="0.3">
      <c r="A3523" t="s">
        <v>4107</v>
      </c>
      <c r="B3523" s="2">
        <v>34.859999999999992</v>
      </c>
      <c r="C3523" s="2">
        <v>34.859999999999992</v>
      </c>
      <c r="D3523" s="2">
        <v>12</v>
      </c>
      <c r="E3523" s="14">
        <v>0.5</v>
      </c>
      <c r="F3523" s="14"/>
      <c r="G3523" s="2">
        <v>2.9049999999999994</v>
      </c>
    </row>
    <row r="3524" spans="1:7" x14ac:dyDescent="0.3">
      <c r="A3524" t="s">
        <v>2306</v>
      </c>
      <c r="B3524" s="2">
        <v>34.799999999999997</v>
      </c>
      <c r="C3524" s="2">
        <v>34.799999999999997</v>
      </c>
      <c r="D3524" s="2">
        <v>24</v>
      </c>
      <c r="E3524" s="14"/>
      <c r="F3524" s="14"/>
      <c r="G3524" s="2">
        <v>1.45</v>
      </c>
    </row>
    <row r="3525" spans="1:7" x14ac:dyDescent="0.3">
      <c r="A3525" t="s">
        <v>3945</v>
      </c>
      <c r="B3525" s="2">
        <v>34.770000000000003</v>
      </c>
      <c r="C3525" s="2">
        <v>34.770000000000003</v>
      </c>
      <c r="D3525" s="2">
        <v>5</v>
      </c>
      <c r="E3525" s="14"/>
      <c r="F3525" s="14"/>
      <c r="G3525" s="2">
        <v>6.9540000000000006</v>
      </c>
    </row>
    <row r="3526" spans="1:7" x14ac:dyDescent="0.3">
      <c r="A3526" t="s">
        <v>333</v>
      </c>
      <c r="B3526" s="2">
        <v>34.32</v>
      </c>
      <c r="C3526" s="2">
        <v>34.32</v>
      </c>
      <c r="D3526" s="2">
        <v>88</v>
      </c>
      <c r="E3526" s="14"/>
      <c r="F3526" s="14"/>
      <c r="G3526" s="2">
        <v>0.39</v>
      </c>
    </row>
    <row r="3527" spans="1:7" x14ac:dyDescent="0.3">
      <c r="A3527" t="s">
        <v>3215</v>
      </c>
      <c r="B3527" s="2">
        <v>33.93</v>
      </c>
      <c r="C3527" s="2">
        <v>33.93</v>
      </c>
      <c r="D3527" s="2">
        <v>117</v>
      </c>
      <c r="E3527" s="14"/>
      <c r="F3527" s="14"/>
      <c r="G3527" s="2">
        <v>0.28999999999999998</v>
      </c>
    </row>
    <row r="3528" spans="1:7" x14ac:dyDescent="0.3">
      <c r="A3528" t="s">
        <v>3522</v>
      </c>
      <c r="B3528" s="2">
        <v>33.9</v>
      </c>
      <c r="C3528" s="2">
        <v>33.9</v>
      </c>
      <c r="D3528" s="2">
        <v>2</v>
      </c>
      <c r="E3528" s="14"/>
      <c r="F3528" s="14"/>
      <c r="G3528" s="2">
        <v>16.95</v>
      </c>
    </row>
    <row r="3529" spans="1:7" x14ac:dyDescent="0.3">
      <c r="A3529" t="s">
        <v>3903</v>
      </c>
      <c r="B3529" s="2">
        <v>33.82</v>
      </c>
      <c r="C3529" s="2">
        <v>33.82</v>
      </c>
      <c r="D3529" s="2">
        <v>4</v>
      </c>
      <c r="E3529" s="14"/>
      <c r="F3529" s="14"/>
      <c r="G3529" s="2">
        <v>8.4550000000000001</v>
      </c>
    </row>
    <row r="3530" spans="1:7" x14ac:dyDescent="0.3">
      <c r="A3530" t="s">
        <v>3892</v>
      </c>
      <c r="B3530" s="2">
        <v>33.81</v>
      </c>
      <c r="C3530" s="2">
        <v>33.81</v>
      </c>
      <c r="D3530" s="2">
        <v>4</v>
      </c>
      <c r="E3530" s="14"/>
      <c r="F3530" s="14"/>
      <c r="G3530" s="2">
        <v>8.4525000000000006</v>
      </c>
    </row>
    <row r="3531" spans="1:7" x14ac:dyDescent="0.3">
      <c r="A3531" t="s">
        <v>198</v>
      </c>
      <c r="B3531" s="2">
        <v>33.750000000000014</v>
      </c>
      <c r="C3531" s="2">
        <v>33.750000000000014</v>
      </c>
      <c r="D3531" s="2">
        <v>404</v>
      </c>
      <c r="E3531" s="14"/>
      <c r="F3531" s="14"/>
      <c r="G3531" s="2">
        <v>8.3539603960396072E-2</v>
      </c>
    </row>
    <row r="3532" spans="1:7" x14ac:dyDescent="0.3">
      <c r="A3532" t="s">
        <v>3931</v>
      </c>
      <c r="B3532" s="2">
        <v>33.69</v>
      </c>
      <c r="C3532" s="2">
        <v>33.69</v>
      </c>
      <c r="D3532" s="2">
        <v>9</v>
      </c>
      <c r="E3532" s="14"/>
      <c r="F3532" s="14"/>
      <c r="G3532" s="2">
        <v>3.7433333333333332</v>
      </c>
    </row>
    <row r="3533" spans="1:7" x14ac:dyDescent="0.3">
      <c r="A3533" t="s">
        <v>3130</v>
      </c>
      <c r="B3533" s="2">
        <v>33.6</v>
      </c>
      <c r="C3533" s="2">
        <v>33.6</v>
      </c>
      <c r="D3533" s="2">
        <v>16</v>
      </c>
      <c r="E3533" s="14"/>
      <c r="F3533" s="14"/>
      <c r="G3533" s="2">
        <v>2.1</v>
      </c>
    </row>
    <row r="3534" spans="1:7" x14ac:dyDescent="0.3">
      <c r="A3534" t="s">
        <v>4046</v>
      </c>
      <c r="B3534" s="2">
        <v>33.44</v>
      </c>
      <c r="C3534" s="2">
        <v>33.44</v>
      </c>
      <c r="D3534" s="2">
        <v>14</v>
      </c>
      <c r="E3534" s="14"/>
      <c r="F3534" s="14"/>
      <c r="G3534" s="2">
        <v>2.3885714285714283</v>
      </c>
    </row>
    <row r="3535" spans="1:7" x14ac:dyDescent="0.3">
      <c r="A3535" t="s">
        <v>3369</v>
      </c>
      <c r="B3535" s="2">
        <v>33.35</v>
      </c>
      <c r="C3535" s="2">
        <v>33.35</v>
      </c>
      <c r="D3535" s="2">
        <v>13</v>
      </c>
      <c r="E3535" s="14">
        <v>7.6923076923076927E-2</v>
      </c>
      <c r="F3535" s="14"/>
      <c r="G3535" s="2">
        <v>2.5653846153846156</v>
      </c>
    </row>
    <row r="3536" spans="1:7" x14ac:dyDescent="0.3">
      <c r="A3536" t="s">
        <v>2536</v>
      </c>
      <c r="B3536" s="2">
        <v>33.200000000000003</v>
      </c>
      <c r="C3536" s="2">
        <v>33.200000000000003</v>
      </c>
      <c r="D3536" s="2">
        <v>8</v>
      </c>
      <c r="E3536" s="14"/>
      <c r="F3536" s="14"/>
      <c r="G3536" s="2">
        <v>4.1500000000000004</v>
      </c>
    </row>
    <row r="3537" spans="1:7" x14ac:dyDescent="0.3">
      <c r="A3537" t="s">
        <v>2931</v>
      </c>
      <c r="B3537" s="2">
        <v>33.18</v>
      </c>
      <c r="C3537" s="2">
        <v>33.18</v>
      </c>
      <c r="D3537" s="2">
        <v>78</v>
      </c>
      <c r="E3537" s="14"/>
      <c r="F3537" s="14"/>
      <c r="G3537" s="2">
        <v>0.42538461538461536</v>
      </c>
    </row>
    <row r="3538" spans="1:7" x14ac:dyDescent="0.3">
      <c r="A3538" t="s">
        <v>4108</v>
      </c>
      <c r="B3538" s="2">
        <v>32.54</v>
      </c>
      <c r="C3538" s="2">
        <v>32.54</v>
      </c>
      <c r="D3538" s="2">
        <v>13</v>
      </c>
      <c r="E3538" s="14">
        <v>0.46153846153846156</v>
      </c>
      <c r="F3538" s="14"/>
      <c r="G3538" s="2">
        <v>2.503076923076923</v>
      </c>
    </row>
    <row r="3539" spans="1:7" x14ac:dyDescent="0.3">
      <c r="A3539" t="s">
        <v>2856</v>
      </c>
      <c r="B3539" s="2">
        <v>32.51</v>
      </c>
      <c r="C3539" s="2">
        <v>32.51</v>
      </c>
      <c r="D3539" s="2">
        <v>25</v>
      </c>
      <c r="E3539" s="14"/>
      <c r="F3539" s="14"/>
      <c r="G3539" s="2">
        <v>1.3004</v>
      </c>
    </row>
    <row r="3540" spans="1:7" x14ac:dyDescent="0.3">
      <c r="A3540" t="s">
        <v>2944</v>
      </c>
      <c r="B3540" s="2">
        <v>32.42</v>
      </c>
      <c r="C3540" s="2">
        <v>32.42</v>
      </c>
      <c r="D3540" s="2">
        <v>65</v>
      </c>
      <c r="E3540" s="14"/>
      <c r="F3540" s="14"/>
      <c r="G3540" s="2">
        <v>0.4987692307692308</v>
      </c>
    </row>
    <row r="3541" spans="1:7" x14ac:dyDescent="0.3">
      <c r="A3541" t="s">
        <v>196</v>
      </c>
      <c r="B3541" s="2">
        <v>32.349999999999994</v>
      </c>
      <c r="C3541" s="2">
        <v>32.349999999999994</v>
      </c>
      <c r="D3541" s="2">
        <v>61</v>
      </c>
      <c r="E3541" s="14"/>
      <c r="F3541" s="14"/>
      <c r="G3541" s="2">
        <v>0.53032786885245897</v>
      </c>
    </row>
    <row r="3542" spans="1:7" x14ac:dyDescent="0.3">
      <c r="A3542" t="s">
        <v>2996</v>
      </c>
      <c r="B3542" s="2">
        <v>32.1</v>
      </c>
      <c r="C3542" s="2">
        <v>32.1</v>
      </c>
      <c r="D3542" s="2">
        <v>30</v>
      </c>
      <c r="E3542" s="14">
        <v>0.43333333333333335</v>
      </c>
      <c r="F3542" s="14"/>
      <c r="G3542" s="2">
        <v>1.07</v>
      </c>
    </row>
    <row r="3543" spans="1:7" x14ac:dyDescent="0.3">
      <c r="A3543" t="s">
        <v>4182</v>
      </c>
      <c r="B3543" s="2">
        <v>31.95</v>
      </c>
      <c r="C3543" s="2">
        <v>31.95</v>
      </c>
      <c r="D3543" s="2">
        <v>11</v>
      </c>
      <c r="E3543" s="14">
        <v>0.54545454545454541</v>
      </c>
      <c r="F3543" s="14"/>
      <c r="G3543" s="2">
        <v>2.9045454545454543</v>
      </c>
    </row>
    <row r="3544" spans="1:7" x14ac:dyDescent="0.3">
      <c r="A3544" t="s">
        <v>3492</v>
      </c>
      <c r="B3544" s="2">
        <v>31.9</v>
      </c>
      <c r="C3544" s="2">
        <v>31.9</v>
      </c>
      <c r="D3544" s="2">
        <v>2</v>
      </c>
      <c r="E3544" s="14"/>
      <c r="F3544" s="14"/>
      <c r="G3544" s="2">
        <v>15.95</v>
      </c>
    </row>
    <row r="3545" spans="1:7" x14ac:dyDescent="0.3">
      <c r="A3545" t="s">
        <v>3921</v>
      </c>
      <c r="B3545" s="2">
        <v>31.8</v>
      </c>
      <c r="C3545" s="2">
        <v>31.8</v>
      </c>
      <c r="D3545" s="2">
        <v>4</v>
      </c>
      <c r="E3545" s="14"/>
      <c r="F3545" s="14"/>
      <c r="G3545" s="2">
        <v>7.95</v>
      </c>
    </row>
    <row r="3546" spans="1:7" x14ac:dyDescent="0.3">
      <c r="A3546" t="s">
        <v>3960</v>
      </c>
      <c r="B3546" s="2">
        <v>31.550000000000004</v>
      </c>
      <c r="C3546" s="2">
        <v>31.550000000000004</v>
      </c>
      <c r="D3546" s="2">
        <v>19</v>
      </c>
      <c r="E3546" s="14">
        <v>0.31578947368421051</v>
      </c>
      <c r="F3546" s="14"/>
      <c r="G3546" s="2">
        <v>1.6605263157894739</v>
      </c>
    </row>
    <row r="3547" spans="1:7" x14ac:dyDescent="0.3">
      <c r="A3547" t="s">
        <v>3961</v>
      </c>
      <c r="B3547" s="2">
        <v>31.47</v>
      </c>
      <c r="C3547" s="2">
        <v>31.47</v>
      </c>
      <c r="D3547" s="2">
        <v>19</v>
      </c>
      <c r="E3547" s="14">
        <v>0.31578947368421051</v>
      </c>
      <c r="F3547" s="14"/>
      <c r="G3547" s="2">
        <v>1.6563157894736842</v>
      </c>
    </row>
    <row r="3548" spans="1:7" x14ac:dyDescent="0.3">
      <c r="A3548" t="s">
        <v>358</v>
      </c>
      <c r="B3548" s="2">
        <v>31.25</v>
      </c>
      <c r="C3548" s="2">
        <v>31.25</v>
      </c>
      <c r="D3548" s="2">
        <v>25</v>
      </c>
      <c r="E3548" s="14"/>
      <c r="F3548" s="14"/>
      <c r="G3548" s="2">
        <v>1.25</v>
      </c>
    </row>
    <row r="3549" spans="1:7" x14ac:dyDescent="0.3">
      <c r="A3549" t="s">
        <v>2509</v>
      </c>
      <c r="B3549" s="2">
        <v>31.200000000000003</v>
      </c>
      <c r="C3549" s="2">
        <v>31.200000000000003</v>
      </c>
      <c r="D3549" s="2">
        <v>48</v>
      </c>
      <c r="E3549" s="14"/>
      <c r="F3549" s="14"/>
      <c r="G3549" s="2">
        <v>0.65</v>
      </c>
    </row>
    <row r="3550" spans="1:7" x14ac:dyDescent="0.3">
      <c r="A3550" t="s">
        <v>2795</v>
      </c>
      <c r="B3550" s="2">
        <v>31.2</v>
      </c>
      <c r="C3550" s="2">
        <v>31.2</v>
      </c>
      <c r="D3550" s="2">
        <v>15</v>
      </c>
      <c r="E3550" s="14"/>
      <c r="F3550" s="14"/>
      <c r="G3550" s="2">
        <v>2.08</v>
      </c>
    </row>
    <row r="3551" spans="1:7" x14ac:dyDescent="0.3">
      <c r="A3551" t="s">
        <v>3628</v>
      </c>
      <c r="B3551" s="2">
        <v>30.600000000000005</v>
      </c>
      <c r="C3551" s="2">
        <v>30.600000000000005</v>
      </c>
      <c r="D3551" s="2">
        <v>12</v>
      </c>
      <c r="E3551" s="14"/>
      <c r="F3551" s="14"/>
      <c r="G3551" s="2">
        <v>2.5500000000000003</v>
      </c>
    </row>
    <row r="3552" spans="1:7" x14ac:dyDescent="0.3">
      <c r="A3552" t="s">
        <v>1995</v>
      </c>
      <c r="B3552" s="2">
        <v>30.6</v>
      </c>
      <c r="C3552" s="2">
        <v>30.6</v>
      </c>
      <c r="D3552" s="2">
        <v>12</v>
      </c>
      <c r="E3552" s="14"/>
      <c r="F3552" s="14"/>
      <c r="G3552" s="2">
        <v>2.5500000000000003</v>
      </c>
    </row>
    <row r="3553" spans="1:7" x14ac:dyDescent="0.3">
      <c r="A3553" t="s">
        <v>1997</v>
      </c>
      <c r="B3553" s="2">
        <v>30.6</v>
      </c>
      <c r="C3553" s="2">
        <v>30.6</v>
      </c>
      <c r="D3553" s="2">
        <v>12</v>
      </c>
      <c r="E3553" s="14"/>
      <c r="F3553" s="14"/>
      <c r="G3553" s="2">
        <v>2.5500000000000003</v>
      </c>
    </row>
    <row r="3554" spans="1:7" x14ac:dyDescent="0.3">
      <c r="A3554" t="s">
        <v>2978</v>
      </c>
      <c r="B3554" s="2">
        <v>30.599999999999998</v>
      </c>
      <c r="C3554" s="2">
        <v>30.599999999999998</v>
      </c>
      <c r="D3554" s="2">
        <v>36</v>
      </c>
      <c r="E3554" s="14"/>
      <c r="F3554" s="14"/>
      <c r="G3554" s="2">
        <v>0.85</v>
      </c>
    </row>
    <row r="3555" spans="1:7" x14ac:dyDescent="0.3">
      <c r="A3555" t="s">
        <v>2945</v>
      </c>
      <c r="B3555" s="2">
        <v>30.43</v>
      </c>
      <c r="C3555" s="2">
        <v>30.43</v>
      </c>
      <c r="D3555" s="2">
        <v>29</v>
      </c>
      <c r="E3555" s="14"/>
      <c r="F3555" s="14"/>
      <c r="G3555" s="2">
        <v>1.0493103448275862</v>
      </c>
    </row>
    <row r="3556" spans="1:7" x14ac:dyDescent="0.3">
      <c r="A3556" t="s">
        <v>4117</v>
      </c>
      <c r="B3556" s="2">
        <v>30.12</v>
      </c>
      <c r="C3556" s="2">
        <v>30.12</v>
      </c>
      <c r="D3556" s="2">
        <v>4</v>
      </c>
      <c r="E3556" s="14"/>
      <c r="F3556" s="14"/>
      <c r="G3556" s="2">
        <v>7.53</v>
      </c>
    </row>
    <row r="3557" spans="1:7" x14ac:dyDescent="0.3">
      <c r="A3557" t="s">
        <v>2591</v>
      </c>
      <c r="B3557" s="2">
        <v>30</v>
      </c>
      <c r="C3557" s="2">
        <v>30</v>
      </c>
      <c r="D3557" s="2">
        <v>24</v>
      </c>
      <c r="E3557" s="14"/>
      <c r="F3557" s="14"/>
      <c r="G3557" s="2">
        <v>1.25</v>
      </c>
    </row>
    <row r="3558" spans="1:7" x14ac:dyDescent="0.3">
      <c r="A3558" t="s">
        <v>2386</v>
      </c>
      <c r="B3558" s="2">
        <v>30</v>
      </c>
      <c r="C3558" s="2">
        <v>30</v>
      </c>
      <c r="D3558" s="2">
        <v>8</v>
      </c>
      <c r="E3558" s="14"/>
      <c r="F3558" s="14"/>
      <c r="G3558" s="2">
        <v>3.75</v>
      </c>
    </row>
    <row r="3559" spans="1:7" x14ac:dyDescent="0.3">
      <c r="A3559" t="s">
        <v>2382</v>
      </c>
      <c r="B3559" s="2">
        <v>30</v>
      </c>
      <c r="C3559" s="2">
        <v>30</v>
      </c>
      <c r="D3559" s="2">
        <v>24</v>
      </c>
      <c r="E3559" s="14"/>
      <c r="F3559" s="14"/>
      <c r="G3559" s="2">
        <v>1.25</v>
      </c>
    </row>
    <row r="3560" spans="1:7" x14ac:dyDescent="0.3">
      <c r="A3560" t="s">
        <v>2543</v>
      </c>
      <c r="B3560" s="2">
        <v>30</v>
      </c>
      <c r="C3560" s="2">
        <v>30</v>
      </c>
      <c r="D3560" s="2">
        <v>8</v>
      </c>
      <c r="E3560" s="14"/>
      <c r="F3560" s="14"/>
      <c r="G3560" s="2">
        <v>3.75</v>
      </c>
    </row>
    <row r="3561" spans="1:7" x14ac:dyDescent="0.3">
      <c r="A3561" t="s">
        <v>2854</v>
      </c>
      <c r="B3561" s="2">
        <v>30</v>
      </c>
      <c r="C3561" s="2">
        <v>30</v>
      </c>
      <c r="D3561" s="2">
        <v>24</v>
      </c>
      <c r="E3561" s="14"/>
      <c r="F3561" s="14"/>
      <c r="G3561" s="2">
        <v>1.25</v>
      </c>
    </row>
    <row r="3562" spans="1:7" x14ac:dyDescent="0.3">
      <c r="A3562" t="s">
        <v>2017</v>
      </c>
      <c r="B3562" s="2">
        <v>30</v>
      </c>
      <c r="C3562" s="2">
        <v>30</v>
      </c>
      <c r="D3562" s="2">
        <v>24</v>
      </c>
      <c r="E3562" s="14"/>
      <c r="F3562" s="14"/>
      <c r="G3562" s="2">
        <v>1.25</v>
      </c>
    </row>
    <row r="3563" spans="1:7" x14ac:dyDescent="0.3">
      <c r="A3563" t="s">
        <v>4120</v>
      </c>
      <c r="B3563" s="2">
        <v>29.98</v>
      </c>
      <c r="C3563" s="2">
        <v>29.98</v>
      </c>
      <c r="D3563" s="2">
        <v>4</v>
      </c>
      <c r="E3563" s="14"/>
      <c r="F3563" s="14"/>
      <c r="G3563" s="2">
        <v>7.4950000000000001</v>
      </c>
    </row>
    <row r="3564" spans="1:7" x14ac:dyDescent="0.3">
      <c r="A3564" t="s">
        <v>4162</v>
      </c>
      <c r="B3564" s="2">
        <v>29.979999999999997</v>
      </c>
      <c r="C3564" s="2">
        <v>29.979999999999997</v>
      </c>
      <c r="D3564" s="2">
        <v>4</v>
      </c>
      <c r="E3564" s="14"/>
      <c r="F3564" s="14"/>
      <c r="G3564" s="2">
        <v>7.4949999999999992</v>
      </c>
    </row>
    <row r="3565" spans="1:7" x14ac:dyDescent="0.3">
      <c r="A3565" t="s">
        <v>3932</v>
      </c>
      <c r="B3565" s="2">
        <v>29.96</v>
      </c>
      <c r="C3565" s="2">
        <v>29.96</v>
      </c>
      <c r="D3565" s="2">
        <v>8</v>
      </c>
      <c r="E3565" s="14"/>
      <c r="F3565" s="14"/>
      <c r="G3565" s="2">
        <v>3.7450000000000001</v>
      </c>
    </row>
    <row r="3566" spans="1:7" x14ac:dyDescent="0.3">
      <c r="A3566" t="s">
        <v>614</v>
      </c>
      <c r="B3566" s="2">
        <v>29.95</v>
      </c>
      <c r="C3566" s="2">
        <v>29.95</v>
      </c>
      <c r="D3566" s="2">
        <v>1</v>
      </c>
      <c r="E3566" s="14"/>
      <c r="F3566" s="14"/>
      <c r="G3566" s="2">
        <v>29.95</v>
      </c>
    </row>
    <row r="3567" spans="1:7" x14ac:dyDescent="0.3">
      <c r="A3567" t="s">
        <v>4022</v>
      </c>
      <c r="B3567" s="2">
        <v>29.93</v>
      </c>
      <c r="C3567" s="2">
        <v>29.93</v>
      </c>
      <c r="D3567" s="2">
        <v>6</v>
      </c>
      <c r="E3567" s="14"/>
      <c r="F3567" s="14"/>
      <c r="G3567" s="2">
        <v>4.9883333333333333</v>
      </c>
    </row>
    <row r="3568" spans="1:7" x14ac:dyDescent="0.3">
      <c r="A3568" t="s">
        <v>3877</v>
      </c>
      <c r="B3568" s="2">
        <v>29.849999999999998</v>
      </c>
      <c r="C3568" s="2">
        <v>29.849999999999998</v>
      </c>
      <c r="D3568" s="2">
        <v>3</v>
      </c>
      <c r="E3568" s="14"/>
      <c r="F3568" s="14"/>
      <c r="G3568" s="2">
        <v>9.9499999999999993</v>
      </c>
    </row>
    <row r="3569" spans="1:7" x14ac:dyDescent="0.3">
      <c r="A3569" t="s">
        <v>4059</v>
      </c>
      <c r="B3569" s="2">
        <v>29.849999999999998</v>
      </c>
      <c r="C3569" s="2">
        <v>29.849999999999998</v>
      </c>
      <c r="D3569" s="2">
        <v>3</v>
      </c>
      <c r="E3569" s="14"/>
      <c r="F3569" s="14"/>
      <c r="G3569" s="2">
        <v>9.9499999999999993</v>
      </c>
    </row>
    <row r="3570" spans="1:7" x14ac:dyDescent="0.3">
      <c r="A3570" t="s">
        <v>4086</v>
      </c>
      <c r="B3570" s="2">
        <v>29.790000000000003</v>
      </c>
      <c r="C3570" s="2">
        <v>29.790000000000003</v>
      </c>
      <c r="D3570" s="2">
        <v>6</v>
      </c>
      <c r="E3570" s="14"/>
      <c r="F3570" s="14"/>
      <c r="G3570" s="2">
        <v>4.9650000000000007</v>
      </c>
    </row>
    <row r="3571" spans="1:7" x14ac:dyDescent="0.3">
      <c r="A3571" t="s">
        <v>4017</v>
      </c>
      <c r="B3571" s="2">
        <v>29.73</v>
      </c>
      <c r="C3571" s="2">
        <v>29.73</v>
      </c>
      <c r="D3571" s="2">
        <v>7</v>
      </c>
      <c r="E3571" s="14"/>
      <c r="F3571" s="14"/>
      <c r="G3571" s="2">
        <v>4.2471428571428573</v>
      </c>
    </row>
    <row r="3572" spans="1:7" x14ac:dyDescent="0.3">
      <c r="A3572" t="s">
        <v>3850</v>
      </c>
      <c r="B3572" s="2">
        <v>29.73</v>
      </c>
      <c r="C3572" s="2">
        <v>29.73</v>
      </c>
      <c r="D3572" s="2">
        <v>7</v>
      </c>
      <c r="E3572" s="14"/>
      <c r="F3572" s="14"/>
      <c r="G3572" s="2">
        <v>4.2471428571428573</v>
      </c>
    </row>
    <row r="3573" spans="1:7" x14ac:dyDescent="0.3">
      <c r="A3573" t="s">
        <v>433</v>
      </c>
      <c r="B3573" s="2">
        <v>29.700000000000003</v>
      </c>
      <c r="C3573" s="2">
        <v>29.700000000000003</v>
      </c>
      <c r="D3573" s="2">
        <v>22</v>
      </c>
      <c r="E3573" s="14"/>
      <c r="F3573" s="14"/>
      <c r="G3573" s="2">
        <v>1.35</v>
      </c>
    </row>
    <row r="3574" spans="1:7" x14ac:dyDescent="0.3">
      <c r="A3574" t="s">
        <v>921</v>
      </c>
      <c r="B3574" s="2">
        <v>29.700000000000003</v>
      </c>
      <c r="C3574" s="2">
        <v>29.700000000000003</v>
      </c>
      <c r="D3574" s="2">
        <v>6</v>
      </c>
      <c r="E3574" s="14"/>
      <c r="F3574" s="14"/>
      <c r="G3574" s="2">
        <v>4.95</v>
      </c>
    </row>
    <row r="3575" spans="1:7" x14ac:dyDescent="0.3">
      <c r="A3575" t="s">
        <v>2703</v>
      </c>
      <c r="B3575" s="2">
        <v>29.7</v>
      </c>
      <c r="C3575" s="2">
        <v>29.7</v>
      </c>
      <c r="D3575" s="2">
        <v>6</v>
      </c>
      <c r="E3575" s="14"/>
      <c r="F3575" s="14"/>
      <c r="G3575" s="2">
        <v>4.95</v>
      </c>
    </row>
    <row r="3576" spans="1:7" x14ac:dyDescent="0.3">
      <c r="A3576" t="s">
        <v>3211</v>
      </c>
      <c r="B3576" s="2">
        <v>29.680000000000003</v>
      </c>
      <c r="C3576" s="2">
        <v>29.680000000000003</v>
      </c>
      <c r="D3576" s="2">
        <v>38</v>
      </c>
      <c r="E3576" s="14"/>
      <c r="F3576" s="14"/>
      <c r="G3576" s="2">
        <v>0.78105263157894744</v>
      </c>
    </row>
    <row r="3577" spans="1:7" x14ac:dyDescent="0.3">
      <c r="A3577" t="s">
        <v>2874</v>
      </c>
      <c r="B3577" s="2">
        <v>29.64</v>
      </c>
      <c r="C3577" s="2">
        <v>29.64</v>
      </c>
      <c r="D3577" s="2">
        <v>78</v>
      </c>
      <c r="E3577" s="14"/>
      <c r="F3577" s="14"/>
      <c r="G3577" s="2">
        <v>0.38</v>
      </c>
    </row>
    <row r="3578" spans="1:7" x14ac:dyDescent="0.3">
      <c r="A3578" t="s">
        <v>4210</v>
      </c>
      <c r="B3578" s="2">
        <v>29.619999999999997</v>
      </c>
      <c r="C3578" s="2">
        <v>29.619999999999997</v>
      </c>
      <c r="D3578" s="2">
        <v>38</v>
      </c>
      <c r="E3578" s="14"/>
      <c r="F3578" s="14"/>
      <c r="G3578" s="2">
        <v>0.77947368421052621</v>
      </c>
    </row>
    <row r="3579" spans="1:7" x14ac:dyDescent="0.3">
      <c r="A3579" t="s">
        <v>3426</v>
      </c>
      <c r="B3579" s="2">
        <v>29.599999999999994</v>
      </c>
      <c r="C3579" s="2">
        <v>29.599999999999994</v>
      </c>
      <c r="D3579" s="2">
        <v>8</v>
      </c>
      <c r="E3579" s="14"/>
      <c r="F3579" s="14"/>
      <c r="G3579" s="2">
        <v>3.6999999999999993</v>
      </c>
    </row>
    <row r="3580" spans="1:7" x14ac:dyDescent="0.3">
      <c r="A3580" t="s">
        <v>3324</v>
      </c>
      <c r="B3580" s="2">
        <v>29.5</v>
      </c>
      <c r="C3580" s="2">
        <v>29.5</v>
      </c>
      <c r="D3580" s="2">
        <v>10</v>
      </c>
      <c r="E3580" s="14"/>
      <c r="F3580" s="14"/>
      <c r="G3580" s="2">
        <v>2.95</v>
      </c>
    </row>
    <row r="3581" spans="1:7" x14ac:dyDescent="0.3">
      <c r="A3581" t="s">
        <v>4098</v>
      </c>
      <c r="B3581" s="2">
        <v>29.5</v>
      </c>
      <c r="C3581" s="2">
        <v>29.5</v>
      </c>
      <c r="D3581" s="2">
        <v>10</v>
      </c>
      <c r="E3581" s="14"/>
      <c r="F3581" s="14"/>
      <c r="G3581" s="2">
        <v>2.95</v>
      </c>
    </row>
    <row r="3582" spans="1:7" x14ac:dyDescent="0.3">
      <c r="A3582" t="s">
        <v>3246</v>
      </c>
      <c r="B3582" s="2">
        <v>29.4</v>
      </c>
      <c r="C3582" s="2">
        <v>29.4</v>
      </c>
      <c r="D3582" s="2">
        <v>14</v>
      </c>
      <c r="E3582" s="14"/>
      <c r="F3582" s="14"/>
      <c r="G3582" s="2">
        <v>2.1</v>
      </c>
    </row>
    <row r="3583" spans="1:7" x14ac:dyDescent="0.3">
      <c r="A3583" t="s">
        <v>3643</v>
      </c>
      <c r="B3583" s="2">
        <v>29.249999999999996</v>
      </c>
      <c r="C3583" s="2">
        <v>29.249999999999996</v>
      </c>
      <c r="D3583" s="2">
        <v>15</v>
      </c>
      <c r="E3583" s="14"/>
      <c r="F3583" s="14"/>
      <c r="G3583" s="2">
        <v>1.9499999999999997</v>
      </c>
    </row>
    <row r="3584" spans="1:7" x14ac:dyDescent="0.3">
      <c r="A3584" t="s">
        <v>4215</v>
      </c>
      <c r="B3584" s="2">
        <v>29.229999999999997</v>
      </c>
      <c r="C3584" s="2">
        <v>29.229999999999997</v>
      </c>
      <c r="D3584" s="2">
        <v>41</v>
      </c>
      <c r="E3584" s="14"/>
      <c r="F3584" s="14"/>
      <c r="G3584" s="2">
        <v>0.71292682926829265</v>
      </c>
    </row>
    <row r="3585" spans="1:7" x14ac:dyDescent="0.3">
      <c r="A3585" t="s">
        <v>3270</v>
      </c>
      <c r="B3585" s="2">
        <v>29.190000000000012</v>
      </c>
      <c r="C3585" s="2">
        <v>29.190000000000012</v>
      </c>
      <c r="D3585" s="2">
        <v>139</v>
      </c>
      <c r="E3585" s="14"/>
      <c r="F3585" s="14"/>
      <c r="G3585" s="2">
        <v>0.21000000000000008</v>
      </c>
    </row>
    <row r="3586" spans="1:7" x14ac:dyDescent="0.3">
      <c r="A3586" t="s">
        <v>4141</v>
      </c>
      <c r="B3586" s="2">
        <v>29.049999999999994</v>
      </c>
      <c r="C3586" s="2">
        <v>29.049999999999994</v>
      </c>
      <c r="D3586" s="2">
        <v>10</v>
      </c>
      <c r="E3586" s="14"/>
      <c r="F3586" s="14"/>
      <c r="G3586" s="2">
        <v>2.9049999999999994</v>
      </c>
    </row>
    <row r="3587" spans="1:7" x14ac:dyDescent="0.3">
      <c r="A3587" t="s">
        <v>415</v>
      </c>
      <c r="B3587" s="2">
        <v>28.999999999999996</v>
      </c>
      <c r="C3587" s="2">
        <v>28.999999999999996</v>
      </c>
      <c r="D3587" s="2">
        <v>20</v>
      </c>
      <c r="E3587" s="14"/>
      <c r="F3587" s="14"/>
      <c r="G3587" s="2">
        <v>1.4499999999999997</v>
      </c>
    </row>
    <row r="3588" spans="1:7" x14ac:dyDescent="0.3">
      <c r="A3588" t="s">
        <v>4078</v>
      </c>
      <c r="B3588" s="2">
        <v>28.759999999999998</v>
      </c>
      <c r="C3588" s="2">
        <v>28.759999999999998</v>
      </c>
      <c r="D3588" s="2">
        <v>5</v>
      </c>
      <c r="E3588" s="14"/>
      <c r="F3588" s="14"/>
      <c r="G3588" s="2">
        <v>5.7519999999999998</v>
      </c>
    </row>
    <row r="3589" spans="1:7" x14ac:dyDescent="0.3">
      <c r="A3589" t="s">
        <v>4000</v>
      </c>
      <c r="B3589" s="2">
        <v>28.57</v>
      </c>
      <c r="C3589" s="2">
        <v>28.57</v>
      </c>
      <c r="D3589" s="2">
        <v>52</v>
      </c>
      <c r="E3589" s="14"/>
      <c r="F3589" s="14"/>
      <c r="G3589" s="2">
        <v>0.5494230769230769</v>
      </c>
    </row>
    <row r="3590" spans="1:7" x14ac:dyDescent="0.3">
      <c r="A3590" t="s">
        <v>3908</v>
      </c>
      <c r="B3590" s="2">
        <v>28.4</v>
      </c>
      <c r="C3590" s="2">
        <v>28.4</v>
      </c>
      <c r="D3590" s="2">
        <v>9</v>
      </c>
      <c r="E3590" s="14"/>
      <c r="F3590" s="14"/>
      <c r="G3590" s="2">
        <v>3.1555555555555554</v>
      </c>
    </row>
    <row r="3591" spans="1:7" x14ac:dyDescent="0.3">
      <c r="A3591" t="s">
        <v>200</v>
      </c>
      <c r="B3591" s="2">
        <v>28.350000000000005</v>
      </c>
      <c r="C3591" s="2">
        <v>28.350000000000005</v>
      </c>
      <c r="D3591" s="2">
        <v>27</v>
      </c>
      <c r="E3591" s="14"/>
      <c r="F3591" s="14"/>
      <c r="G3591" s="2">
        <v>1.0500000000000003</v>
      </c>
    </row>
    <row r="3592" spans="1:7" x14ac:dyDescent="0.3">
      <c r="A3592" t="s">
        <v>2527</v>
      </c>
      <c r="B3592" s="2">
        <v>28.08</v>
      </c>
      <c r="C3592" s="2">
        <v>28.08</v>
      </c>
      <c r="D3592" s="2">
        <v>72</v>
      </c>
      <c r="E3592" s="14"/>
      <c r="F3592" s="14"/>
      <c r="G3592" s="2">
        <v>0.38999999999999996</v>
      </c>
    </row>
    <row r="3593" spans="1:7" x14ac:dyDescent="0.3">
      <c r="A3593" t="s">
        <v>350</v>
      </c>
      <c r="B3593" s="2">
        <v>28.049999999999997</v>
      </c>
      <c r="C3593" s="2">
        <v>28.049999999999997</v>
      </c>
      <c r="D3593" s="2">
        <v>17</v>
      </c>
      <c r="E3593" s="14">
        <v>0.88235294117647056</v>
      </c>
      <c r="F3593" s="14"/>
      <c r="G3593" s="2">
        <v>1.65</v>
      </c>
    </row>
    <row r="3594" spans="1:7" x14ac:dyDescent="0.3">
      <c r="A3594" t="s">
        <v>3463</v>
      </c>
      <c r="B3594" s="2">
        <v>28.049999999999994</v>
      </c>
      <c r="C3594" s="2">
        <v>28.049999999999994</v>
      </c>
      <c r="D3594" s="2">
        <v>11</v>
      </c>
      <c r="E3594" s="14">
        <v>1.0909090909090908</v>
      </c>
      <c r="F3594" s="14"/>
      <c r="G3594" s="2">
        <v>2.5499999999999994</v>
      </c>
    </row>
    <row r="3595" spans="1:7" x14ac:dyDescent="0.3">
      <c r="A3595" t="s">
        <v>3856</v>
      </c>
      <c r="B3595" s="2">
        <v>28.019999999999996</v>
      </c>
      <c r="C3595" s="2">
        <v>28.019999999999996</v>
      </c>
      <c r="D3595" s="2">
        <v>14</v>
      </c>
      <c r="E3595" s="14"/>
      <c r="F3595" s="14"/>
      <c r="G3595" s="2">
        <v>2.0014285714285713</v>
      </c>
    </row>
    <row r="3596" spans="1:7" x14ac:dyDescent="0.3">
      <c r="A3596" t="s">
        <v>4218</v>
      </c>
      <c r="B3596" s="2">
        <v>28.009999999999998</v>
      </c>
      <c r="C3596" s="2">
        <v>28.009999999999998</v>
      </c>
      <c r="D3596" s="2">
        <v>41</v>
      </c>
      <c r="E3596" s="14"/>
      <c r="F3596" s="14"/>
      <c r="G3596" s="2">
        <v>0.68317073170731701</v>
      </c>
    </row>
    <row r="3597" spans="1:7" x14ac:dyDescent="0.3">
      <c r="A3597" t="s">
        <v>3388</v>
      </c>
      <c r="B3597" s="2">
        <v>27.9</v>
      </c>
      <c r="C3597" s="2">
        <v>27.9</v>
      </c>
      <c r="D3597" s="2">
        <v>6</v>
      </c>
      <c r="E3597" s="14"/>
      <c r="F3597" s="14"/>
      <c r="G3597" s="2">
        <v>4.6499999999999995</v>
      </c>
    </row>
    <row r="3598" spans="1:7" x14ac:dyDescent="0.3">
      <c r="A3598" t="s">
        <v>2779</v>
      </c>
      <c r="B3598" s="2">
        <v>27.39</v>
      </c>
      <c r="C3598" s="2">
        <v>27.39</v>
      </c>
      <c r="D3598" s="2">
        <v>11</v>
      </c>
      <c r="E3598" s="14"/>
      <c r="F3598" s="14"/>
      <c r="G3598" s="2">
        <v>2.4900000000000002</v>
      </c>
    </row>
    <row r="3599" spans="1:7" x14ac:dyDescent="0.3">
      <c r="A3599" t="s">
        <v>2800</v>
      </c>
      <c r="B3599" s="2">
        <v>27.39</v>
      </c>
      <c r="C3599" s="2">
        <v>27.39</v>
      </c>
      <c r="D3599" s="2">
        <v>11</v>
      </c>
      <c r="E3599" s="14"/>
      <c r="F3599" s="14"/>
      <c r="G3599" s="2">
        <v>2.4900000000000002</v>
      </c>
    </row>
    <row r="3600" spans="1:7" x14ac:dyDescent="0.3">
      <c r="A3600" t="s">
        <v>2981</v>
      </c>
      <c r="B3600" s="2">
        <v>27.300000000000004</v>
      </c>
      <c r="C3600" s="2">
        <v>27.300000000000004</v>
      </c>
      <c r="D3600" s="2">
        <v>65</v>
      </c>
      <c r="E3600" s="14"/>
      <c r="F3600" s="14"/>
      <c r="G3600" s="2">
        <v>0.42000000000000004</v>
      </c>
    </row>
    <row r="3601" spans="1:7" x14ac:dyDescent="0.3">
      <c r="A3601" t="s">
        <v>3627</v>
      </c>
      <c r="B3601" s="2">
        <v>27.020000000000003</v>
      </c>
      <c r="C3601" s="2">
        <v>27.020000000000003</v>
      </c>
      <c r="D3601" s="2">
        <v>50</v>
      </c>
      <c r="E3601" s="14"/>
      <c r="F3601" s="14"/>
      <c r="G3601" s="2">
        <v>0.5404000000000001</v>
      </c>
    </row>
    <row r="3602" spans="1:7" x14ac:dyDescent="0.3">
      <c r="A3602" t="s">
        <v>2822</v>
      </c>
      <c r="B3602" s="2">
        <v>27</v>
      </c>
      <c r="C3602" s="2">
        <v>27</v>
      </c>
      <c r="D3602" s="2">
        <v>4</v>
      </c>
      <c r="E3602" s="14"/>
      <c r="F3602" s="14"/>
      <c r="G3602" s="2">
        <v>6.75</v>
      </c>
    </row>
    <row r="3603" spans="1:7" x14ac:dyDescent="0.3">
      <c r="A3603" t="s">
        <v>3414</v>
      </c>
      <c r="B3603" s="2">
        <v>26.55</v>
      </c>
      <c r="C3603" s="2">
        <v>26.55</v>
      </c>
      <c r="D3603" s="2">
        <v>9</v>
      </c>
      <c r="E3603" s="14"/>
      <c r="F3603" s="14"/>
      <c r="G3603" s="2">
        <v>2.95</v>
      </c>
    </row>
    <row r="3604" spans="1:7" x14ac:dyDescent="0.3">
      <c r="A3604" t="s">
        <v>2842</v>
      </c>
      <c r="B3604" s="2">
        <v>26.549999999999997</v>
      </c>
      <c r="C3604" s="2">
        <v>26.549999999999997</v>
      </c>
      <c r="D3604" s="2">
        <v>9</v>
      </c>
      <c r="E3604" s="14"/>
      <c r="F3604" s="14"/>
      <c r="G3604" s="2">
        <v>2.9499999999999997</v>
      </c>
    </row>
    <row r="3605" spans="1:7" x14ac:dyDescent="0.3">
      <c r="A3605" t="s">
        <v>980</v>
      </c>
      <c r="B3605" s="2">
        <v>26.490000000000002</v>
      </c>
      <c r="C3605" s="2">
        <v>26.490000000000002</v>
      </c>
      <c r="D3605" s="2">
        <v>5</v>
      </c>
      <c r="E3605" s="14"/>
      <c r="F3605" s="14"/>
      <c r="G3605" s="2">
        <v>5.298</v>
      </c>
    </row>
    <row r="3606" spans="1:7" x14ac:dyDescent="0.3">
      <c r="A3606" t="s">
        <v>4201</v>
      </c>
      <c r="B3606" s="2">
        <v>26.25</v>
      </c>
      <c r="C3606" s="2">
        <v>26.25</v>
      </c>
      <c r="D3606" s="2">
        <v>7</v>
      </c>
      <c r="E3606" s="14"/>
      <c r="F3606" s="14"/>
      <c r="G3606" s="2">
        <v>3.75</v>
      </c>
    </row>
    <row r="3607" spans="1:7" x14ac:dyDescent="0.3">
      <c r="A3607" t="s">
        <v>2799</v>
      </c>
      <c r="B3607" s="2">
        <v>26.19</v>
      </c>
      <c r="C3607" s="2">
        <v>26.19</v>
      </c>
      <c r="D3607" s="2">
        <v>9</v>
      </c>
      <c r="E3607" s="14"/>
      <c r="F3607" s="14"/>
      <c r="G3607" s="2">
        <v>2.91</v>
      </c>
    </row>
    <row r="3608" spans="1:7" x14ac:dyDescent="0.3">
      <c r="A3608" t="s">
        <v>2895</v>
      </c>
      <c r="B3608" s="2">
        <v>26.11</v>
      </c>
      <c r="C3608" s="2">
        <v>26.11</v>
      </c>
      <c r="D3608" s="2">
        <v>16</v>
      </c>
      <c r="E3608" s="14"/>
      <c r="F3608" s="14"/>
      <c r="G3608" s="2">
        <v>1.631875</v>
      </c>
    </row>
    <row r="3609" spans="1:7" x14ac:dyDescent="0.3">
      <c r="A3609" t="s">
        <v>3584</v>
      </c>
      <c r="B3609" s="2">
        <v>25.5</v>
      </c>
      <c r="C3609" s="2">
        <v>25.5</v>
      </c>
      <c r="D3609" s="2">
        <v>2</v>
      </c>
      <c r="E3609" s="14"/>
      <c r="F3609" s="14"/>
      <c r="G3609" s="2">
        <v>12.75</v>
      </c>
    </row>
    <row r="3610" spans="1:7" x14ac:dyDescent="0.3">
      <c r="A3610" t="s">
        <v>3904</v>
      </c>
      <c r="B3610" s="2">
        <v>25.5</v>
      </c>
      <c r="C3610" s="2">
        <v>25.5</v>
      </c>
      <c r="D3610" s="2">
        <v>3</v>
      </c>
      <c r="E3610" s="14"/>
      <c r="F3610" s="14"/>
      <c r="G3610" s="2">
        <v>8.5</v>
      </c>
    </row>
    <row r="3611" spans="1:7" x14ac:dyDescent="0.3">
      <c r="A3611" t="s">
        <v>3114</v>
      </c>
      <c r="B3611" s="2">
        <v>25.5</v>
      </c>
      <c r="C3611" s="2">
        <v>25.5</v>
      </c>
      <c r="D3611" s="2">
        <v>30</v>
      </c>
      <c r="E3611" s="14">
        <v>3.3333333333333333E-2</v>
      </c>
      <c r="F3611" s="14"/>
      <c r="G3611" s="2">
        <v>0.85</v>
      </c>
    </row>
    <row r="3612" spans="1:7" x14ac:dyDescent="0.3">
      <c r="A3612" t="s">
        <v>3902</v>
      </c>
      <c r="B3612" s="2">
        <v>25.32</v>
      </c>
      <c r="C3612" s="2">
        <v>25.32</v>
      </c>
      <c r="D3612" s="2">
        <v>3</v>
      </c>
      <c r="E3612" s="14"/>
      <c r="F3612" s="14"/>
      <c r="G3612" s="2">
        <v>8.44</v>
      </c>
    </row>
    <row r="3613" spans="1:7" x14ac:dyDescent="0.3">
      <c r="A3613" t="s">
        <v>3927</v>
      </c>
      <c r="B3613" s="2">
        <v>25.28</v>
      </c>
      <c r="C3613" s="2">
        <v>25.28</v>
      </c>
      <c r="D3613" s="2">
        <v>10</v>
      </c>
      <c r="E3613" s="14"/>
      <c r="F3613" s="14"/>
      <c r="G3613" s="2">
        <v>2.528</v>
      </c>
    </row>
    <row r="3614" spans="1:7" x14ac:dyDescent="0.3">
      <c r="A3614" t="s">
        <v>3871</v>
      </c>
      <c r="B3614" s="2">
        <v>25.17</v>
      </c>
      <c r="C3614" s="2">
        <v>25.17</v>
      </c>
      <c r="D3614" s="2">
        <v>6</v>
      </c>
      <c r="E3614" s="14"/>
      <c r="F3614" s="14"/>
      <c r="G3614" s="2">
        <v>4.1950000000000003</v>
      </c>
    </row>
    <row r="3615" spans="1:7" x14ac:dyDescent="0.3">
      <c r="A3615" t="s">
        <v>4153</v>
      </c>
      <c r="B3615" s="2">
        <v>25.130000000000003</v>
      </c>
      <c r="C3615" s="2">
        <v>25.130000000000003</v>
      </c>
      <c r="D3615" s="2">
        <v>10</v>
      </c>
      <c r="E3615" s="14"/>
      <c r="F3615" s="14"/>
      <c r="G3615" s="2">
        <v>2.5130000000000003</v>
      </c>
    </row>
    <row r="3616" spans="1:7" x14ac:dyDescent="0.3">
      <c r="A3616" t="s">
        <v>3916</v>
      </c>
      <c r="B3616" s="2">
        <v>25.07</v>
      </c>
      <c r="C3616" s="2">
        <v>25.07</v>
      </c>
      <c r="D3616" s="2">
        <v>10</v>
      </c>
      <c r="E3616" s="14"/>
      <c r="F3616" s="14"/>
      <c r="G3616" s="2">
        <v>2.5070000000000001</v>
      </c>
    </row>
    <row r="3617" spans="1:7" x14ac:dyDescent="0.3">
      <c r="A3617" t="s">
        <v>2197</v>
      </c>
      <c r="B3617" s="2">
        <v>25</v>
      </c>
      <c r="C3617" s="2">
        <v>25</v>
      </c>
      <c r="D3617" s="2">
        <v>2</v>
      </c>
      <c r="E3617" s="14"/>
      <c r="F3617" s="14"/>
      <c r="G3617" s="2">
        <v>12.5</v>
      </c>
    </row>
    <row r="3618" spans="1:7" x14ac:dyDescent="0.3">
      <c r="A3618" t="s">
        <v>1200</v>
      </c>
      <c r="B3618" s="2">
        <v>24.98</v>
      </c>
      <c r="C3618" s="2">
        <v>24.98</v>
      </c>
      <c r="D3618" s="2">
        <v>39</v>
      </c>
      <c r="E3618" s="14"/>
      <c r="F3618" s="14"/>
      <c r="G3618" s="2">
        <v>0.64051282051282055</v>
      </c>
    </row>
    <row r="3619" spans="1:7" x14ac:dyDescent="0.3">
      <c r="A3619" t="s">
        <v>3880</v>
      </c>
      <c r="B3619" s="2">
        <v>24.96</v>
      </c>
      <c r="C3619" s="2">
        <v>24.96</v>
      </c>
      <c r="D3619" s="2">
        <v>3</v>
      </c>
      <c r="E3619" s="14"/>
      <c r="F3619" s="14"/>
      <c r="G3619" s="2">
        <v>8.32</v>
      </c>
    </row>
    <row r="3620" spans="1:7" x14ac:dyDescent="0.3">
      <c r="A3620" t="s">
        <v>2335</v>
      </c>
      <c r="B3620" s="2">
        <v>24.96</v>
      </c>
      <c r="C3620" s="2">
        <v>24.96</v>
      </c>
      <c r="D3620" s="2">
        <v>12</v>
      </c>
      <c r="E3620" s="14"/>
      <c r="F3620" s="14"/>
      <c r="G3620" s="2">
        <v>2.08</v>
      </c>
    </row>
    <row r="3621" spans="1:7" x14ac:dyDescent="0.3">
      <c r="A3621" t="s">
        <v>2785</v>
      </c>
      <c r="B3621" s="2">
        <v>24.9</v>
      </c>
      <c r="C3621" s="2">
        <v>24.9</v>
      </c>
      <c r="D3621" s="2">
        <v>10</v>
      </c>
      <c r="E3621" s="14"/>
      <c r="F3621" s="14"/>
      <c r="G3621" s="2">
        <v>2.4899999999999998</v>
      </c>
    </row>
    <row r="3622" spans="1:7" x14ac:dyDescent="0.3">
      <c r="A3622" t="s">
        <v>3721</v>
      </c>
      <c r="B3622" s="2">
        <v>24.87</v>
      </c>
      <c r="C3622" s="2">
        <v>24.87</v>
      </c>
      <c r="D3622" s="2">
        <v>3</v>
      </c>
      <c r="E3622" s="14"/>
      <c r="F3622" s="14"/>
      <c r="G3622" s="2">
        <v>8.2900000000000009</v>
      </c>
    </row>
    <row r="3623" spans="1:7" x14ac:dyDescent="0.3">
      <c r="A3623" t="s">
        <v>3942</v>
      </c>
      <c r="B3623" s="2">
        <v>24.810000000000002</v>
      </c>
      <c r="C3623" s="2">
        <v>24.810000000000002</v>
      </c>
      <c r="D3623" s="2">
        <v>4</v>
      </c>
      <c r="E3623" s="14"/>
      <c r="F3623" s="14"/>
      <c r="G3623" s="2">
        <v>6.2025000000000006</v>
      </c>
    </row>
    <row r="3624" spans="1:7" x14ac:dyDescent="0.3">
      <c r="A3624" t="s">
        <v>3962</v>
      </c>
      <c r="B3624" s="2">
        <v>24.79</v>
      </c>
      <c r="C3624" s="2">
        <v>24.79</v>
      </c>
      <c r="D3624" s="2">
        <v>15</v>
      </c>
      <c r="E3624" s="14">
        <v>0.4</v>
      </c>
      <c r="F3624" s="14"/>
      <c r="G3624" s="2">
        <v>1.6526666666666665</v>
      </c>
    </row>
    <row r="3625" spans="1:7" x14ac:dyDescent="0.3">
      <c r="A3625" t="s">
        <v>4203</v>
      </c>
      <c r="B3625" s="2">
        <v>24.77</v>
      </c>
      <c r="C3625" s="2">
        <v>24.77</v>
      </c>
      <c r="D3625" s="2">
        <v>37</v>
      </c>
      <c r="E3625" s="14"/>
      <c r="F3625" s="14"/>
      <c r="G3625" s="2">
        <v>0.66945945945945939</v>
      </c>
    </row>
    <row r="3626" spans="1:7" x14ac:dyDescent="0.3">
      <c r="A3626" t="s">
        <v>329</v>
      </c>
      <c r="B3626" s="2">
        <v>24.75</v>
      </c>
      <c r="C3626" s="2">
        <v>24.75</v>
      </c>
      <c r="D3626" s="2">
        <v>5</v>
      </c>
      <c r="E3626" s="14"/>
      <c r="F3626" s="14"/>
      <c r="G3626" s="2">
        <v>4.95</v>
      </c>
    </row>
    <row r="3627" spans="1:7" x14ac:dyDescent="0.3">
      <c r="A3627" t="s">
        <v>4067</v>
      </c>
      <c r="B3627" s="2">
        <v>24.75</v>
      </c>
      <c r="C3627" s="2">
        <v>24.75</v>
      </c>
      <c r="D3627" s="2">
        <v>5</v>
      </c>
      <c r="E3627" s="14"/>
      <c r="F3627" s="14"/>
      <c r="G3627" s="2">
        <v>4.95</v>
      </c>
    </row>
    <row r="3628" spans="1:7" x14ac:dyDescent="0.3">
      <c r="A3628" t="s">
        <v>3508</v>
      </c>
      <c r="B3628" s="2">
        <v>24.75</v>
      </c>
      <c r="C3628" s="2">
        <v>24.75</v>
      </c>
      <c r="D3628" s="2">
        <v>5</v>
      </c>
      <c r="E3628" s="14"/>
      <c r="F3628" s="14"/>
      <c r="G3628" s="2">
        <v>4.95</v>
      </c>
    </row>
    <row r="3629" spans="1:7" x14ac:dyDescent="0.3">
      <c r="A3629" t="s">
        <v>330</v>
      </c>
      <c r="B3629" s="2">
        <v>24.749999999999996</v>
      </c>
      <c r="C3629" s="2">
        <v>24.749999999999996</v>
      </c>
      <c r="D3629" s="2">
        <v>5</v>
      </c>
      <c r="E3629" s="14">
        <v>2.4</v>
      </c>
      <c r="F3629" s="14"/>
      <c r="G3629" s="2">
        <v>4.9499999999999993</v>
      </c>
    </row>
    <row r="3630" spans="1:7" x14ac:dyDescent="0.3">
      <c r="A3630" t="s">
        <v>312</v>
      </c>
      <c r="B3630" s="2">
        <v>24.749999999999996</v>
      </c>
      <c r="C3630" s="2">
        <v>24.749999999999996</v>
      </c>
      <c r="D3630" s="2">
        <v>15</v>
      </c>
      <c r="E3630" s="14"/>
      <c r="F3630" s="14"/>
      <c r="G3630" s="2">
        <v>1.6499999999999997</v>
      </c>
    </row>
    <row r="3631" spans="1:7" x14ac:dyDescent="0.3">
      <c r="A3631" t="s">
        <v>3610</v>
      </c>
      <c r="B3631" s="2">
        <v>24.36000000000001</v>
      </c>
      <c r="C3631" s="2">
        <v>24.36000000000001</v>
      </c>
      <c r="D3631" s="2">
        <v>58</v>
      </c>
      <c r="E3631" s="14"/>
      <c r="F3631" s="14"/>
      <c r="G3631" s="2">
        <v>0.42000000000000015</v>
      </c>
    </row>
    <row r="3632" spans="1:7" x14ac:dyDescent="0.3">
      <c r="A3632" t="s">
        <v>3028</v>
      </c>
      <c r="B3632" s="2">
        <v>23.85</v>
      </c>
      <c r="C3632" s="2">
        <v>23.85</v>
      </c>
      <c r="D3632" s="2">
        <v>3</v>
      </c>
      <c r="E3632" s="14"/>
      <c r="F3632" s="14"/>
      <c r="G3632" s="2">
        <v>7.95</v>
      </c>
    </row>
    <row r="3633" spans="1:7" x14ac:dyDescent="0.3">
      <c r="A3633" t="s">
        <v>3361</v>
      </c>
      <c r="B3633" s="2">
        <v>23.85</v>
      </c>
      <c r="C3633" s="2">
        <v>23.85</v>
      </c>
      <c r="D3633" s="2">
        <v>3</v>
      </c>
      <c r="E3633" s="14"/>
      <c r="F3633" s="14"/>
      <c r="G3633" s="2">
        <v>7.95</v>
      </c>
    </row>
    <row r="3634" spans="1:7" x14ac:dyDescent="0.3">
      <c r="A3634" t="s">
        <v>642</v>
      </c>
      <c r="B3634" s="2">
        <v>23.75</v>
      </c>
      <c r="C3634" s="2">
        <v>23.75</v>
      </c>
      <c r="D3634" s="2">
        <v>19</v>
      </c>
      <c r="E3634" s="14"/>
      <c r="F3634" s="14"/>
      <c r="G3634" s="2">
        <v>1.25</v>
      </c>
    </row>
    <row r="3635" spans="1:7" x14ac:dyDescent="0.3">
      <c r="A3635" t="s">
        <v>3475</v>
      </c>
      <c r="B3635" s="2">
        <v>23.659999999999997</v>
      </c>
      <c r="C3635" s="2">
        <v>23.659999999999997</v>
      </c>
      <c r="D3635" s="2">
        <v>14</v>
      </c>
      <c r="E3635" s="14">
        <v>0.21428571428571427</v>
      </c>
      <c r="F3635" s="14"/>
      <c r="G3635" s="2">
        <v>1.6899999999999997</v>
      </c>
    </row>
    <row r="3636" spans="1:7" x14ac:dyDescent="0.3">
      <c r="A3636" t="s">
        <v>3760</v>
      </c>
      <c r="B3636" s="2">
        <v>23.63</v>
      </c>
      <c r="C3636" s="2">
        <v>23.63</v>
      </c>
      <c r="D3636" s="2">
        <v>7</v>
      </c>
      <c r="E3636" s="14"/>
      <c r="F3636" s="14"/>
      <c r="G3636" s="2">
        <v>3.3757142857142854</v>
      </c>
    </row>
    <row r="3637" spans="1:7" x14ac:dyDescent="0.3">
      <c r="A3637" t="s">
        <v>2884</v>
      </c>
      <c r="B3637" s="2">
        <v>23.599999999999998</v>
      </c>
      <c r="C3637" s="2">
        <v>23.599999999999998</v>
      </c>
      <c r="D3637" s="2">
        <v>8</v>
      </c>
      <c r="E3637" s="14"/>
      <c r="F3637" s="14"/>
      <c r="G3637" s="2">
        <v>2.9499999999999997</v>
      </c>
    </row>
    <row r="3638" spans="1:7" x14ac:dyDescent="0.3">
      <c r="A3638" t="s">
        <v>3993</v>
      </c>
      <c r="B3638" s="2">
        <v>23.469999999999995</v>
      </c>
      <c r="C3638" s="2">
        <v>23.469999999999995</v>
      </c>
      <c r="D3638" s="2">
        <v>25</v>
      </c>
      <c r="E3638" s="14"/>
      <c r="F3638" s="14"/>
      <c r="G3638" s="2">
        <v>0.93879999999999986</v>
      </c>
    </row>
    <row r="3639" spans="1:7" x14ac:dyDescent="0.3">
      <c r="A3639" t="s">
        <v>1298</v>
      </c>
      <c r="B3639" s="2">
        <v>23.4</v>
      </c>
      <c r="C3639" s="2">
        <v>23.4</v>
      </c>
      <c r="D3639" s="2">
        <v>12</v>
      </c>
      <c r="E3639" s="14"/>
      <c r="F3639" s="14"/>
      <c r="G3639" s="2">
        <v>1.95</v>
      </c>
    </row>
    <row r="3640" spans="1:7" x14ac:dyDescent="0.3">
      <c r="A3640" t="s">
        <v>2376</v>
      </c>
      <c r="B3640" s="2">
        <v>23.4</v>
      </c>
      <c r="C3640" s="2">
        <v>23.4</v>
      </c>
      <c r="D3640" s="2">
        <v>12</v>
      </c>
      <c r="E3640" s="14"/>
      <c r="F3640" s="14"/>
      <c r="G3640" s="2">
        <v>1.95</v>
      </c>
    </row>
    <row r="3641" spans="1:7" x14ac:dyDescent="0.3">
      <c r="A3641" t="s">
        <v>4125</v>
      </c>
      <c r="B3641" s="2">
        <v>23.380000000000003</v>
      </c>
      <c r="C3641" s="2">
        <v>23.380000000000003</v>
      </c>
      <c r="D3641" s="2">
        <v>8</v>
      </c>
      <c r="E3641" s="14">
        <v>0.75</v>
      </c>
      <c r="F3641" s="14"/>
      <c r="G3641" s="2">
        <v>2.9225000000000003</v>
      </c>
    </row>
    <row r="3642" spans="1:7" x14ac:dyDescent="0.3">
      <c r="A3642" t="s">
        <v>4118</v>
      </c>
      <c r="B3642" s="2">
        <v>23.32</v>
      </c>
      <c r="C3642" s="2">
        <v>23.32</v>
      </c>
      <c r="D3642" s="2">
        <v>3</v>
      </c>
      <c r="E3642" s="14"/>
      <c r="F3642" s="14"/>
      <c r="G3642" s="2">
        <v>7.7733333333333334</v>
      </c>
    </row>
    <row r="3643" spans="1:7" x14ac:dyDescent="0.3">
      <c r="A3643" t="s">
        <v>2787</v>
      </c>
      <c r="B3643" s="2">
        <v>23.28</v>
      </c>
      <c r="C3643" s="2">
        <v>23.28</v>
      </c>
      <c r="D3643" s="2">
        <v>8</v>
      </c>
      <c r="E3643" s="14"/>
      <c r="F3643" s="14"/>
      <c r="G3643" s="2">
        <v>2.91</v>
      </c>
    </row>
    <row r="3644" spans="1:7" x14ac:dyDescent="0.3">
      <c r="A3644" t="s">
        <v>4138</v>
      </c>
      <c r="B3644" s="2">
        <v>23.259999999999994</v>
      </c>
      <c r="C3644" s="2">
        <v>23.259999999999994</v>
      </c>
      <c r="D3644" s="2">
        <v>8</v>
      </c>
      <c r="E3644" s="14">
        <v>0.75</v>
      </c>
      <c r="F3644" s="14"/>
      <c r="G3644" s="2">
        <v>2.9074999999999993</v>
      </c>
    </row>
    <row r="3645" spans="1:7" x14ac:dyDescent="0.3">
      <c r="A3645" t="s">
        <v>4121</v>
      </c>
      <c r="B3645" s="2">
        <v>23.199999999999996</v>
      </c>
      <c r="C3645" s="2">
        <v>23.199999999999996</v>
      </c>
      <c r="D3645" s="2">
        <v>8</v>
      </c>
      <c r="E3645" s="14">
        <v>0.75</v>
      </c>
      <c r="F3645" s="14"/>
      <c r="G3645" s="2">
        <v>2.8999999999999995</v>
      </c>
    </row>
    <row r="3646" spans="1:7" x14ac:dyDescent="0.3">
      <c r="A3646" t="s">
        <v>4136</v>
      </c>
      <c r="B3646" s="2">
        <v>23.199999999999996</v>
      </c>
      <c r="C3646" s="2">
        <v>23.199999999999996</v>
      </c>
      <c r="D3646" s="2">
        <v>8</v>
      </c>
      <c r="E3646" s="14"/>
      <c r="F3646" s="14"/>
      <c r="G3646" s="2">
        <v>2.8999999999999995</v>
      </c>
    </row>
    <row r="3647" spans="1:7" x14ac:dyDescent="0.3">
      <c r="A3647" t="s">
        <v>4009</v>
      </c>
      <c r="B3647" s="2">
        <v>23.16</v>
      </c>
      <c r="C3647" s="2">
        <v>23.16</v>
      </c>
      <c r="D3647" s="2">
        <v>28</v>
      </c>
      <c r="E3647" s="14"/>
      <c r="F3647" s="14"/>
      <c r="G3647" s="2">
        <v>0.82714285714285718</v>
      </c>
    </row>
    <row r="3648" spans="1:7" x14ac:dyDescent="0.3">
      <c r="A3648" t="s">
        <v>2365</v>
      </c>
      <c r="B3648" s="2">
        <v>23.13</v>
      </c>
      <c r="C3648" s="2">
        <v>23.13</v>
      </c>
      <c r="D3648" s="2">
        <v>7</v>
      </c>
      <c r="E3648" s="14"/>
      <c r="F3648" s="14"/>
      <c r="G3648" s="2">
        <v>3.3042857142857143</v>
      </c>
    </row>
    <row r="3649" spans="1:7" x14ac:dyDescent="0.3">
      <c r="A3649" t="s">
        <v>2199</v>
      </c>
      <c r="B3649" s="2">
        <v>23.12</v>
      </c>
      <c r="C3649" s="2">
        <v>23.12</v>
      </c>
      <c r="D3649" s="2">
        <v>8</v>
      </c>
      <c r="E3649" s="14"/>
      <c r="F3649" s="14"/>
      <c r="G3649" s="2">
        <v>2.89</v>
      </c>
    </row>
    <row r="3650" spans="1:7" x14ac:dyDescent="0.3">
      <c r="A3650" t="s">
        <v>3810</v>
      </c>
      <c r="B3650" s="2">
        <v>23.1</v>
      </c>
      <c r="C3650" s="2">
        <v>23.1</v>
      </c>
      <c r="D3650" s="2">
        <v>11</v>
      </c>
      <c r="E3650" s="14"/>
      <c r="F3650" s="14"/>
      <c r="G3650" s="2">
        <v>2.1</v>
      </c>
    </row>
    <row r="3651" spans="1:7" x14ac:dyDescent="0.3">
      <c r="A3651" t="s">
        <v>3822</v>
      </c>
      <c r="B3651" s="2">
        <v>23.099999999999998</v>
      </c>
      <c r="C3651" s="2">
        <v>23.099999999999998</v>
      </c>
      <c r="D3651" s="2">
        <v>14</v>
      </c>
      <c r="E3651" s="14"/>
      <c r="F3651" s="14"/>
      <c r="G3651" s="2">
        <v>1.65</v>
      </c>
    </row>
    <row r="3652" spans="1:7" x14ac:dyDescent="0.3">
      <c r="A3652" t="s">
        <v>1403</v>
      </c>
      <c r="B3652" s="2">
        <v>23.09</v>
      </c>
      <c r="C3652" s="2">
        <v>23.09</v>
      </c>
      <c r="D3652" s="2">
        <v>13</v>
      </c>
      <c r="E3652" s="14"/>
      <c r="F3652" s="14"/>
      <c r="G3652" s="2">
        <v>1.7761538461538462</v>
      </c>
    </row>
    <row r="3653" spans="1:7" x14ac:dyDescent="0.3">
      <c r="A3653" t="s">
        <v>4224</v>
      </c>
      <c r="B3653" s="2">
        <v>22.84</v>
      </c>
      <c r="C3653" s="2">
        <v>22.84</v>
      </c>
      <c r="D3653" s="2">
        <v>66</v>
      </c>
      <c r="E3653" s="14"/>
      <c r="F3653" s="14"/>
      <c r="G3653" s="2">
        <v>0.34606060606060607</v>
      </c>
    </row>
    <row r="3654" spans="1:7" x14ac:dyDescent="0.3">
      <c r="A3654" t="s">
        <v>2250</v>
      </c>
      <c r="B3654" s="2">
        <v>22.8</v>
      </c>
      <c r="C3654" s="2">
        <v>22.8</v>
      </c>
      <c r="D3654" s="2">
        <v>24</v>
      </c>
      <c r="E3654" s="14"/>
      <c r="F3654" s="14"/>
      <c r="G3654" s="2">
        <v>0.95000000000000007</v>
      </c>
    </row>
    <row r="3655" spans="1:7" x14ac:dyDescent="0.3">
      <c r="A3655" t="s">
        <v>3950</v>
      </c>
      <c r="B3655" s="2">
        <v>22.580000000000002</v>
      </c>
      <c r="C3655" s="2">
        <v>22.580000000000002</v>
      </c>
      <c r="D3655" s="2">
        <v>9</v>
      </c>
      <c r="E3655" s="14"/>
      <c r="F3655" s="14"/>
      <c r="G3655" s="2">
        <v>2.5088888888888889</v>
      </c>
    </row>
    <row r="3656" spans="1:7" x14ac:dyDescent="0.3">
      <c r="A3656" t="s">
        <v>3934</v>
      </c>
      <c r="B3656" s="2">
        <v>22.48</v>
      </c>
      <c r="C3656" s="2">
        <v>22.48</v>
      </c>
      <c r="D3656" s="2">
        <v>6</v>
      </c>
      <c r="E3656" s="14"/>
      <c r="F3656" s="14"/>
      <c r="G3656" s="2">
        <v>3.7466666666666666</v>
      </c>
    </row>
    <row r="3657" spans="1:7" x14ac:dyDescent="0.3">
      <c r="A3657" t="s">
        <v>2806</v>
      </c>
      <c r="B3657" s="2">
        <v>22.410000000000004</v>
      </c>
      <c r="C3657" s="2">
        <v>22.410000000000004</v>
      </c>
      <c r="D3657" s="2">
        <v>9</v>
      </c>
      <c r="E3657" s="14"/>
      <c r="F3657" s="14"/>
      <c r="G3657" s="2">
        <v>2.4900000000000002</v>
      </c>
    </row>
    <row r="3658" spans="1:7" x14ac:dyDescent="0.3">
      <c r="A3658" t="s">
        <v>2803</v>
      </c>
      <c r="B3658" s="2">
        <v>22.41</v>
      </c>
      <c r="C3658" s="2">
        <v>22.41</v>
      </c>
      <c r="D3658" s="2">
        <v>9</v>
      </c>
      <c r="E3658" s="14"/>
      <c r="F3658" s="14"/>
      <c r="G3658" s="2">
        <v>2.4900000000000002</v>
      </c>
    </row>
    <row r="3659" spans="1:7" x14ac:dyDescent="0.3">
      <c r="A3659" t="s">
        <v>419</v>
      </c>
      <c r="B3659" s="2">
        <v>22.060000000000002</v>
      </c>
      <c r="C3659" s="2">
        <v>22.060000000000002</v>
      </c>
      <c r="D3659" s="2">
        <v>24</v>
      </c>
      <c r="E3659" s="14"/>
      <c r="F3659" s="14"/>
      <c r="G3659" s="2">
        <v>0.9191666666666668</v>
      </c>
    </row>
    <row r="3660" spans="1:7" x14ac:dyDescent="0.3">
      <c r="A3660" t="s">
        <v>722</v>
      </c>
      <c r="B3660" s="2">
        <v>21.909999999999997</v>
      </c>
      <c r="C3660" s="2">
        <v>21.909999999999997</v>
      </c>
      <c r="D3660" s="2">
        <v>9</v>
      </c>
      <c r="E3660" s="14">
        <v>0.22222222222222221</v>
      </c>
      <c r="F3660" s="14"/>
      <c r="G3660" s="2">
        <v>2.434444444444444</v>
      </c>
    </row>
    <row r="3661" spans="1:7" x14ac:dyDescent="0.3">
      <c r="A3661" t="s">
        <v>3983</v>
      </c>
      <c r="B3661" s="2">
        <v>21.57</v>
      </c>
      <c r="C3661" s="2">
        <v>21.57</v>
      </c>
      <c r="D3661" s="2">
        <v>8</v>
      </c>
      <c r="E3661" s="14">
        <v>0.125</v>
      </c>
      <c r="F3661" s="14"/>
      <c r="G3661" s="2">
        <v>2.69625</v>
      </c>
    </row>
    <row r="3662" spans="1:7" x14ac:dyDescent="0.3">
      <c r="A3662" t="s">
        <v>3919</v>
      </c>
      <c r="B3662" s="2">
        <v>21.5</v>
      </c>
      <c r="C3662" s="2">
        <v>21.5</v>
      </c>
      <c r="D3662" s="2">
        <v>2</v>
      </c>
      <c r="E3662" s="14"/>
      <c r="F3662" s="14"/>
      <c r="G3662" s="2">
        <v>10.75</v>
      </c>
    </row>
    <row r="3663" spans="1:7" x14ac:dyDescent="0.3">
      <c r="A3663" t="s">
        <v>3357</v>
      </c>
      <c r="B3663" s="2">
        <v>21.45</v>
      </c>
      <c r="C3663" s="2">
        <v>21.45</v>
      </c>
      <c r="D3663" s="2">
        <v>13</v>
      </c>
      <c r="E3663" s="14"/>
      <c r="F3663" s="14"/>
      <c r="G3663" s="2">
        <v>1.65</v>
      </c>
    </row>
    <row r="3664" spans="1:7" x14ac:dyDescent="0.3">
      <c r="A3664" t="s">
        <v>3308</v>
      </c>
      <c r="B3664" s="2">
        <v>21.45</v>
      </c>
      <c r="C3664" s="2">
        <v>21.45</v>
      </c>
      <c r="D3664" s="2">
        <v>11</v>
      </c>
      <c r="E3664" s="14"/>
      <c r="F3664" s="14"/>
      <c r="G3664" s="2">
        <v>1.95</v>
      </c>
    </row>
    <row r="3665" spans="1:7" x14ac:dyDescent="0.3">
      <c r="A3665" t="s">
        <v>248</v>
      </c>
      <c r="B3665" s="2">
        <v>21.25</v>
      </c>
      <c r="C3665" s="2">
        <v>21.25</v>
      </c>
      <c r="D3665" s="2">
        <v>5</v>
      </c>
      <c r="E3665" s="14"/>
      <c r="F3665" s="14"/>
      <c r="G3665" s="2">
        <v>4.25</v>
      </c>
    </row>
    <row r="3666" spans="1:7" x14ac:dyDescent="0.3">
      <c r="A3666" t="s">
        <v>3848</v>
      </c>
      <c r="B3666" s="2">
        <v>21.15</v>
      </c>
      <c r="C3666" s="2">
        <v>21.15</v>
      </c>
      <c r="D3666" s="2">
        <v>5</v>
      </c>
      <c r="E3666" s="14"/>
      <c r="F3666" s="14"/>
      <c r="G3666" s="2">
        <v>4.2299999999999995</v>
      </c>
    </row>
    <row r="3667" spans="1:7" x14ac:dyDescent="0.3">
      <c r="A3667" t="s">
        <v>3849</v>
      </c>
      <c r="B3667" s="2">
        <v>21.130000000000003</v>
      </c>
      <c r="C3667" s="2">
        <v>21.130000000000003</v>
      </c>
      <c r="D3667" s="2">
        <v>5</v>
      </c>
      <c r="E3667" s="14"/>
      <c r="F3667" s="14"/>
      <c r="G3667" s="2">
        <v>4.2260000000000009</v>
      </c>
    </row>
    <row r="3668" spans="1:7" x14ac:dyDescent="0.3">
      <c r="A3668" t="s">
        <v>4035</v>
      </c>
      <c r="B3668" s="2">
        <v>21.05</v>
      </c>
      <c r="C3668" s="2">
        <v>21.05</v>
      </c>
      <c r="D3668" s="2">
        <v>11</v>
      </c>
      <c r="E3668" s="14"/>
      <c r="F3668" s="14"/>
      <c r="G3668" s="2">
        <v>1.9136363636363638</v>
      </c>
    </row>
    <row r="3669" spans="1:7" x14ac:dyDescent="0.3">
      <c r="A3669" t="s">
        <v>147</v>
      </c>
      <c r="B3669" s="2">
        <v>21</v>
      </c>
      <c r="C3669" s="2">
        <v>21</v>
      </c>
      <c r="D3669" s="2">
        <v>50</v>
      </c>
      <c r="E3669" s="14"/>
      <c r="F3669" s="14"/>
      <c r="G3669" s="2">
        <v>0.42</v>
      </c>
    </row>
    <row r="3670" spans="1:7" x14ac:dyDescent="0.3">
      <c r="A3670" t="s">
        <v>2818</v>
      </c>
      <c r="B3670" s="2">
        <v>21</v>
      </c>
      <c r="C3670" s="2">
        <v>21</v>
      </c>
      <c r="D3670" s="2">
        <v>50</v>
      </c>
      <c r="E3670" s="14"/>
      <c r="F3670" s="14"/>
      <c r="G3670" s="2">
        <v>0.42</v>
      </c>
    </row>
    <row r="3671" spans="1:7" x14ac:dyDescent="0.3">
      <c r="A3671" t="s">
        <v>2816</v>
      </c>
      <c r="B3671" s="2">
        <v>21</v>
      </c>
      <c r="C3671" s="2">
        <v>21</v>
      </c>
      <c r="D3671" s="2">
        <v>50</v>
      </c>
      <c r="E3671" s="14"/>
      <c r="F3671" s="14"/>
      <c r="G3671" s="2">
        <v>0.42</v>
      </c>
    </row>
    <row r="3672" spans="1:7" x14ac:dyDescent="0.3">
      <c r="A3672" t="s">
        <v>3847</v>
      </c>
      <c r="B3672" s="2">
        <v>20.950000000000003</v>
      </c>
      <c r="C3672" s="2">
        <v>20.950000000000003</v>
      </c>
      <c r="D3672" s="2">
        <v>5</v>
      </c>
      <c r="E3672" s="14"/>
      <c r="F3672" s="14"/>
      <c r="G3672" s="2">
        <v>4.1900000000000004</v>
      </c>
    </row>
    <row r="3673" spans="1:7" x14ac:dyDescent="0.3">
      <c r="A3673" t="s">
        <v>167</v>
      </c>
      <c r="B3673" s="2">
        <v>20.88</v>
      </c>
      <c r="C3673" s="2">
        <v>20.88</v>
      </c>
      <c r="D3673" s="2">
        <v>72</v>
      </c>
      <c r="E3673" s="14"/>
      <c r="F3673" s="14"/>
      <c r="G3673" s="2">
        <v>0.28999999999999998</v>
      </c>
    </row>
    <row r="3674" spans="1:7" x14ac:dyDescent="0.3">
      <c r="A3674" t="s">
        <v>2532</v>
      </c>
      <c r="B3674" s="2">
        <v>20.75</v>
      </c>
      <c r="C3674" s="2">
        <v>20.75</v>
      </c>
      <c r="D3674" s="2">
        <v>5</v>
      </c>
      <c r="E3674" s="14"/>
      <c r="F3674" s="14"/>
      <c r="G3674" s="2">
        <v>4.1500000000000004</v>
      </c>
    </row>
    <row r="3675" spans="1:7" x14ac:dyDescent="0.3">
      <c r="A3675" t="s">
        <v>3729</v>
      </c>
      <c r="B3675" s="2">
        <v>20.39</v>
      </c>
      <c r="C3675" s="2">
        <v>20.39</v>
      </c>
      <c r="D3675" s="2">
        <v>1</v>
      </c>
      <c r="E3675" s="14">
        <v>1</v>
      </c>
      <c r="F3675" s="14"/>
      <c r="G3675" s="2">
        <v>20.39</v>
      </c>
    </row>
    <row r="3676" spans="1:7" x14ac:dyDescent="0.3">
      <c r="A3676" t="s">
        <v>4066</v>
      </c>
      <c r="B3676" s="2">
        <v>20.36</v>
      </c>
      <c r="C3676" s="2">
        <v>20.36</v>
      </c>
      <c r="D3676" s="2">
        <v>4</v>
      </c>
      <c r="E3676" s="14"/>
      <c r="F3676" s="14"/>
      <c r="G3676" s="2">
        <v>5.09</v>
      </c>
    </row>
    <row r="3677" spans="1:7" x14ac:dyDescent="0.3">
      <c r="A3677" t="s">
        <v>317</v>
      </c>
      <c r="B3677" s="2">
        <v>20.25</v>
      </c>
      <c r="C3677" s="2">
        <v>20.25</v>
      </c>
      <c r="D3677" s="2">
        <v>3</v>
      </c>
      <c r="E3677" s="14">
        <v>1.6666666666666667</v>
      </c>
      <c r="F3677" s="14"/>
      <c r="G3677" s="2">
        <v>6.75</v>
      </c>
    </row>
    <row r="3678" spans="1:7" x14ac:dyDescent="0.3">
      <c r="A3678" t="s">
        <v>4217</v>
      </c>
      <c r="B3678" s="2">
        <v>20.229999999999997</v>
      </c>
      <c r="C3678" s="2">
        <v>20.229999999999997</v>
      </c>
      <c r="D3678" s="2">
        <v>39</v>
      </c>
      <c r="E3678" s="14"/>
      <c r="F3678" s="14"/>
      <c r="G3678" s="2">
        <v>0.51871794871794863</v>
      </c>
    </row>
    <row r="3679" spans="1:7" x14ac:dyDescent="0.3">
      <c r="A3679" t="s">
        <v>3917</v>
      </c>
      <c r="B3679" s="2">
        <v>20.170000000000002</v>
      </c>
      <c r="C3679" s="2">
        <v>20.170000000000002</v>
      </c>
      <c r="D3679" s="2">
        <v>2</v>
      </c>
      <c r="E3679" s="14"/>
      <c r="F3679" s="14"/>
      <c r="G3679" s="2">
        <v>10.085000000000001</v>
      </c>
    </row>
    <row r="3680" spans="1:7" x14ac:dyDescent="0.3">
      <c r="A3680" t="s">
        <v>3314</v>
      </c>
      <c r="B3680" s="2">
        <v>20</v>
      </c>
      <c r="C3680" s="2">
        <v>20</v>
      </c>
      <c r="D3680" s="2">
        <v>8</v>
      </c>
      <c r="E3680" s="14"/>
      <c r="F3680" s="14"/>
      <c r="G3680" s="2">
        <v>2.5</v>
      </c>
    </row>
    <row r="3681" spans="1:7" x14ac:dyDescent="0.3">
      <c r="A3681" t="s">
        <v>2768</v>
      </c>
      <c r="B3681" s="2">
        <v>19.920000000000002</v>
      </c>
      <c r="C3681" s="2">
        <v>19.920000000000002</v>
      </c>
      <c r="D3681" s="2">
        <v>8</v>
      </c>
      <c r="E3681" s="14"/>
      <c r="F3681" s="14"/>
      <c r="G3681" s="2">
        <v>2.4900000000000002</v>
      </c>
    </row>
    <row r="3682" spans="1:7" x14ac:dyDescent="0.3">
      <c r="A3682" t="s">
        <v>2782</v>
      </c>
      <c r="B3682" s="2">
        <v>19.920000000000002</v>
      </c>
      <c r="C3682" s="2">
        <v>19.920000000000002</v>
      </c>
      <c r="D3682" s="2">
        <v>8</v>
      </c>
      <c r="E3682" s="14"/>
      <c r="F3682" s="14"/>
      <c r="G3682" s="2">
        <v>2.4900000000000002</v>
      </c>
    </row>
    <row r="3683" spans="1:7" x14ac:dyDescent="0.3">
      <c r="A3683" t="s">
        <v>2807</v>
      </c>
      <c r="B3683" s="2">
        <v>19.920000000000002</v>
      </c>
      <c r="C3683" s="2">
        <v>19.920000000000002</v>
      </c>
      <c r="D3683" s="2">
        <v>8</v>
      </c>
      <c r="E3683" s="14"/>
      <c r="F3683" s="14"/>
      <c r="G3683" s="2">
        <v>2.4900000000000002</v>
      </c>
    </row>
    <row r="3684" spans="1:7" x14ac:dyDescent="0.3">
      <c r="A3684" t="s">
        <v>860</v>
      </c>
      <c r="B3684" s="2">
        <v>19.899999999999999</v>
      </c>
      <c r="C3684" s="2">
        <v>19.899999999999999</v>
      </c>
      <c r="D3684" s="2">
        <v>2</v>
      </c>
      <c r="E3684" s="14"/>
      <c r="F3684" s="14"/>
      <c r="G3684" s="2">
        <v>9.9499999999999993</v>
      </c>
    </row>
    <row r="3685" spans="1:7" x14ac:dyDescent="0.3">
      <c r="A3685" t="s">
        <v>1828</v>
      </c>
      <c r="B3685" s="2">
        <v>19.899999999999999</v>
      </c>
      <c r="C3685" s="2">
        <v>19.899999999999999</v>
      </c>
      <c r="D3685" s="2">
        <v>2</v>
      </c>
      <c r="E3685" s="14"/>
      <c r="F3685" s="14"/>
      <c r="G3685" s="2">
        <v>9.9499999999999993</v>
      </c>
    </row>
    <row r="3686" spans="1:7" x14ac:dyDescent="0.3">
      <c r="A3686" t="s">
        <v>2959</v>
      </c>
      <c r="B3686" s="2">
        <v>19.810000000000002</v>
      </c>
      <c r="C3686" s="2">
        <v>19.810000000000002</v>
      </c>
      <c r="D3686" s="2">
        <v>6</v>
      </c>
      <c r="E3686" s="14"/>
      <c r="F3686" s="14"/>
      <c r="G3686" s="2">
        <v>3.3016666666666672</v>
      </c>
    </row>
    <row r="3687" spans="1:7" x14ac:dyDescent="0.3">
      <c r="A3687" t="s">
        <v>4083</v>
      </c>
      <c r="B3687" s="2">
        <v>19.8</v>
      </c>
      <c r="C3687" s="2">
        <v>19.8</v>
      </c>
      <c r="D3687" s="2">
        <v>4</v>
      </c>
      <c r="E3687" s="14"/>
      <c r="F3687" s="14"/>
      <c r="G3687" s="2">
        <v>4.95</v>
      </c>
    </row>
    <row r="3688" spans="1:7" x14ac:dyDescent="0.3">
      <c r="A3688" t="s">
        <v>2101</v>
      </c>
      <c r="B3688" s="2">
        <v>19.8</v>
      </c>
      <c r="C3688" s="2">
        <v>19.8</v>
      </c>
      <c r="D3688" s="2">
        <v>12</v>
      </c>
      <c r="E3688" s="14"/>
      <c r="F3688" s="14"/>
      <c r="G3688" s="2">
        <v>1.6500000000000001</v>
      </c>
    </row>
    <row r="3689" spans="1:7" x14ac:dyDescent="0.3">
      <c r="A3689" t="s">
        <v>2380</v>
      </c>
      <c r="B3689" s="2">
        <v>19.8</v>
      </c>
      <c r="C3689" s="2">
        <v>19.8</v>
      </c>
      <c r="D3689" s="2">
        <v>12</v>
      </c>
      <c r="E3689" s="14"/>
      <c r="F3689" s="14"/>
      <c r="G3689" s="2">
        <v>1.6500000000000001</v>
      </c>
    </row>
    <row r="3690" spans="1:7" x14ac:dyDescent="0.3">
      <c r="A3690" t="s">
        <v>2103</v>
      </c>
      <c r="B3690" s="2">
        <v>19.8</v>
      </c>
      <c r="C3690" s="2">
        <v>19.8</v>
      </c>
      <c r="D3690" s="2">
        <v>12</v>
      </c>
      <c r="E3690" s="14"/>
      <c r="F3690" s="14"/>
      <c r="G3690" s="2">
        <v>1.6500000000000001</v>
      </c>
    </row>
    <row r="3691" spans="1:7" x14ac:dyDescent="0.3">
      <c r="A3691" t="s">
        <v>2953</v>
      </c>
      <c r="B3691" s="2">
        <v>19.72</v>
      </c>
      <c r="C3691" s="2">
        <v>19.72</v>
      </c>
      <c r="D3691" s="2">
        <v>68</v>
      </c>
      <c r="E3691" s="14"/>
      <c r="F3691" s="14"/>
      <c r="G3691" s="2">
        <v>0.28999999999999998</v>
      </c>
    </row>
    <row r="3692" spans="1:7" x14ac:dyDescent="0.3">
      <c r="A3692" t="s">
        <v>3641</v>
      </c>
      <c r="B3692" s="2">
        <v>19.5</v>
      </c>
      <c r="C3692" s="2">
        <v>19.5</v>
      </c>
      <c r="D3692" s="2">
        <v>10</v>
      </c>
      <c r="E3692" s="14"/>
      <c r="F3692" s="14"/>
      <c r="G3692" s="2">
        <v>1.95</v>
      </c>
    </row>
    <row r="3693" spans="1:7" x14ac:dyDescent="0.3">
      <c r="A3693" t="s">
        <v>3184</v>
      </c>
      <c r="B3693" s="2">
        <v>19.399999999999999</v>
      </c>
      <c r="C3693" s="2">
        <v>19.399999999999999</v>
      </c>
      <c r="D3693" s="2">
        <v>52</v>
      </c>
      <c r="E3693" s="14"/>
      <c r="F3693" s="14"/>
      <c r="G3693" s="2">
        <v>0.37307692307692303</v>
      </c>
    </row>
    <row r="3694" spans="1:7" x14ac:dyDescent="0.3">
      <c r="A3694" t="s">
        <v>2136</v>
      </c>
      <c r="B3694" s="2">
        <v>18.75</v>
      </c>
      <c r="C3694" s="2">
        <v>18.75</v>
      </c>
      <c r="D3694" s="2">
        <v>3</v>
      </c>
      <c r="E3694" s="14"/>
      <c r="F3694" s="14"/>
      <c r="G3694" s="2">
        <v>6.25</v>
      </c>
    </row>
    <row r="3695" spans="1:7" x14ac:dyDescent="0.3">
      <c r="A3695" t="s">
        <v>769</v>
      </c>
      <c r="B3695" s="2">
        <v>18.75</v>
      </c>
      <c r="C3695" s="2">
        <v>18.75</v>
      </c>
      <c r="D3695" s="2">
        <v>5</v>
      </c>
      <c r="E3695" s="14"/>
      <c r="F3695" s="14"/>
      <c r="G3695" s="2">
        <v>3.75</v>
      </c>
    </row>
    <row r="3696" spans="1:7" x14ac:dyDescent="0.3">
      <c r="A3696" t="s">
        <v>694</v>
      </c>
      <c r="B3696" s="2">
        <v>18.75</v>
      </c>
      <c r="C3696" s="2">
        <v>18.75</v>
      </c>
      <c r="D3696" s="2">
        <v>5</v>
      </c>
      <c r="E3696" s="14"/>
      <c r="F3696" s="14"/>
      <c r="G3696" s="2">
        <v>3.75</v>
      </c>
    </row>
    <row r="3697" spans="1:7" x14ac:dyDescent="0.3">
      <c r="A3697" t="s">
        <v>2977</v>
      </c>
      <c r="B3697" s="2">
        <v>18.700000000000003</v>
      </c>
      <c r="C3697" s="2">
        <v>18.700000000000003</v>
      </c>
      <c r="D3697" s="2">
        <v>22</v>
      </c>
      <c r="E3697" s="14"/>
      <c r="F3697" s="14"/>
      <c r="G3697" s="2">
        <v>0.85000000000000009</v>
      </c>
    </row>
    <row r="3698" spans="1:7" x14ac:dyDescent="0.3">
      <c r="A3698" t="s">
        <v>3939</v>
      </c>
      <c r="B3698" s="2">
        <v>18.27</v>
      </c>
      <c r="C3698" s="2">
        <v>18.27</v>
      </c>
      <c r="D3698" s="2">
        <v>5</v>
      </c>
      <c r="E3698" s="14"/>
      <c r="F3698" s="14"/>
      <c r="G3698" s="2">
        <v>3.6539999999999999</v>
      </c>
    </row>
    <row r="3699" spans="1:7" x14ac:dyDescent="0.3">
      <c r="A3699" t="s">
        <v>2850</v>
      </c>
      <c r="B3699" s="2">
        <v>18.239999999999998</v>
      </c>
      <c r="C3699" s="2">
        <v>18.239999999999998</v>
      </c>
      <c r="D3699" s="2">
        <v>96</v>
      </c>
      <c r="E3699" s="14"/>
      <c r="F3699" s="14"/>
      <c r="G3699" s="2">
        <v>0.18999999999999997</v>
      </c>
    </row>
    <row r="3700" spans="1:7" x14ac:dyDescent="0.3">
      <c r="A3700" t="s">
        <v>3163</v>
      </c>
      <c r="B3700" s="2">
        <v>18.150000000000002</v>
      </c>
      <c r="C3700" s="2">
        <v>18.150000000000002</v>
      </c>
      <c r="D3700" s="2">
        <v>11</v>
      </c>
      <c r="E3700" s="14"/>
      <c r="F3700" s="14"/>
      <c r="G3700" s="2">
        <v>1.6500000000000001</v>
      </c>
    </row>
    <row r="3701" spans="1:7" x14ac:dyDescent="0.3">
      <c r="A3701" t="s">
        <v>3635</v>
      </c>
      <c r="B3701" s="2">
        <v>18.149999999999999</v>
      </c>
      <c r="C3701" s="2">
        <v>18.149999999999999</v>
      </c>
      <c r="D3701" s="2">
        <v>11</v>
      </c>
      <c r="E3701" s="14">
        <v>9.0909090909090912E-2</v>
      </c>
      <c r="F3701" s="14"/>
      <c r="G3701" s="2">
        <v>1.65</v>
      </c>
    </row>
    <row r="3702" spans="1:7" x14ac:dyDescent="0.3">
      <c r="A3702" t="s">
        <v>843</v>
      </c>
      <c r="B3702" s="2">
        <v>17.850000000000001</v>
      </c>
      <c r="C3702" s="2">
        <v>17.850000000000001</v>
      </c>
      <c r="D3702" s="2">
        <v>3</v>
      </c>
      <c r="E3702" s="14"/>
      <c r="F3702" s="14"/>
      <c r="G3702" s="2">
        <v>5.95</v>
      </c>
    </row>
    <row r="3703" spans="1:7" x14ac:dyDescent="0.3">
      <c r="A3703" t="s">
        <v>3464</v>
      </c>
      <c r="B3703" s="2">
        <v>17.850000000000001</v>
      </c>
      <c r="C3703" s="2">
        <v>17.850000000000001</v>
      </c>
      <c r="D3703" s="2">
        <v>7</v>
      </c>
      <c r="E3703" s="14">
        <v>0.5714285714285714</v>
      </c>
      <c r="F3703" s="14"/>
      <c r="G3703" s="2">
        <v>2.5500000000000003</v>
      </c>
    </row>
    <row r="3704" spans="1:7" x14ac:dyDescent="0.3">
      <c r="A3704" t="s">
        <v>3964</v>
      </c>
      <c r="B3704" s="2">
        <v>17.850000000000001</v>
      </c>
      <c r="C3704" s="2">
        <v>17.850000000000001</v>
      </c>
      <c r="D3704" s="2">
        <v>3</v>
      </c>
      <c r="E3704" s="14"/>
      <c r="F3704" s="14"/>
      <c r="G3704" s="2">
        <v>5.95</v>
      </c>
    </row>
    <row r="3705" spans="1:7" x14ac:dyDescent="0.3">
      <c r="A3705" t="s">
        <v>3509</v>
      </c>
      <c r="B3705" s="2">
        <v>17.82</v>
      </c>
      <c r="C3705" s="2">
        <v>17.82</v>
      </c>
      <c r="D3705" s="2">
        <v>2</v>
      </c>
      <c r="E3705" s="14"/>
      <c r="F3705" s="14"/>
      <c r="G3705" s="2">
        <v>8.91</v>
      </c>
    </row>
    <row r="3706" spans="1:7" x14ac:dyDescent="0.3">
      <c r="A3706" t="s">
        <v>1198</v>
      </c>
      <c r="B3706" s="2">
        <v>17.82</v>
      </c>
      <c r="C3706" s="2">
        <v>17.82</v>
      </c>
      <c r="D3706" s="2">
        <v>24</v>
      </c>
      <c r="E3706" s="14"/>
      <c r="F3706" s="14"/>
      <c r="G3706" s="2">
        <v>0.74250000000000005</v>
      </c>
    </row>
    <row r="3707" spans="1:7" x14ac:dyDescent="0.3">
      <c r="A3707" t="s">
        <v>377</v>
      </c>
      <c r="B3707" s="2">
        <v>17.7</v>
      </c>
      <c r="C3707" s="2">
        <v>17.7</v>
      </c>
      <c r="D3707" s="2">
        <v>6</v>
      </c>
      <c r="E3707" s="14"/>
      <c r="F3707" s="14"/>
      <c r="G3707" s="2">
        <v>2.9499999999999997</v>
      </c>
    </row>
    <row r="3708" spans="1:7" x14ac:dyDescent="0.3">
      <c r="A3708" t="s">
        <v>4095</v>
      </c>
      <c r="B3708" s="2">
        <v>17.7</v>
      </c>
      <c r="C3708" s="2">
        <v>17.7</v>
      </c>
      <c r="D3708" s="2">
        <v>6</v>
      </c>
      <c r="E3708" s="14"/>
      <c r="F3708" s="14"/>
      <c r="G3708" s="2">
        <v>2.9499999999999997</v>
      </c>
    </row>
    <row r="3709" spans="1:7" x14ac:dyDescent="0.3">
      <c r="A3709" t="s">
        <v>3905</v>
      </c>
      <c r="B3709" s="2">
        <v>17.66</v>
      </c>
      <c r="C3709" s="2">
        <v>17.66</v>
      </c>
      <c r="D3709" s="2">
        <v>6</v>
      </c>
      <c r="E3709" s="14"/>
      <c r="F3709" s="14"/>
      <c r="G3709" s="2">
        <v>2.9433333333333334</v>
      </c>
    </row>
    <row r="3710" spans="1:7" x14ac:dyDescent="0.3">
      <c r="A3710" t="s">
        <v>4129</v>
      </c>
      <c r="B3710" s="2">
        <v>17.59</v>
      </c>
      <c r="C3710" s="2">
        <v>17.59</v>
      </c>
      <c r="D3710" s="2">
        <v>3</v>
      </c>
      <c r="E3710" s="14"/>
      <c r="F3710" s="14"/>
      <c r="G3710" s="2">
        <v>5.8633333333333333</v>
      </c>
    </row>
    <row r="3711" spans="1:7" x14ac:dyDescent="0.3">
      <c r="A3711" t="s">
        <v>3860</v>
      </c>
      <c r="B3711" s="2">
        <v>17.509999999999998</v>
      </c>
      <c r="C3711" s="2">
        <v>17.509999999999998</v>
      </c>
      <c r="D3711" s="2">
        <v>6</v>
      </c>
      <c r="E3711" s="14"/>
      <c r="F3711" s="14"/>
      <c r="G3711" s="2">
        <v>2.918333333333333</v>
      </c>
    </row>
    <row r="3712" spans="1:7" x14ac:dyDescent="0.3">
      <c r="A3712" t="s">
        <v>4049</v>
      </c>
      <c r="B3712" s="2">
        <v>17.5</v>
      </c>
      <c r="C3712" s="2">
        <v>17.5</v>
      </c>
      <c r="D3712" s="2">
        <v>6</v>
      </c>
      <c r="E3712" s="14"/>
      <c r="F3712" s="14"/>
      <c r="G3712" s="2">
        <v>2.9166666666666665</v>
      </c>
    </row>
    <row r="3713" spans="1:7" x14ac:dyDescent="0.3">
      <c r="A3713" t="s">
        <v>2841</v>
      </c>
      <c r="B3713" s="2">
        <v>17.479999999999997</v>
      </c>
      <c r="C3713" s="2">
        <v>17.479999999999997</v>
      </c>
      <c r="D3713" s="2">
        <v>46</v>
      </c>
      <c r="E3713" s="14"/>
      <c r="F3713" s="14"/>
      <c r="G3713" s="2">
        <v>0.37999999999999995</v>
      </c>
    </row>
    <row r="3714" spans="1:7" x14ac:dyDescent="0.3">
      <c r="A3714" t="s">
        <v>2791</v>
      </c>
      <c r="B3714" s="2">
        <v>17.43</v>
      </c>
      <c r="C3714" s="2">
        <v>17.43</v>
      </c>
      <c r="D3714" s="2">
        <v>7</v>
      </c>
      <c r="E3714" s="14"/>
      <c r="F3714" s="14"/>
      <c r="G3714" s="2">
        <v>2.4899999999999998</v>
      </c>
    </row>
    <row r="3715" spans="1:7" x14ac:dyDescent="0.3">
      <c r="A3715" t="s">
        <v>2026</v>
      </c>
      <c r="B3715" s="2">
        <v>17.28</v>
      </c>
      <c r="C3715" s="2">
        <v>17.28</v>
      </c>
      <c r="D3715" s="2">
        <v>24</v>
      </c>
      <c r="E3715" s="14"/>
      <c r="F3715" s="14"/>
      <c r="G3715" s="2">
        <v>0.72000000000000008</v>
      </c>
    </row>
    <row r="3716" spans="1:7" x14ac:dyDescent="0.3">
      <c r="A3716" t="s">
        <v>2958</v>
      </c>
      <c r="B3716" s="2">
        <v>17.159999999999997</v>
      </c>
      <c r="C3716" s="2">
        <v>17.159999999999997</v>
      </c>
      <c r="D3716" s="2">
        <v>40</v>
      </c>
      <c r="E3716" s="14"/>
      <c r="F3716" s="14"/>
      <c r="G3716" s="2">
        <v>0.42899999999999994</v>
      </c>
    </row>
    <row r="3717" spans="1:7" x14ac:dyDescent="0.3">
      <c r="A3717" t="s">
        <v>2861</v>
      </c>
      <c r="B3717" s="2">
        <v>17</v>
      </c>
      <c r="C3717" s="2">
        <v>17</v>
      </c>
      <c r="D3717" s="2">
        <v>4</v>
      </c>
      <c r="E3717" s="14"/>
      <c r="F3717" s="14"/>
      <c r="G3717" s="2">
        <v>4.25</v>
      </c>
    </row>
    <row r="3718" spans="1:7" x14ac:dyDescent="0.3">
      <c r="A3718" t="s">
        <v>2482</v>
      </c>
      <c r="B3718" s="2">
        <v>17</v>
      </c>
      <c r="C3718" s="2">
        <v>17</v>
      </c>
      <c r="D3718" s="2">
        <v>2</v>
      </c>
      <c r="E3718" s="14"/>
      <c r="F3718" s="14"/>
      <c r="G3718" s="2">
        <v>8.5</v>
      </c>
    </row>
    <row r="3719" spans="1:7" x14ac:dyDescent="0.3">
      <c r="A3719" t="s">
        <v>3696</v>
      </c>
      <c r="B3719" s="2">
        <v>17</v>
      </c>
      <c r="C3719" s="2">
        <v>17</v>
      </c>
      <c r="D3719" s="2">
        <v>20</v>
      </c>
      <c r="E3719" s="14"/>
      <c r="F3719" s="14"/>
      <c r="G3719" s="2">
        <v>0.85</v>
      </c>
    </row>
    <row r="3720" spans="1:7" x14ac:dyDescent="0.3">
      <c r="A3720" t="s">
        <v>3901</v>
      </c>
      <c r="B3720" s="2">
        <v>17</v>
      </c>
      <c r="C3720" s="2">
        <v>17</v>
      </c>
      <c r="D3720" s="2">
        <v>2</v>
      </c>
      <c r="E3720" s="14"/>
      <c r="F3720" s="14"/>
      <c r="G3720" s="2">
        <v>8.5</v>
      </c>
    </row>
    <row r="3721" spans="1:7" x14ac:dyDescent="0.3">
      <c r="A3721" t="s">
        <v>1831</v>
      </c>
      <c r="B3721" s="2">
        <v>17</v>
      </c>
      <c r="C3721" s="2">
        <v>17</v>
      </c>
      <c r="D3721" s="2">
        <v>2</v>
      </c>
      <c r="E3721" s="14"/>
      <c r="F3721" s="14"/>
      <c r="G3721" s="2">
        <v>8.5</v>
      </c>
    </row>
    <row r="3722" spans="1:7" x14ac:dyDescent="0.3">
      <c r="A3722" t="s">
        <v>3042</v>
      </c>
      <c r="B3722" s="2">
        <v>17</v>
      </c>
      <c r="C3722" s="2">
        <v>17</v>
      </c>
      <c r="D3722" s="2">
        <v>4</v>
      </c>
      <c r="E3722" s="14"/>
      <c r="F3722" s="14"/>
      <c r="G3722" s="2">
        <v>4.25</v>
      </c>
    </row>
    <row r="3723" spans="1:7" x14ac:dyDescent="0.3">
      <c r="A3723" t="s">
        <v>486</v>
      </c>
      <c r="B3723" s="2">
        <v>16.98</v>
      </c>
      <c r="C3723" s="2">
        <v>16.98</v>
      </c>
      <c r="D3723" s="2">
        <v>1</v>
      </c>
      <c r="E3723" s="14"/>
      <c r="F3723" s="14"/>
      <c r="G3723" s="2">
        <v>16.98</v>
      </c>
    </row>
    <row r="3724" spans="1:7" x14ac:dyDescent="0.3">
      <c r="A3724" t="s">
        <v>795</v>
      </c>
      <c r="B3724" s="2">
        <v>16.940000000000001</v>
      </c>
      <c r="C3724" s="2">
        <v>16.940000000000001</v>
      </c>
      <c r="D3724" s="2">
        <v>2</v>
      </c>
      <c r="E3724" s="14"/>
      <c r="F3724" s="14"/>
      <c r="G3724" s="2">
        <v>8.4700000000000006</v>
      </c>
    </row>
    <row r="3725" spans="1:7" x14ac:dyDescent="0.3">
      <c r="A3725" t="s">
        <v>380</v>
      </c>
      <c r="B3725" s="2">
        <v>16.940000000000001</v>
      </c>
      <c r="C3725" s="2">
        <v>16.940000000000001</v>
      </c>
      <c r="D3725" s="2">
        <v>2</v>
      </c>
      <c r="E3725" s="14"/>
      <c r="F3725" s="14"/>
      <c r="G3725" s="2">
        <v>8.4700000000000006</v>
      </c>
    </row>
    <row r="3726" spans="1:7" x14ac:dyDescent="0.3">
      <c r="A3726" t="s">
        <v>3893</v>
      </c>
      <c r="B3726" s="2">
        <v>16.82</v>
      </c>
      <c r="C3726" s="2">
        <v>16.82</v>
      </c>
      <c r="D3726" s="2">
        <v>2</v>
      </c>
      <c r="E3726" s="14"/>
      <c r="F3726" s="14"/>
      <c r="G3726" s="2">
        <v>8.41</v>
      </c>
    </row>
    <row r="3727" spans="1:7" x14ac:dyDescent="0.3">
      <c r="A3727" t="s">
        <v>3894</v>
      </c>
      <c r="B3727" s="2">
        <v>16.810000000000002</v>
      </c>
      <c r="C3727" s="2">
        <v>16.810000000000002</v>
      </c>
      <c r="D3727" s="2">
        <v>2</v>
      </c>
      <c r="E3727" s="14"/>
      <c r="F3727" s="14"/>
      <c r="G3727" s="2">
        <v>8.4050000000000011</v>
      </c>
    </row>
    <row r="3728" spans="1:7" x14ac:dyDescent="0.3">
      <c r="A3728" t="s">
        <v>2956</v>
      </c>
      <c r="B3728" s="2">
        <v>16.77</v>
      </c>
      <c r="C3728" s="2">
        <v>16.77</v>
      </c>
      <c r="D3728" s="2">
        <v>31</v>
      </c>
      <c r="E3728" s="14"/>
      <c r="F3728" s="14"/>
      <c r="G3728" s="2">
        <v>0.5409677419354838</v>
      </c>
    </row>
    <row r="3729" spans="1:7" x14ac:dyDescent="0.3">
      <c r="A3729" t="s">
        <v>2805</v>
      </c>
      <c r="B3729" s="2">
        <v>16.649999999999999</v>
      </c>
      <c r="C3729" s="2">
        <v>16.649999999999999</v>
      </c>
      <c r="D3729" s="2">
        <v>5</v>
      </c>
      <c r="E3729" s="14"/>
      <c r="F3729" s="14"/>
      <c r="G3729" s="2">
        <v>3.3299999999999996</v>
      </c>
    </row>
    <row r="3730" spans="1:7" x14ac:dyDescent="0.3">
      <c r="A3730" t="s">
        <v>3958</v>
      </c>
      <c r="B3730" s="2">
        <v>16.619999999999997</v>
      </c>
      <c r="C3730" s="2">
        <v>16.619999999999997</v>
      </c>
      <c r="D3730" s="2">
        <v>10</v>
      </c>
      <c r="E3730" s="14">
        <v>0.6</v>
      </c>
      <c r="F3730" s="14"/>
      <c r="G3730" s="2">
        <v>1.6619999999999997</v>
      </c>
    </row>
    <row r="3731" spans="1:7" x14ac:dyDescent="0.3">
      <c r="A3731" t="s">
        <v>4060</v>
      </c>
      <c r="B3731" s="2">
        <v>16.310000000000002</v>
      </c>
      <c r="C3731" s="2">
        <v>16.310000000000002</v>
      </c>
      <c r="D3731" s="2">
        <v>3</v>
      </c>
      <c r="E3731" s="14"/>
      <c r="F3731" s="14"/>
      <c r="G3731" s="2">
        <v>5.4366666666666674</v>
      </c>
    </row>
    <row r="3732" spans="1:7" x14ac:dyDescent="0.3">
      <c r="A3732" t="s">
        <v>2863</v>
      </c>
      <c r="B3732" s="2">
        <v>16.25</v>
      </c>
      <c r="C3732" s="2">
        <v>16.25</v>
      </c>
      <c r="D3732" s="2">
        <v>13</v>
      </c>
      <c r="E3732" s="14"/>
      <c r="F3732" s="14"/>
      <c r="G3732" s="2">
        <v>1.25</v>
      </c>
    </row>
    <row r="3733" spans="1:7" x14ac:dyDescent="0.3">
      <c r="A3733" t="s">
        <v>2664</v>
      </c>
      <c r="B3733" s="2">
        <v>16.25</v>
      </c>
      <c r="C3733" s="2">
        <v>16.25</v>
      </c>
      <c r="D3733" s="2">
        <v>13</v>
      </c>
      <c r="E3733" s="14"/>
      <c r="F3733" s="14"/>
      <c r="G3733" s="2">
        <v>1.25</v>
      </c>
    </row>
    <row r="3734" spans="1:7" x14ac:dyDescent="0.3">
      <c r="A3734" t="s">
        <v>163</v>
      </c>
      <c r="B3734" s="2">
        <v>16.25</v>
      </c>
      <c r="C3734" s="2">
        <v>16.25</v>
      </c>
      <c r="D3734" s="2">
        <v>13</v>
      </c>
      <c r="E3734" s="14"/>
      <c r="F3734" s="14"/>
      <c r="G3734" s="2">
        <v>1.25</v>
      </c>
    </row>
    <row r="3735" spans="1:7" x14ac:dyDescent="0.3">
      <c r="A3735" t="s">
        <v>3998</v>
      </c>
      <c r="B3735" s="2">
        <v>16.22</v>
      </c>
      <c r="C3735" s="2">
        <v>16.22</v>
      </c>
      <c r="D3735" s="2">
        <v>32</v>
      </c>
      <c r="E3735" s="14"/>
      <c r="F3735" s="14"/>
      <c r="G3735" s="2">
        <v>0.50687499999999996</v>
      </c>
    </row>
    <row r="3736" spans="1:7" x14ac:dyDescent="0.3">
      <c r="A3736" t="s">
        <v>4222</v>
      </c>
      <c r="B3736" s="2">
        <v>15.98</v>
      </c>
      <c r="C3736" s="2">
        <v>15.98</v>
      </c>
      <c r="D3736" s="2">
        <v>26</v>
      </c>
      <c r="E3736" s="14"/>
      <c r="F3736" s="14"/>
      <c r="G3736" s="2">
        <v>0.61461538461538467</v>
      </c>
    </row>
    <row r="3737" spans="1:7" x14ac:dyDescent="0.3">
      <c r="A3737" t="s">
        <v>3460</v>
      </c>
      <c r="B3737" s="2">
        <v>15.9</v>
      </c>
      <c r="C3737" s="2">
        <v>15.9</v>
      </c>
      <c r="D3737" s="2">
        <v>2</v>
      </c>
      <c r="E3737" s="14"/>
      <c r="F3737" s="14"/>
      <c r="G3737" s="2">
        <v>7.95</v>
      </c>
    </row>
    <row r="3738" spans="1:7" x14ac:dyDescent="0.3">
      <c r="A3738" t="s">
        <v>3749</v>
      </c>
      <c r="B3738" s="2">
        <v>15.9</v>
      </c>
      <c r="C3738" s="2">
        <v>15.9</v>
      </c>
      <c r="D3738" s="2">
        <v>2</v>
      </c>
      <c r="E3738" s="14"/>
      <c r="F3738" s="14"/>
      <c r="G3738" s="2">
        <v>7.95</v>
      </c>
    </row>
    <row r="3739" spans="1:7" x14ac:dyDescent="0.3">
      <c r="A3739" t="s">
        <v>1833</v>
      </c>
      <c r="B3739" s="2">
        <v>15.8</v>
      </c>
      <c r="C3739" s="2">
        <v>15.8</v>
      </c>
      <c r="D3739" s="2">
        <v>4</v>
      </c>
      <c r="E3739" s="14"/>
      <c r="F3739" s="14"/>
      <c r="G3739" s="2">
        <v>3.95</v>
      </c>
    </row>
    <row r="3740" spans="1:7" x14ac:dyDescent="0.3">
      <c r="A3740" t="s">
        <v>326</v>
      </c>
      <c r="B3740" s="2">
        <v>15.6</v>
      </c>
      <c r="C3740" s="2">
        <v>15.6</v>
      </c>
      <c r="D3740" s="2">
        <v>8</v>
      </c>
      <c r="E3740" s="14"/>
      <c r="F3740" s="14"/>
      <c r="G3740" s="2">
        <v>1.95</v>
      </c>
    </row>
    <row r="3741" spans="1:7" x14ac:dyDescent="0.3">
      <c r="A3741" t="s">
        <v>3173</v>
      </c>
      <c r="B3741" s="2">
        <v>15.599999999999998</v>
      </c>
      <c r="C3741" s="2">
        <v>15.599999999999998</v>
      </c>
      <c r="D3741" s="2">
        <v>8</v>
      </c>
      <c r="E3741" s="14"/>
      <c r="F3741" s="14"/>
      <c r="G3741" s="2">
        <v>1.9499999999999997</v>
      </c>
    </row>
    <row r="3742" spans="1:7" x14ac:dyDescent="0.3">
      <c r="A3742" t="s">
        <v>4207</v>
      </c>
      <c r="B3742" s="2">
        <v>15.429999999999998</v>
      </c>
      <c r="C3742" s="2">
        <v>15.429999999999998</v>
      </c>
      <c r="D3742" s="2">
        <v>27</v>
      </c>
      <c r="E3742" s="14"/>
      <c r="F3742" s="14"/>
      <c r="G3742" s="2">
        <v>0.57148148148148137</v>
      </c>
    </row>
    <row r="3743" spans="1:7" x14ac:dyDescent="0.3">
      <c r="A3743" t="s">
        <v>193</v>
      </c>
      <c r="B3743" s="2">
        <v>15.3</v>
      </c>
      <c r="C3743" s="2">
        <v>15.3</v>
      </c>
      <c r="D3743" s="2">
        <v>6</v>
      </c>
      <c r="E3743" s="14"/>
      <c r="F3743" s="14"/>
      <c r="G3743" s="2">
        <v>2.5500000000000003</v>
      </c>
    </row>
    <row r="3744" spans="1:7" x14ac:dyDescent="0.3">
      <c r="A3744" t="s">
        <v>2875</v>
      </c>
      <c r="B3744" s="2">
        <v>15.3</v>
      </c>
      <c r="C3744" s="2">
        <v>15.3</v>
      </c>
      <c r="D3744" s="2">
        <v>6</v>
      </c>
      <c r="E3744" s="14"/>
      <c r="F3744" s="14"/>
      <c r="G3744" s="2">
        <v>2.5500000000000003</v>
      </c>
    </row>
    <row r="3745" spans="1:7" x14ac:dyDescent="0.3">
      <c r="A3745" t="s">
        <v>4054</v>
      </c>
      <c r="B3745" s="2">
        <v>15.16</v>
      </c>
      <c r="C3745" s="2">
        <v>15.16</v>
      </c>
      <c r="D3745" s="2">
        <v>3</v>
      </c>
      <c r="E3745" s="14"/>
      <c r="F3745" s="14"/>
      <c r="G3745" s="2">
        <v>5.0533333333333337</v>
      </c>
    </row>
    <row r="3746" spans="1:7" x14ac:dyDescent="0.3">
      <c r="A3746" t="s">
        <v>4062</v>
      </c>
      <c r="B3746" s="2">
        <v>15.120000000000001</v>
      </c>
      <c r="C3746" s="2">
        <v>15.120000000000001</v>
      </c>
      <c r="D3746" s="2">
        <v>2</v>
      </c>
      <c r="E3746" s="14"/>
      <c r="F3746" s="14"/>
      <c r="G3746" s="2">
        <v>7.5600000000000005</v>
      </c>
    </row>
    <row r="3747" spans="1:7" x14ac:dyDescent="0.3">
      <c r="A3747" t="s">
        <v>3107</v>
      </c>
      <c r="B3747" s="2">
        <v>15.120000000000001</v>
      </c>
      <c r="C3747" s="2">
        <v>15.120000000000001</v>
      </c>
      <c r="D3747" s="2">
        <v>72</v>
      </c>
      <c r="E3747" s="14"/>
      <c r="F3747" s="14"/>
      <c r="G3747" s="2">
        <v>0.21000000000000002</v>
      </c>
    </row>
    <row r="3748" spans="1:7" x14ac:dyDescent="0.3">
      <c r="A3748" t="s">
        <v>2853</v>
      </c>
      <c r="B3748" s="2">
        <v>15.02</v>
      </c>
      <c r="C3748" s="2">
        <v>15.02</v>
      </c>
      <c r="D3748" s="2">
        <v>10</v>
      </c>
      <c r="E3748" s="14"/>
      <c r="F3748" s="14"/>
      <c r="G3748" s="2">
        <v>1.502</v>
      </c>
    </row>
    <row r="3749" spans="1:7" x14ac:dyDescent="0.3">
      <c r="A3749" t="s">
        <v>2603</v>
      </c>
      <c r="B3749" s="2">
        <v>15</v>
      </c>
      <c r="C3749" s="2">
        <v>15</v>
      </c>
      <c r="D3749" s="2">
        <v>12</v>
      </c>
      <c r="E3749" s="14"/>
      <c r="F3749" s="14"/>
      <c r="G3749" s="2">
        <v>1.25</v>
      </c>
    </row>
    <row r="3750" spans="1:7" x14ac:dyDescent="0.3">
      <c r="A3750" t="s">
        <v>4154</v>
      </c>
      <c r="B3750" s="2">
        <v>15</v>
      </c>
      <c r="C3750" s="2">
        <v>15</v>
      </c>
      <c r="D3750" s="2">
        <v>2</v>
      </c>
      <c r="E3750" s="14"/>
      <c r="F3750" s="14"/>
      <c r="G3750" s="2">
        <v>7.5</v>
      </c>
    </row>
    <row r="3751" spans="1:7" x14ac:dyDescent="0.3">
      <c r="A3751" t="s">
        <v>3976</v>
      </c>
      <c r="B3751" s="2">
        <v>15</v>
      </c>
      <c r="C3751" s="2">
        <v>15</v>
      </c>
      <c r="D3751" s="2">
        <v>2</v>
      </c>
      <c r="E3751" s="14"/>
      <c r="F3751" s="14"/>
      <c r="G3751" s="2">
        <v>7.5</v>
      </c>
    </row>
    <row r="3752" spans="1:7" x14ac:dyDescent="0.3">
      <c r="A3752" t="s">
        <v>202</v>
      </c>
      <c r="B3752" s="2">
        <v>15</v>
      </c>
      <c r="C3752" s="2">
        <v>15</v>
      </c>
      <c r="D3752" s="2">
        <v>4</v>
      </c>
      <c r="E3752" s="14"/>
      <c r="F3752" s="14"/>
      <c r="G3752" s="2">
        <v>3.75</v>
      </c>
    </row>
    <row r="3753" spans="1:7" x14ac:dyDescent="0.3">
      <c r="A3753" t="s">
        <v>3313</v>
      </c>
      <c r="B3753" s="2">
        <v>15</v>
      </c>
      <c r="C3753" s="2">
        <v>15</v>
      </c>
      <c r="D3753" s="2">
        <v>12</v>
      </c>
      <c r="E3753" s="14"/>
      <c r="F3753" s="14"/>
      <c r="G3753" s="2">
        <v>1.25</v>
      </c>
    </row>
    <row r="3754" spans="1:7" x14ac:dyDescent="0.3">
      <c r="A3754" t="s">
        <v>3985</v>
      </c>
      <c r="B3754" s="2">
        <v>15</v>
      </c>
      <c r="C3754" s="2">
        <v>15</v>
      </c>
      <c r="D3754" s="2">
        <v>2</v>
      </c>
      <c r="E3754" s="14"/>
      <c r="F3754" s="14"/>
      <c r="G3754" s="2">
        <v>7.5</v>
      </c>
    </row>
    <row r="3755" spans="1:7" x14ac:dyDescent="0.3">
      <c r="A3755" t="s">
        <v>3425</v>
      </c>
      <c r="B3755" s="2">
        <v>15</v>
      </c>
      <c r="C3755" s="2">
        <v>15</v>
      </c>
      <c r="D3755" s="2">
        <v>12</v>
      </c>
      <c r="E3755" s="14"/>
      <c r="F3755" s="14"/>
      <c r="G3755" s="2">
        <v>1.25</v>
      </c>
    </row>
    <row r="3756" spans="1:7" x14ac:dyDescent="0.3">
      <c r="A3756" t="s">
        <v>2333</v>
      </c>
      <c r="B3756" s="2">
        <v>15</v>
      </c>
      <c r="C3756" s="2">
        <v>15</v>
      </c>
      <c r="D3756" s="2">
        <v>12</v>
      </c>
      <c r="E3756" s="14"/>
      <c r="F3756" s="14"/>
      <c r="G3756" s="2">
        <v>1.25</v>
      </c>
    </row>
    <row r="3757" spans="1:7" x14ac:dyDescent="0.3">
      <c r="A3757" t="s">
        <v>2384</v>
      </c>
      <c r="B3757" s="2">
        <v>15</v>
      </c>
      <c r="C3757" s="2">
        <v>15</v>
      </c>
      <c r="D3757" s="2">
        <v>12</v>
      </c>
      <c r="E3757" s="14"/>
      <c r="F3757" s="14"/>
      <c r="G3757" s="2">
        <v>1.25</v>
      </c>
    </row>
    <row r="3758" spans="1:7" x14ac:dyDescent="0.3">
      <c r="A3758" t="s">
        <v>3323</v>
      </c>
      <c r="B3758" s="2">
        <v>15</v>
      </c>
      <c r="C3758" s="2">
        <v>15</v>
      </c>
      <c r="D3758" s="2">
        <v>12</v>
      </c>
      <c r="E3758" s="14"/>
      <c r="F3758" s="14"/>
      <c r="G3758" s="2">
        <v>1.25</v>
      </c>
    </row>
    <row r="3759" spans="1:7" x14ac:dyDescent="0.3">
      <c r="A3759" t="s">
        <v>4116</v>
      </c>
      <c r="B3759" s="2">
        <v>14.98</v>
      </c>
      <c r="C3759" s="2">
        <v>14.98</v>
      </c>
      <c r="D3759" s="2">
        <v>2</v>
      </c>
      <c r="E3759" s="14">
        <v>0.5</v>
      </c>
      <c r="F3759" s="14"/>
      <c r="G3759" s="2">
        <v>7.49</v>
      </c>
    </row>
    <row r="3760" spans="1:7" x14ac:dyDescent="0.3">
      <c r="A3760" t="s">
        <v>3900</v>
      </c>
      <c r="B3760" s="2">
        <v>14.96</v>
      </c>
      <c r="C3760" s="2">
        <v>14.96</v>
      </c>
      <c r="D3760" s="2">
        <v>4</v>
      </c>
      <c r="E3760" s="14"/>
      <c r="F3760" s="14"/>
      <c r="G3760" s="2">
        <v>3.74</v>
      </c>
    </row>
    <row r="3761" spans="1:7" x14ac:dyDescent="0.3">
      <c r="A3761" t="s">
        <v>2786</v>
      </c>
      <c r="B3761" s="2">
        <v>14.940000000000001</v>
      </c>
      <c r="C3761" s="2">
        <v>14.940000000000001</v>
      </c>
      <c r="D3761" s="2">
        <v>6</v>
      </c>
      <c r="E3761" s="14"/>
      <c r="F3761" s="14"/>
      <c r="G3761" s="2">
        <v>2.4900000000000002</v>
      </c>
    </row>
    <row r="3762" spans="1:7" x14ac:dyDescent="0.3">
      <c r="A3762" t="s">
        <v>2416</v>
      </c>
      <c r="B3762" s="2">
        <v>14.940000000000001</v>
      </c>
      <c r="C3762" s="2">
        <v>14.940000000000001</v>
      </c>
      <c r="D3762" s="2">
        <v>18</v>
      </c>
      <c r="E3762" s="14"/>
      <c r="F3762" s="14"/>
      <c r="G3762" s="2">
        <v>0.83000000000000007</v>
      </c>
    </row>
    <row r="3763" spans="1:7" x14ac:dyDescent="0.3">
      <c r="A3763" t="s">
        <v>2414</v>
      </c>
      <c r="B3763" s="2">
        <v>14.940000000000001</v>
      </c>
      <c r="C3763" s="2">
        <v>14.940000000000001</v>
      </c>
      <c r="D3763" s="2">
        <v>18</v>
      </c>
      <c r="E3763" s="14"/>
      <c r="F3763" s="14"/>
      <c r="G3763" s="2">
        <v>0.83000000000000007</v>
      </c>
    </row>
    <row r="3764" spans="1:7" x14ac:dyDescent="0.3">
      <c r="A3764" t="s">
        <v>3959</v>
      </c>
      <c r="B3764" s="2">
        <v>14.89</v>
      </c>
      <c r="C3764" s="2">
        <v>14.89</v>
      </c>
      <c r="D3764" s="2">
        <v>9</v>
      </c>
      <c r="E3764" s="14">
        <v>0.66666666666666663</v>
      </c>
      <c r="F3764" s="14"/>
      <c r="G3764" s="2">
        <v>1.6544444444444446</v>
      </c>
    </row>
    <row r="3765" spans="1:7" x14ac:dyDescent="0.3">
      <c r="A3765" t="s">
        <v>3943</v>
      </c>
      <c r="B3765" s="2">
        <v>14.85</v>
      </c>
      <c r="C3765" s="2">
        <v>14.85</v>
      </c>
      <c r="D3765" s="2">
        <v>3</v>
      </c>
      <c r="E3765" s="14"/>
      <c r="F3765" s="14"/>
      <c r="G3765" s="2">
        <v>4.95</v>
      </c>
    </row>
    <row r="3766" spans="1:7" x14ac:dyDescent="0.3">
      <c r="A3766" t="s">
        <v>3944</v>
      </c>
      <c r="B3766" s="2">
        <v>14.85</v>
      </c>
      <c r="C3766" s="2">
        <v>14.85</v>
      </c>
      <c r="D3766" s="2">
        <v>3</v>
      </c>
      <c r="E3766" s="14"/>
      <c r="F3766" s="14"/>
      <c r="G3766" s="2">
        <v>4.95</v>
      </c>
    </row>
    <row r="3767" spans="1:7" x14ac:dyDescent="0.3">
      <c r="A3767" t="s">
        <v>3646</v>
      </c>
      <c r="B3767" s="2">
        <v>14.85</v>
      </c>
      <c r="C3767" s="2">
        <v>14.85</v>
      </c>
      <c r="D3767" s="2">
        <v>3</v>
      </c>
      <c r="E3767" s="14"/>
      <c r="F3767" s="14"/>
      <c r="G3767" s="2">
        <v>4.95</v>
      </c>
    </row>
    <row r="3768" spans="1:7" x14ac:dyDescent="0.3">
      <c r="A3768" t="s">
        <v>3510</v>
      </c>
      <c r="B3768" s="2">
        <v>14.790000000000001</v>
      </c>
      <c r="C3768" s="2">
        <v>14.790000000000001</v>
      </c>
      <c r="D3768" s="2">
        <v>3</v>
      </c>
      <c r="E3768" s="14">
        <v>0.33333333333333331</v>
      </c>
      <c r="F3768" s="14"/>
      <c r="G3768" s="2">
        <v>4.9300000000000006</v>
      </c>
    </row>
    <row r="3769" spans="1:7" x14ac:dyDescent="0.3">
      <c r="A3769" t="s">
        <v>3375</v>
      </c>
      <c r="B3769" s="2">
        <v>14.75</v>
      </c>
      <c r="C3769" s="2">
        <v>14.75</v>
      </c>
      <c r="D3769" s="2">
        <v>5</v>
      </c>
      <c r="E3769" s="14"/>
      <c r="F3769" s="14"/>
      <c r="G3769" s="2">
        <v>2.95</v>
      </c>
    </row>
    <row r="3770" spans="1:7" x14ac:dyDescent="0.3">
      <c r="A3770" t="s">
        <v>2797</v>
      </c>
      <c r="B3770" s="2">
        <v>14.55</v>
      </c>
      <c r="C3770" s="2">
        <v>14.55</v>
      </c>
      <c r="D3770" s="2">
        <v>5</v>
      </c>
      <c r="E3770" s="14"/>
      <c r="F3770" s="14"/>
      <c r="G3770" s="2">
        <v>2.91</v>
      </c>
    </row>
    <row r="3771" spans="1:7" x14ac:dyDescent="0.3">
      <c r="A3771" t="s">
        <v>149</v>
      </c>
      <c r="B3771" s="2">
        <v>14.5</v>
      </c>
      <c r="C3771" s="2">
        <v>14.5</v>
      </c>
      <c r="D3771" s="2">
        <v>29</v>
      </c>
      <c r="E3771" s="14"/>
      <c r="F3771" s="14"/>
      <c r="G3771" s="2">
        <v>0.5</v>
      </c>
    </row>
    <row r="3772" spans="1:7" x14ac:dyDescent="0.3">
      <c r="A3772" t="s">
        <v>3907</v>
      </c>
      <c r="B3772" s="2">
        <v>14.5</v>
      </c>
      <c r="C3772" s="2">
        <v>14.5</v>
      </c>
      <c r="D3772" s="2">
        <v>5</v>
      </c>
      <c r="E3772" s="14"/>
      <c r="F3772" s="14"/>
      <c r="G3772" s="2">
        <v>2.9</v>
      </c>
    </row>
    <row r="3773" spans="1:7" x14ac:dyDescent="0.3">
      <c r="A3773" t="s">
        <v>4137</v>
      </c>
      <c r="B3773" s="2">
        <v>14.5</v>
      </c>
      <c r="C3773" s="2">
        <v>14.5</v>
      </c>
      <c r="D3773" s="2">
        <v>5</v>
      </c>
      <c r="E3773" s="14"/>
      <c r="F3773" s="14"/>
      <c r="G3773" s="2">
        <v>2.9</v>
      </c>
    </row>
    <row r="3774" spans="1:7" x14ac:dyDescent="0.3">
      <c r="A3774" t="s">
        <v>2955</v>
      </c>
      <c r="B3774" s="2">
        <v>14.43</v>
      </c>
      <c r="C3774" s="2">
        <v>14.43</v>
      </c>
      <c r="D3774" s="2">
        <v>33</v>
      </c>
      <c r="E3774" s="14"/>
      <c r="F3774" s="14"/>
      <c r="G3774" s="2">
        <v>0.43727272727272726</v>
      </c>
    </row>
    <row r="3775" spans="1:7" x14ac:dyDescent="0.3">
      <c r="A3775" t="s">
        <v>3052</v>
      </c>
      <c r="B3775" s="2">
        <v>14.37</v>
      </c>
      <c r="C3775" s="2">
        <v>14.37</v>
      </c>
      <c r="D3775" s="2">
        <v>33</v>
      </c>
      <c r="E3775" s="14"/>
      <c r="F3775" s="14"/>
      <c r="G3775" s="2">
        <v>0.43545454545454543</v>
      </c>
    </row>
    <row r="3776" spans="1:7" x14ac:dyDescent="0.3">
      <c r="A3776" t="s">
        <v>3948</v>
      </c>
      <c r="B3776" s="2">
        <v>14.14</v>
      </c>
      <c r="C3776" s="2">
        <v>14.14</v>
      </c>
      <c r="D3776" s="2">
        <v>2</v>
      </c>
      <c r="E3776" s="14"/>
      <c r="F3776" s="14"/>
      <c r="G3776" s="2">
        <v>7.07</v>
      </c>
    </row>
    <row r="3777" spans="1:7" x14ac:dyDescent="0.3">
      <c r="A3777" t="s">
        <v>3091</v>
      </c>
      <c r="B3777" s="2">
        <v>14.11</v>
      </c>
      <c r="C3777" s="2">
        <v>14.11</v>
      </c>
      <c r="D3777" s="2">
        <v>17</v>
      </c>
      <c r="E3777" s="14"/>
      <c r="F3777" s="14"/>
      <c r="G3777" s="2">
        <v>0.83</v>
      </c>
    </row>
    <row r="3778" spans="1:7" x14ac:dyDescent="0.3">
      <c r="A3778" t="s">
        <v>2719</v>
      </c>
      <c r="B3778" s="2">
        <v>13.9</v>
      </c>
      <c r="C3778" s="2">
        <v>13.9</v>
      </c>
      <c r="D3778" s="2">
        <v>2</v>
      </c>
      <c r="E3778" s="14"/>
      <c r="F3778" s="14"/>
      <c r="G3778" s="2">
        <v>6.95</v>
      </c>
    </row>
    <row r="3779" spans="1:7" x14ac:dyDescent="0.3">
      <c r="A3779" t="s">
        <v>3212</v>
      </c>
      <c r="B3779" s="2">
        <v>13.679999999999998</v>
      </c>
      <c r="C3779" s="2">
        <v>13.679999999999998</v>
      </c>
      <c r="D3779" s="2">
        <v>36</v>
      </c>
      <c r="E3779" s="14"/>
      <c r="F3779" s="14"/>
      <c r="G3779" s="2">
        <v>0.37999999999999995</v>
      </c>
    </row>
    <row r="3780" spans="1:7" x14ac:dyDescent="0.3">
      <c r="A3780" t="s">
        <v>2957</v>
      </c>
      <c r="B3780" s="2">
        <v>13.65</v>
      </c>
      <c r="C3780" s="2">
        <v>13.65</v>
      </c>
      <c r="D3780" s="2">
        <v>23</v>
      </c>
      <c r="E3780" s="14"/>
      <c r="F3780" s="14"/>
      <c r="G3780" s="2">
        <v>0.59347826086956523</v>
      </c>
    </row>
    <row r="3781" spans="1:7" x14ac:dyDescent="0.3">
      <c r="A3781" t="s">
        <v>3625</v>
      </c>
      <c r="B3781" s="2">
        <v>13.58</v>
      </c>
      <c r="C3781" s="2">
        <v>13.58</v>
      </c>
      <c r="D3781" s="2">
        <v>16</v>
      </c>
      <c r="E3781" s="14"/>
      <c r="F3781" s="14"/>
      <c r="G3781" s="2">
        <v>0.84875</v>
      </c>
    </row>
    <row r="3782" spans="1:7" x14ac:dyDescent="0.3">
      <c r="A3782" t="s">
        <v>3972</v>
      </c>
      <c r="B3782" s="2">
        <v>13.5</v>
      </c>
      <c r="C3782" s="2">
        <v>13.5</v>
      </c>
      <c r="D3782" s="2">
        <v>2</v>
      </c>
      <c r="E3782" s="14"/>
      <c r="F3782" s="14"/>
      <c r="G3782" s="2">
        <v>6.75</v>
      </c>
    </row>
    <row r="3783" spans="1:7" x14ac:dyDescent="0.3">
      <c r="A3783" t="s">
        <v>4220</v>
      </c>
      <c r="B3783" s="2">
        <v>13.459999999999999</v>
      </c>
      <c r="C3783" s="2">
        <v>13.459999999999999</v>
      </c>
      <c r="D3783" s="2">
        <v>24</v>
      </c>
      <c r="E3783" s="14"/>
      <c r="F3783" s="14"/>
      <c r="G3783" s="2">
        <v>0.56083333333333329</v>
      </c>
    </row>
    <row r="3784" spans="1:7" x14ac:dyDescent="0.3">
      <c r="A3784" t="s">
        <v>3443</v>
      </c>
      <c r="B3784" s="2">
        <v>13.44</v>
      </c>
      <c r="C3784" s="2">
        <v>13.44</v>
      </c>
      <c r="D3784" s="2">
        <v>32</v>
      </c>
      <c r="E3784" s="14"/>
      <c r="F3784" s="14"/>
      <c r="G3784" s="2">
        <v>0.42</v>
      </c>
    </row>
    <row r="3785" spans="1:7" x14ac:dyDescent="0.3">
      <c r="A3785" t="s">
        <v>3444</v>
      </c>
      <c r="B3785" s="2">
        <v>13.44</v>
      </c>
      <c r="C3785" s="2">
        <v>13.44</v>
      </c>
      <c r="D3785" s="2">
        <v>32</v>
      </c>
      <c r="E3785" s="14"/>
      <c r="F3785" s="14"/>
      <c r="G3785" s="2">
        <v>0.42</v>
      </c>
    </row>
    <row r="3786" spans="1:7" x14ac:dyDescent="0.3">
      <c r="A3786" t="s">
        <v>3876</v>
      </c>
      <c r="B3786" s="2">
        <v>13.350000000000001</v>
      </c>
      <c r="C3786" s="2">
        <v>13.350000000000001</v>
      </c>
      <c r="D3786" s="2">
        <v>2</v>
      </c>
      <c r="E3786" s="14"/>
      <c r="F3786" s="14"/>
      <c r="G3786" s="2">
        <v>6.6750000000000007</v>
      </c>
    </row>
    <row r="3787" spans="1:7" x14ac:dyDescent="0.3">
      <c r="A3787" t="s">
        <v>2802</v>
      </c>
      <c r="B3787" s="2">
        <v>13.32</v>
      </c>
      <c r="C3787" s="2">
        <v>13.32</v>
      </c>
      <c r="D3787" s="2">
        <v>4</v>
      </c>
      <c r="E3787" s="14"/>
      <c r="F3787" s="14"/>
      <c r="G3787" s="2">
        <v>3.33</v>
      </c>
    </row>
    <row r="3788" spans="1:7" x14ac:dyDescent="0.3">
      <c r="A3788" t="s">
        <v>3077</v>
      </c>
      <c r="B3788" s="2">
        <v>13.280000000000001</v>
      </c>
      <c r="C3788" s="2">
        <v>13.280000000000001</v>
      </c>
      <c r="D3788" s="2">
        <v>16</v>
      </c>
      <c r="E3788" s="14">
        <v>6.25E-2</v>
      </c>
      <c r="F3788" s="14"/>
      <c r="G3788" s="2">
        <v>0.83000000000000007</v>
      </c>
    </row>
    <row r="3789" spans="1:7" x14ac:dyDescent="0.3">
      <c r="A3789" t="s">
        <v>2773</v>
      </c>
      <c r="B3789" s="2">
        <v>13.28</v>
      </c>
      <c r="C3789" s="2">
        <v>13.28</v>
      </c>
      <c r="D3789" s="2">
        <v>8</v>
      </c>
      <c r="E3789" s="14"/>
      <c r="F3789" s="14"/>
      <c r="G3789" s="2">
        <v>1.66</v>
      </c>
    </row>
    <row r="3790" spans="1:7" x14ac:dyDescent="0.3">
      <c r="A3790" t="s">
        <v>2405</v>
      </c>
      <c r="B3790" s="2">
        <v>13.28</v>
      </c>
      <c r="C3790" s="2">
        <v>13.28</v>
      </c>
      <c r="D3790" s="2">
        <v>16</v>
      </c>
      <c r="E3790" s="14"/>
      <c r="F3790" s="14"/>
      <c r="G3790" s="2">
        <v>0.83</v>
      </c>
    </row>
    <row r="3791" spans="1:7" x14ac:dyDescent="0.3">
      <c r="A3791" t="s">
        <v>2961</v>
      </c>
      <c r="B3791" s="2">
        <v>13.2</v>
      </c>
      <c r="C3791" s="2">
        <v>13.2</v>
      </c>
      <c r="D3791" s="2">
        <v>8</v>
      </c>
      <c r="E3791" s="14"/>
      <c r="F3791" s="14"/>
      <c r="G3791" s="2">
        <v>1.65</v>
      </c>
    </row>
    <row r="3792" spans="1:7" x14ac:dyDescent="0.3">
      <c r="A3792" t="s">
        <v>2016</v>
      </c>
      <c r="B3792" s="2">
        <v>13.2</v>
      </c>
      <c r="C3792" s="2">
        <v>13.2</v>
      </c>
      <c r="D3792" s="2">
        <v>24</v>
      </c>
      <c r="E3792" s="14"/>
      <c r="F3792" s="14"/>
      <c r="G3792" s="2">
        <v>0.54999999999999993</v>
      </c>
    </row>
    <row r="3793" spans="1:7" x14ac:dyDescent="0.3">
      <c r="A3793" t="s">
        <v>3309</v>
      </c>
      <c r="B3793" s="2">
        <v>13.14</v>
      </c>
      <c r="C3793" s="2">
        <v>13.14</v>
      </c>
      <c r="D3793" s="2">
        <v>24</v>
      </c>
      <c r="E3793" s="14"/>
      <c r="F3793" s="14"/>
      <c r="G3793" s="2">
        <v>0.54749999999999999</v>
      </c>
    </row>
    <row r="3794" spans="1:7" x14ac:dyDescent="0.3">
      <c r="A3794" t="s">
        <v>2941</v>
      </c>
      <c r="B3794" s="2">
        <v>13.099999999999998</v>
      </c>
      <c r="C3794" s="2">
        <v>13.099999999999998</v>
      </c>
      <c r="D3794" s="2">
        <v>36</v>
      </c>
      <c r="E3794" s="14"/>
      <c r="F3794" s="14"/>
      <c r="G3794" s="2">
        <v>0.36388888888888882</v>
      </c>
    </row>
    <row r="3795" spans="1:7" x14ac:dyDescent="0.3">
      <c r="A3795" t="s">
        <v>138</v>
      </c>
      <c r="B3795" s="2">
        <v>13.000000000000002</v>
      </c>
      <c r="C3795" s="2">
        <v>13.000000000000002</v>
      </c>
      <c r="D3795" s="2">
        <v>20</v>
      </c>
      <c r="E3795" s="14"/>
      <c r="F3795" s="14"/>
      <c r="G3795" s="2">
        <v>0.65000000000000013</v>
      </c>
    </row>
    <row r="3796" spans="1:7" x14ac:dyDescent="0.3">
      <c r="A3796" t="s">
        <v>205</v>
      </c>
      <c r="B3796" s="2">
        <v>12.75</v>
      </c>
      <c r="C3796" s="2">
        <v>12.75</v>
      </c>
      <c r="D3796" s="2">
        <v>5</v>
      </c>
      <c r="E3796" s="14"/>
      <c r="F3796" s="14"/>
      <c r="G3796" s="2">
        <v>2.5499999999999998</v>
      </c>
    </row>
    <row r="3797" spans="1:7" x14ac:dyDescent="0.3">
      <c r="A3797" t="s">
        <v>1020</v>
      </c>
      <c r="B3797" s="2">
        <v>12.72</v>
      </c>
      <c r="C3797" s="2">
        <v>12.72</v>
      </c>
      <c r="D3797" s="2">
        <v>2</v>
      </c>
      <c r="E3797" s="14"/>
      <c r="F3797" s="14"/>
      <c r="G3797" s="2">
        <v>6.36</v>
      </c>
    </row>
    <row r="3798" spans="1:7" x14ac:dyDescent="0.3">
      <c r="A3798" t="s">
        <v>3941</v>
      </c>
      <c r="B3798" s="2">
        <v>12.7</v>
      </c>
      <c r="C3798" s="2">
        <v>12.7</v>
      </c>
      <c r="D3798" s="2">
        <v>5</v>
      </c>
      <c r="E3798" s="14"/>
      <c r="F3798" s="14"/>
      <c r="G3798" s="2">
        <v>2.54</v>
      </c>
    </row>
    <row r="3799" spans="1:7" x14ac:dyDescent="0.3">
      <c r="A3799" t="s">
        <v>3951</v>
      </c>
      <c r="B3799" s="2">
        <v>12.530000000000001</v>
      </c>
      <c r="C3799" s="2">
        <v>12.530000000000001</v>
      </c>
      <c r="D3799" s="2">
        <v>5</v>
      </c>
      <c r="E3799" s="14"/>
      <c r="F3799" s="14"/>
      <c r="G3799" s="2">
        <v>2.5060000000000002</v>
      </c>
    </row>
    <row r="3800" spans="1:7" x14ac:dyDescent="0.3">
      <c r="A3800" t="s">
        <v>3928</v>
      </c>
      <c r="B3800" s="2">
        <v>12.52</v>
      </c>
      <c r="C3800" s="2">
        <v>12.52</v>
      </c>
      <c r="D3800" s="2">
        <v>5</v>
      </c>
      <c r="E3800" s="14"/>
      <c r="F3800" s="14"/>
      <c r="G3800" s="2">
        <v>2.504</v>
      </c>
    </row>
    <row r="3801" spans="1:7" x14ac:dyDescent="0.3">
      <c r="A3801" t="s">
        <v>2157</v>
      </c>
      <c r="B3801" s="2">
        <v>12.5</v>
      </c>
      <c r="C3801" s="2">
        <v>12.5</v>
      </c>
      <c r="D3801" s="2">
        <v>1</v>
      </c>
      <c r="E3801" s="14"/>
      <c r="F3801" s="14"/>
      <c r="G3801" s="2">
        <v>12.5</v>
      </c>
    </row>
    <row r="3802" spans="1:7" x14ac:dyDescent="0.3">
      <c r="A3802" t="s">
        <v>233</v>
      </c>
      <c r="B3802" s="2">
        <v>12.5</v>
      </c>
      <c r="C3802" s="2">
        <v>12.5</v>
      </c>
      <c r="D3802" s="2">
        <v>10</v>
      </c>
      <c r="E3802" s="14"/>
      <c r="F3802" s="14"/>
      <c r="G3802" s="2">
        <v>1.25</v>
      </c>
    </row>
    <row r="3803" spans="1:7" x14ac:dyDescent="0.3">
      <c r="A3803" t="s">
        <v>2798</v>
      </c>
      <c r="B3803" s="2">
        <v>12.48</v>
      </c>
      <c r="C3803" s="2">
        <v>12.48</v>
      </c>
      <c r="D3803" s="2">
        <v>3</v>
      </c>
      <c r="E3803" s="14"/>
      <c r="F3803" s="14"/>
      <c r="G3803" s="2">
        <v>4.16</v>
      </c>
    </row>
    <row r="3804" spans="1:7" x14ac:dyDescent="0.3">
      <c r="A3804" t="s">
        <v>3887</v>
      </c>
      <c r="B3804" s="2">
        <v>12.48</v>
      </c>
      <c r="C3804" s="2">
        <v>12.48</v>
      </c>
      <c r="D3804" s="2">
        <v>1</v>
      </c>
      <c r="E3804" s="14"/>
      <c r="F3804" s="14"/>
      <c r="G3804" s="2">
        <v>12.48</v>
      </c>
    </row>
    <row r="3805" spans="1:7" x14ac:dyDescent="0.3">
      <c r="A3805" t="s">
        <v>2811</v>
      </c>
      <c r="B3805" s="2">
        <v>12.450000000000001</v>
      </c>
      <c r="C3805" s="2">
        <v>12.450000000000001</v>
      </c>
      <c r="D3805" s="2">
        <v>5</v>
      </c>
      <c r="E3805" s="14"/>
      <c r="F3805" s="14"/>
      <c r="G3805" s="2">
        <v>2.4900000000000002</v>
      </c>
    </row>
    <row r="3806" spans="1:7" x14ac:dyDescent="0.3">
      <c r="A3806" t="s">
        <v>502</v>
      </c>
      <c r="B3806" s="2">
        <v>12.240000000000002</v>
      </c>
      <c r="C3806" s="2">
        <v>12.240000000000002</v>
      </c>
      <c r="D3806" s="2">
        <v>-7</v>
      </c>
      <c r="E3806" s="14">
        <v>-1.7142857142857142</v>
      </c>
      <c r="F3806" s="14"/>
      <c r="G3806" s="2">
        <v>-1.7485714285714289</v>
      </c>
    </row>
    <row r="3807" spans="1:7" x14ac:dyDescent="0.3">
      <c r="A3807" t="s">
        <v>199</v>
      </c>
      <c r="B3807" s="2">
        <v>12.18</v>
      </c>
      <c r="C3807" s="2">
        <v>12.18</v>
      </c>
      <c r="D3807" s="2">
        <v>29</v>
      </c>
      <c r="E3807" s="14"/>
      <c r="F3807" s="14"/>
      <c r="G3807" s="2">
        <v>0.42</v>
      </c>
    </row>
    <row r="3808" spans="1:7" x14ac:dyDescent="0.3">
      <c r="A3808" t="s">
        <v>3254</v>
      </c>
      <c r="B3808" s="2">
        <v>12.16</v>
      </c>
      <c r="C3808" s="2">
        <v>12.16</v>
      </c>
      <c r="D3808" s="2">
        <v>27</v>
      </c>
      <c r="E3808" s="14"/>
      <c r="F3808" s="14"/>
      <c r="G3808" s="2">
        <v>0.45037037037037037</v>
      </c>
    </row>
    <row r="3809" spans="1:7" x14ac:dyDescent="0.3">
      <c r="A3809" t="s">
        <v>4127</v>
      </c>
      <c r="B3809" s="2">
        <v>11.95</v>
      </c>
      <c r="C3809" s="2">
        <v>11.95</v>
      </c>
      <c r="D3809" s="2">
        <v>1</v>
      </c>
      <c r="E3809" s="14"/>
      <c r="F3809" s="14"/>
      <c r="G3809" s="2">
        <v>11.95</v>
      </c>
    </row>
    <row r="3810" spans="1:7" x14ac:dyDescent="0.3">
      <c r="A3810" t="s">
        <v>3888</v>
      </c>
      <c r="B3810" s="2">
        <v>11.95</v>
      </c>
      <c r="C3810" s="2">
        <v>11.95</v>
      </c>
      <c r="D3810" s="2">
        <v>1</v>
      </c>
      <c r="E3810" s="14"/>
      <c r="F3810" s="14"/>
      <c r="G3810" s="2">
        <v>11.95</v>
      </c>
    </row>
    <row r="3811" spans="1:7" x14ac:dyDescent="0.3">
      <c r="A3811" t="s">
        <v>3390</v>
      </c>
      <c r="B3811" s="2">
        <v>11.9</v>
      </c>
      <c r="C3811" s="2">
        <v>11.9</v>
      </c>
      <c r="D3811" s="2">
        <v>2</v>
      </c>
      <c r="E3811" s="14"/>
      <c r="F3811" s="14"/>
      <c r="G3811" s="2">
        <v>5.95</v>
      </c>
    </row>
    <row r="3812" spans="1:7" x14ac:dyDescent="0.3">
      <c r="A3812" t="s">
        <v>3393</v>
      </c>
      <c r="B3812" s="2">
        <v>11.9</v>
      </c>
      <c r="C3812" s="2">
        <v>11.9</v>
      </c>
      <c r="D3812" s="2">
        <v>2</v>
      </c>
      <c r="E3812" s="14"/>
      <c r="F3812" s="14"/>
      <c r="G3812" s="2">
        <v>5.95</v>
      </c>
    </row>
    <row r="3813" spans="1:7" x14ac:dyDescent="0.3">
      <c r="A3813" t="s">
        <v>2976</v>
      </c>
      <c r="B3813" s="2">
        <v>11.899999999999999</v>
      </c>
      <c r="C3813" s="2">
        <v>11.899999999999999</v>
      </c>
      <c r="D3813" s="2">
        <v>14</v>
      </c>
      <c r="E3813" s="14"/>
      <c r="F3813" s="14"/>
      <c r="G3813" s="2">
        <v>0.84999999999999987</v>
      </c>
    </row>
    <row r="3814" spans="1:7" x14ac:dyDescent="0.3">
      <c r="A3814" t="s">
        <v>4225</v>
      </c>
      <c r="B3814" s="2">
        <v>11.839999999999998</v>
      </c>
      <c r="C3814" s="2">
        <v>11.839999999999998</v>
      </c>
      <c r="D3814" s="2">
        <v>22</v>
      </c>
      <c r="E3814" s="14"/>
      <c r="F3814" s="14"/>
      <c r="G3814" s="2">
        <v>0.53818181818181809</v>
      </c>
    </row>
    <row r="3815" spans="1:7" x14ac:dyDescent="0.3">
      <c r="A3815" t="s">
        <v>2933</v>
      </c>
      <c r="B3815" s="2">
        <v>11.8</v>
      </c>
      <c r="C3815" s="2">
        <v>11.8</v>
      </c>
      <c r="D3815" s="2">
        <v>4</v>
      </c>
      <c r="E3815" s="14"/>
      <c r="F3815" s="14"/>
      <c r="G3815" s="2">
        <v>2.95</v>
      </c>
    </row>
    <row r="3816" spans="1:7" x14ac:dyDescent="0.3">
      <c r="A3816" t="s">
        <v>2877</v>
      </c>
      <c r="B3816" s="2">
        <v>11.78</v>
      </c>
      <c r="C3816" s="2">
        <v>11.78</v>
      </c>
      <c r="D3816" s="2">
        <v>31</v>
      </c>
      <c r="E3816" s="14"/>
      <c r="F3816" s="14"/>
      <c r="G3816" s="2">
        <v>0.38</v>
      </c>
    </row>
    <row r="3817" spans="1:7" x14ac:dyDescent="0.3">
      <c r="A3817" t="s">
        <v>123</v>
      </c>
      <c r="B3817" s="2">
        <v>11.760000000000002</v>
      </c>
      <c r="C3817" s="2">
        <v>11.760000000000002</v>
      </c>
      <c r="D3817" s="2">
        <v>98</v>
      </c>
      <c r="E3817" s="14"/>
      <c r="F3817" s="14"/>
      <c r="G3817" s="2">
        <v>0.12000000000000001</v>
      </c>
    </row>
    <row r="3818" spans="1:7" x14ac:dyDescent="0.3">
      <c r="A3818" t="s">
        <v>140</v>
      </c>
      <c r="B3818" s="2">
        <v>11.76</v>
      </c>
      <c r="C3818" s="2">
        <v>11.76</v>
      </c>
      <c r="D3818" s="2">
        <v>28</v>
      </c>
      <c r="E3818" s="14"/>
      <c r="F3818" s="14"/>
      <c r="G3818" s="2">
        <v>0.42</v>
      </c>
    </row>
    <row r="3819" spans="1:7" x14ac:dyDescent="0.3">
      <c r="A3819" t="s">
        <v>2774</v>
      </c>
      <c r="B3819" s="2">
        <v>11.64</v>
      </c>
      <c r="C3819" s="2">
        <v>11.64</v>
      </c>
      <c r="D3819" s="2">
        <v>4</v>
      </c>
      <c r="E3819" s="14"/>
      <c r="F3819" s="14"/>
      <c r="G3819" s="2">
        <v>2.91</v>
      </c>
    </row>
    <row r="3820" spans="1:7" x14ac:dyDescent="0.3">
      <c r="A3820" t="s">
        <v>2772</v>
      </c>
      <c r="B3820" s="2">
        <v>11.64</v>
      </c>
      <c r="C3820" s="2">
        <v>11.64</v>
      </c>
      <c r="D3820" s="2">
        <v>4</v>
      </c>
      <c r="E3820" s="14"/>
      <c r="F3820" s="14"/>
      <c r="G3820" s="2">
        <v>2.91</v>
      </c>
    </row>
    <row r="3821" spans="1:7" x14ac:dyDescent="0.3">
      <c r="A3821" t="s">
        <v>3087</v>
      </c>
      <c r="B3821" s="2">
        <v>11.549999999999999</v>
      </c>
      <c r="C3821" s="2">
        <v>11.549999999999999</v>
      </c>
      <c r="D3821" s="2">
        <v>33</v>
      </c>
      <c r="E3821" s="14"/>
      <c r="F3821" s="14"/>
      <c r="G3821" s="2">
        <v>0.35</v>
      </c>
    </row>
    <row r="3822" spans="1:7" x14ac:dyDescent="0.3">
      <c r="A3822" t="s">
        <v>3131</v>
      </c>
      <c r="B3822" s="2">
        <v>11.549999999999999</v>
      </c>
      <c r="C3822" s="2">
        <v>11.549999999999999</v>
      </c>
      <c r="D3822" s="2">
        <v>7</v>
      </c>
      <c r="E3822" s="14"/>
      <c r="F3822" s="14"/>
      <c r="G3822" s="2">
        <v>1.65</v>
      </c>
    </row>
    <row r="3823" spans="1:7" x14ac:dyDescent="0.3">
      <c r="A3823" t="s">
        <v>3005</v>
      </c>
      <c r="B3823" s="2">
        <v>11.530000000000001</v>
      </c>
      <c r="C3823" s="2">
        <v>11.530000000000001</v>
      </c>
      <c r="D3823" s="2">
        <v>40</v>
      </c>
      <c r="E3823" s="14">
        <v>0.3</v>
      </c>
      <c r="F3823" s="14"/>
      <c r="G3823" s="2">
        <v>0.28825000000000001</v>
      </c>
    </row>
    <row r="3824" spans="1:7" x14ac:dyDescent="0.3">
      <c r="A3824" t="s">
        <v>4079</v>
      </c>
      <c r="B3824" s="2">
        <v>11.46</v>
      </c>
      <c r="C3824" s="2">
        <v>11.46</v>
      </c>
      <c r="D3824" s="2">
        <v>2</v>
      </c>
      <c r="E3824" s="14"/>
      <c r="F3824" s="14"/>
      <c r="G3824" s="2">
        <v>5.73</v>
      </c>
    </row>
    <row r="3825" spans="1:7" x14ac:dyDescent="0.3">
      <c r="A3825" t="s">
        <v>2434</v>
      </c>
      <c r="B3825" s="2">
        <v>11.25</v>
      </c>
      <c r="C3825" s="2">
        <v>11.25</v>
      </c>
      <c r="D3825" s="2">
        <v>3</v>
      </c>
      <c r="E3825" s="14"/>
      <c r="F3825" s="14"/>
      <c r="G3825" s="2">
        <v>3.75</v>
      </c>
    </row>
    <row r="3826" spans="1:7" x14ac:dyDescent="0.3">
      <c r="A3826" t="s">
        <v>3898</v>
      </c>
      <c r="B3826" s="2">
        <v>11.19</v>
      </c>
      <c r="C3826" s="2">
        <v>11.19</v>
      </c>
      <c r="D3826" s="2">
        <v>3</v>
      </c>
      <c r="E3826" s="14"/>
      <c r="F3826" s="14"/>
      <c r="G3826" s="2">
        <v>3.73</v>
      </c>
    </row>
    <row r="3827" spans="1:7" x14ac:dyDescent="0.3">
      <c r="A3827" t="s">
        <v>2954</v>
      </c>
      <c r="B3827" s="2">
        <v>10.92</v>
      </c>
      <c r="C3827" s="2">
        <v>10.92</v>
      </c>
      <c r="D3827" s="2">
        <v>28</v>
      </c>
      <c r="E3827" s="14"/>
      <c r="F3827" s="14"/>
      <c r="G3827" s="2">
        <v>0.39</v>
      </c>
    </row>
    <row r="3828" spans="1:7" x14ac:dyDescent="0.3">
      <c r="A3828" t="s">
        <v>3176</v>
      </c>
      <c r="B3828" s="2">
        <v>10.610000000000003</v>
      </c>
      <c r="C3828" s="2">
        <v>10.610000000000003</v>
      </c>
      <c r="D3828" s="2">
        <v>25</v>
      </c>
      <c r="E3828" s="14"/>
      <c r="F3828" s="14"/>
      <c r="G3828" s="2">
        <v>0.42440000000000011</v>
      </c>
    </row>
    <row r="3829" spans="1:7" x14ac:dyDescent="0.3">
      <c r="A3829" t="s">
        <v>146</v>
      </c>
      <c r="B3829" s="2">
        <v>10.5</v>
      </c>
      <c r="C3829" s="2">
        <v>10.5</v>
      </c>
      <c r="D3829" s="2">
        <v>25</v>
      </c>
      <c r="E3829" s="14"/>
      <c r="F3829" s="14"/>
      <c r="G3829" s="2">
        <v>0.42</v>
      </c>
    </row>
    <row r="3830" spans="1:7" x14ac:dyDescent="0.3">
      <c r="A3830" t="s">
        <v>135</v>
      </c>
      <c r="B3830" s="2">
        <v>10.5</v>
      </c>
      <c r="C3830" s="2">
        <v>10.5</v>
      </c>
      <c r="D3830" s="2">
        <v>25</v>
      </c>
      <c r="E3830" s="14"/>
      <c r="F3830" s="14"/>
      <c r="G3830" s="2">
        <v>0.42</v>
      </c>
    </row>
    <row r="3831" spans="1:7" x14ac:dyDescent="0.3">
      <c r="A3831" t="s">
        <v>2913</v>
      </c>
      <c r="B3831" s="2">
        <v>10.26</v>
      </c>
      <c r="C3831" s="2">
        <v>10.26</v>
      </c>
      <c r="D3831" s="2">
        <v>27</v>
      </c>
      <c r="E3831" s="14"/>
      <c r="F3831" s="14"/>
      <c r="G3831" s="2">
        <v>0.38</v>
      </c>
    </row>
    <row r="3832" spans="1:7" x14ac:dyDescent="0.3">
      <c r="A3832" t="s">
        <v>3716</v>
      </c>
      <c r="B3832" s="2">
        <v>10.199999999999999</v>
      </c>
      <c r="C3832" s="2">
        <v>10.199999999999999</v>
      </c>
      <c r="D3832" s="2">
        <v>12</v>
      </c>
      <c r="E3832" s="14"/>
      <c r="F3832" s="14"/>
      <c r="G3832" s="2">
        <v>0.85</v>
      </c>
    </row>
    <row r="3833" spans="1:7" x14ac:dyDescent="0.3">
      <c r="A3833" t="s">
        <v>2908</v>
      </c>
      <c r="B3833" s="2">
        <v>10.199999999999999</v>
      </c>
      <c r="C3833" s="2">
        <v>10.199999999999999</v>
      </c>
      <c r="D3833" s="2">
        <v>12</v>
      </c>
      <c r="E3833" s="14"/>
      <c r="F3833" s="14"/>
      <c r="G3833" s="2">
        <v>0.85</v>
      </c>
    </row>
    <row r="3834" spans="1:7" x14ac:dyDescent="0.3">
      <c r="A3834" t="s">
        <v>2969</v>
      </c>
      <c r="B3834" s="2">
        <v>10.199999999999999</v>
      </c>
      <c r="C3834" s="2">
        <v>10.199999999999999</v>
      </c>
      <c r="D3834" s="2">
        <v>12</v>
      </c>
      <c r="E3834" s="14"/>
      <c r="F3834" s="14"/>
      <c r="G3834" s="2">
        <v>0.85</v>
      </c>
    </row>
    <row r="3835" spans="1:7" x14ac:dyDescent="0.3">
      <c r="A3835" t="s">
        <v>2974</v>
      </c>
      <c r="B3835" s="2">
        <v>10.08</v>
      </c>
      <c r="C3835" s="2">
        <v>10.08</v>
      </c>
      <c r="D3835" s="2">
        <v>24</v>
      </c>
      <c r="E3835" s="14"/>
      <c r="F3835" s="14"/>
      <c r="G3835" s="2">
        <v>0.42</v>
      </c>
    </row>
    <row r="3836" spans="1:7" x14ac:dyDescent="0.3">
      <c r="A3836" t="s">
        <v>3949</v>
      </c>
      <c r="B3836" s="2">
        <v>9.9899999999999984</v>
      </c>
      <c r="C3836" s="2">
        <v>9.9899999999999984</v>
      </c>
      <c r="D3836" s="2">
        <v>4</v>
      </c>
      <c r="E3836" s="14"/>
      <c r="F3836" s="14"/>
      <c r="G3836" s="2">
        <v>2.4974999999999996</v>
      </c>
    </row>
    <row r="3837" spans="1:7" x14ac:dyDescent="0.3">
      <c r="A3837" t="s">
        <v>2781</v>
      </c>
      <c r="B3837" s="2">
        <v>9.9600000000000009</v>
      </c>
      <c r="C3837" s="2">
        <v>9.9600000000000009</v>
      </c>
      <c r="D3837" s="2">
        <v>4</v>
      </c>
      <c r="E3837" s="14"/>
      <c r="F3837" s="14"/>
      <c r="G3837" s="2">
        <v>2.4900000000000002</v>
      </c>
    </row>
    <row r="3838" spans="1:7" x14ac:dyDescent="0.3">
      <c r="A3838" t="s">
        <v>2788</v>
      </c>
      <c r="B3838" s="2">
        <v>9.9600000000000009</v>
      </c>
      <c r="C3838" s="2">
        <v>9.9600000000000009</v>
      </c>
      <c r="D3838" s="2">
        <v>4</v>
      </c>
      <c r="E3838" s="14"/>
      <c r="F3838" s="14"/>
      <c r="G3838" s="2">
        <v>2.4900000000000002</v>
      </c>
    </row>
    <row r="3839" spans="1:7" x14ac:dyDescent="0.3">
      <c r="A3839" t="s">
        <v>2809</v>
      </c>
      <c r="B3839" s="2">
        <v>9.9600000000000009</v>
      </c>
      <c r="C3839" s="2">
        <v>9.9600000000000009</v>
      </c>
      <c r="D3839" s="2">
        <v>4</v>
      </c>
      <c r="E3839" s="14"/>
      <c r="F3839" s="14"/>
      <c r="G3839" s="2">
        <v>2.4900000000000002</v>
      </c>
    </row>
    <row r="3840" spans="1:7" x14ac:dyDescent="0.3">
      <c r="A3840" t="s">
        <v>2784</v>
      </c>
      <c r="B3840" s="2">
        <v>9.9600000000000009</v>
      </c>
      <c r="C3840" s="2">
        <v>9.9600000000000009</v>
      </c>
      <c r="D3840" s="2">
        <v>4</v>
      </c>
      <c r="E3840" s="14"/>
      <c r="F3840" s="14"/>
      <c r="G3840" s="2">
        <v>2.4900000000000002</v>
      </c>
    </row>
    <row r="3841" spans="1:7" x14ac:dyDescent="0.3">
      <c r="A3841" t="s">
        <v>2946</v>
      </c>
      <c r="B3841" s="2">
        <v>9.9499999999999993</v>
      </c>
      <c r="C3841" s="2">
        <v>9.9499999999999993</v>
      </c>
      <c r="D3841" s="2">
        <v>1</v>
      </c>
      <c r="E3841" s="14"/>
      <c r="F3841" s="14"/>
      <c r="G3841" s="2">
        <v>9.9499999999999993</v>
      </c>
    </row>
    <row r="3842" spans="1:7" x14ac:dyDescent="0.3">
      <c r="A3842" t="s">
        <v>3422</v>
      </c>
      <c r="B3842" s="2">
        <v>9.9499999999999993</v>
      </c>
      <c r="C3842" s="2">
        <v>9.9499999999999993</v>
      </c>
      <c r="D3842" s="2">
        <v>3</v>
      </c>
      <c r="E3842" s="14"/>
      <c r="F3842" s="14"/>
      <c r="G3842" s="2">
        <v>3.3166666666666664</v>
      </c>
    </row>
    <row r="3843" spans="1:7" x14ac:dyDescent="0.3">
      <c r="A3843" t="s">
        <v>2962</v>
      </c>
      <c r="B3843" s="2">
        <v>9.879999999999999</v>
      </c>
      <c r="C3843" s="2">
        <v>9.879999999999999</v>
      </c>
      <c r="D3843" s="2">
        <v>4</v>
      </c>
      <c r="E3843" s="14"/>
      <c r="F3843" s="14"/>
      <c r="G3843" s="2">
        <v>2.4699999999999998</v>
      </c>
    </row>
    <row r="3844" spans="1:7" x14ac:dyDescent="0.3">
      <c r="A3844" t="s">
        <v>2983</v>
      </c>
      <c r="B3844" s="2">
        <v>9.48</v>
      </c>
      <c r="C3844" s="2">
        <v>9.48</v>
      </c>
      <c r="D3844" s="2">
        <v>12</v>
      </c>
      <c r="E3844" s="14"/>
      <c r="F3844" s="14"/>
      <c r="G3844" s="2">
        <v>0.79</v>
      </c>
    </row>
    <row r="3845" spans="1:7" x14ac:dyDescent="0.3">
      <c r="A3845" t="s">
        <v>2596</v>
      </c>
      <c r="B3845" s="2">
        <v>9.24</v>
      </c>
      <c r="C3845" s="2">
        <v>9.24</v>
      </c>
      <c r="D3845" s="2">
        <v>22</v>
      </c>
      <c r="E3845" s="14"/>
      <c r="F3845" s="14"/>
      <c r="G3845" s="2">
        <v>0.42</v>
      </c>
    </row>
    <row r="3846" spans="1:7" x14ac:dyDescent="0.3">
      <c r="A3846" t="s">
        <v>2870</v>
      </c>
      <c r="B3846" s="2">
        <v>9.18</v>
      </c>
      <c r="C3846" s="2">
        <v>9.18</v>
      </c>
      <c r="D3846" s="2">
        <v>8</v>
      </c>
      <c r="E3846" s="14"/>
      <c r="F3846" s="14"/>
      <c r="G3846" s="2">
        <v>1.1475</v>
      </c>
    </row>
    <row r="3847" spans="1:7" x14ac:dyDescent="0.3">
      <c r="A3847" t="s">
        <v>4135</v>
      </c>
      <c r="B3847" s="2">
        <v>9.15</v>
      </c>
      <c r="C3847" s="2">
        <v>9.15</v>
      </c>
      <c r="D3847" s="2">
        <v>1</v>
      </c>
      <c r="E3847" s="14"/>
      <c r="F3847" s="14"/>
      <c r="G3847" s="2">
        <v>9.15</v>
      </c>
    </row>
    <row r="3848" spans="1:7" x14ac:dyDescent="0.3">
      <c r="A3848" t="s">
        <v>2925</v>
      </c>
      <c r="B3848" s="2">
        <v>9.06</v>
      </c>
      <c r="C3848" s="2">
        <v>9.06</v>
      </c>
      <c r="D3848" s="2">
        <v>10</v>
      </c>
      <c r="E3848" s="14"/>
      <c r="F3848" s="14"/>
      <c r="G3848" s="2">
        <v>0.90600000000000003</v>
      </c>
    </row>
    <row r="3849" spans="1:7" x14ac:dyDescent="0.3">
      <c r="A3849" t="s">
        <v>369</v>
      </c>
      <c r="B3849" s="2">
        <v>8.8500000000000014</v>
      </c>
      <c r="C3849" s="2">
        <v>8.8500000000000014</v>
      </c>
      <c r="D3849" s="2">
        <v>3</v>
      </c>
      <c r="E3849" s="14"/>
      <c r="F3849" s="14"/>
      <c r="G3849" s="2">
        <v>2.9500000000000006</v>
      </c>
    </row>
    <row r="3850" spans="1:7" x14ac:dyDescent="0.3">
      <c r="A3850" t="s">
        <v>2986</v>
      </c>
      <c r="B3850" s="2">
        <v>8.8500000000000014</v>
      </c>
      <c r="C3850" s="2">
        <v>8.8500000000000014</v>
      </c>
      <c r="D3850" s="2">
        <v>3</v>
      </c>
      <c r="E3850" s="14"/>
      <c r="F3850" s="14"/>
      <c r="G3850" s="2">
        <v>2.9500000000000006</v>
      </c>
    </row>
    <row r="3851" spans="1:7" x14ac:dyDescent="0.3">
      <c r="A3851" t="s">
        <v>3456</v>
      </c>
      <c r="B3851" s="2">
        <v>8.85</v>
      </c>
      <c r="C3851" s="2">
        <v>8.85</v>
      </c>
      <c r="D3851" s="2">
        <v>3</v>
      </c>
      <c r="E3851" s="14"/>
      <c r="F3851" s="14"/>
      <c r="G3851" s="2">
        <v>2.9499999999999997</v>
      </c>
    </row>
    <row r="3852" spans="1:7" x14ac:dyDescent="0.3">
      <c r="A3852" t="s">
        <v>3984</v>
      </c>
      <c r="B3852" s="2">
        <v>8.82</v>
      </c>
      <c r="C3852" s="2">
        <v>8.82</v>
      </c>
      <c r="D3852" s="2">
        <v>3</v>
      </c>
      <c r="E3852" s="14"/>
      <c r="F3852" s="14"/>
      <c r="G3852" s="2">
        <v>2.94</v>
      </c>
    </row>
    <row r="3853" spans="1:7" x14ac:dyDescent="0.3">
      <c r="A3853" t="s">
        <v>3863</v>
      </c>
      <c r="B3853" s="2">
        <v>8.76</v>
      </c>
      <c r="C3853" s="2">
        <v>8.76</v>
      </c>
      <c r="D3853" s="2">
        <v>3</v>
      </c>
      <c r="E3853" s="14"/>
      <c r="F3853" s="14"/>
      <c r="G3853" s="2">
        <v>2.92</v>
      </c>
    </row>
    <row r="3854" spans="1:7" x14ac:dyDescent="0.3">
      <c r="A3854" t="s">
        <v>3906</v>
      </c>
      <c r="B3854" s="2">
        <v>8.76</v>
      </c>
      <c r="C3854" s="2">
        <v>8.76</v>
      </c>
      <c r="D3854" s="2">
        <v>3</v>
      </c>
      <c r="E3854" s="14"/>
      <c r="F3854" s="14"/>
      <c r="G3854" s="2">
        <v>2.92</v>
      </c>
    </row>
    <row r="3855" spans="1:7" x14ac:dyDescent="0.3">
      <c r="A3855" t="s">
        <v>3864</v>
      </c>
      <c r="B3855" s="2">
        <v>8.76</v>
      </c>
      <c r="C3855" s="2">
        <v>8.76</v>
      </c>
      <c r="D3855" s="2">
        <v>3</v>
      </c>
      <c r="E3855" s="14"/>
      <c r="F3855" s="14"/>
      <c r="G3855" s="2">
        <v>2.92</v>
      </c>
    </row>
    <row r="3856" spans="1:7" x14ac:dyDescent="0.3">
      <c r="A3856" t="s">
        <v>151</v>
      </c>
      <c r="B3856" s="2">
        <v>8.75</v>
      </c>
      <c r="C3856" s="2">
        <v>8.75</v>
      </c>
      <c r="D3856" s="2">
        <v>7</v>
      </c>
      <c r="E3856" s="14"/>
      <c r="F3856" s="14"/>
      <c r="G3856" s="2">
        <v>1.25</v>
      </c>
    </row>
    <row r="3857" spans="1:7" x14ac:dyDescent="0.3">
      <c r="A3857" t="s">
        <v>4052</v>
      </c>
      <c r="B3857" s="2">
        <v>8.6999999999999993</v>
      </c>
      <c r="C3857" s="2">
        <v>8.6999999999999993</v>
      </c>
      <c r="D3857" s="2">
        <v>3</v>
      </c>
      <c r="E3857" s="14"/>
      <c r="F3857" s="14"/>
      <c r="G3857" s="2">
        <v>2.9</v>
      </c>
    </row>
    <row r="3858" spans="1:7" x14ac:dyDescent="0.3">
      <c r="A3858" t="s">
        <v>3438</v>
      </c>
      <c r="B3858" s="2">
        <v>8.58</v>
      </c>
      <c r="C3858" s="2">
        <v>8.58</v>
      </c>
      <c r="D3858" s="2">
        <v>22</v>
      </c>
      <c r="E3858" s="14"/>
      <c r="F3858" s="14"/>
      <c r="G3858" s="2">
        <v>0.39</v>
      </c>
    </row>
    <row r="3859" spans="1:7" x14ac:dyDescent="0.3">
      <c r="A3859" t="s">
        <v>4007</v>
      </c>
      <c r="B3859" s="2">
        <v>8.5</v>
      </c>
      <c r="C3859" s="2">
        <v>8.5</v>
      </c>
      <c r="D3859" s="2">
        <v>10</v>
      </c>
      <c r="E3859" s="14"/>
      <c r="F3859" s="14"/>
      <c r="G3859" s="2">
        <v>0.85</v>
      </c>
    </row>
    <row r="3860" spans="1:7" x14ac:dyDescent="0.3">
      <c r="A3860" t="s">
        <v>2985</v>
      </c>
      <c r="B3860" s="2">
        <v>8.5</v>
      </c>
      <c r="C3860" s="2">
        <v>8.5</v>
      </c>
      <c r="D3860" s="2">
        <v>2</v>
      </c>
      <c r="E3860" s="14"/>
      <c r="F3860" s="14"/>
      <c r="G3860" s="2">
        <v>4.25</v>
      </c>
    </row>
    <row r="3861" spans="1:7" x14ac:dyDescent="0.3">
      <c r="A3861" t="s">
        <v>4106</v>
      </c>
      <c r="B3861" s="2">
        <v>8.5</v>
      </c>
      <c r="C3861" s="2">
        <v>8.5</v>
      </c>
      <c r="D3861" s="2">
        <v>10</v>
      </c>
      <c r="E3861" s="14"/>
      <c r="F3861" s="14"/>
      <c r="G3861" s="2">
        <v>0.85</v>
      </c>
    </row>
    <row r="3862" spans="1:7" x14ac:dyDescent="0.3">
      <c r="A3862" t="s">
        <v>3148</v>
      </c>
      <c r="B3862" s="2">
        <v>8.4700000000000006</v>
      </c>
      <c r="C3862" s="2">
        <v>8.4700000000000006</v>
      </c>
      <c r="D3862" s="2">
        <v>1</v>
      </c>
      <c r="E3862" s="14"/>
      <c r="F3862" s="14"/>
      <c r="G3862" s="2">
        <v>8.4700000000000006</v>
      </c>
    </row>
    <row r="3863" spans="1:7" x14ac:dyDescent="0.3">
      <c r="A3863" t="s">
        <v>688</v>
      </c>
      <c r="B3863" s="2">
        <v>8.4700000000000006</v>
      </c>
      <c r="C3863" s="2">
        <v>8.4700000000000006</v>
      </c>
      <c r="D3863" s="2">
        <v>1</v>
      </c>
      <c r="E3863" s="14"/>
      <c r="F3863" s="14"/>
      <c r="G3863" s="2">
        <v>8.4700000000000006</v>
      </c>
    </row>
    <row r="3864" spans="1:7" x14ac:dyDescent="0.3">
      <c r="A3864" t="s">
        <v>3595</v>
      </c>
      <c r="B3864" s="2">
        <v>8.4499999999999993</v>
      </c>
      <c r="C3864" s="2">
        <v>8.4499999999999993</v>
      </c>
      <c r="D3864" s="2">
        <v>5</v>
      </c>
      <c r="E3864" s="14"/>
      <c r="F3864" s="14"/>
      <c r="G3864" s="2">
        <v>1.69</v>
      </c>
    </row>
    <row r="3865" spans="1:7" x14ac:dyDescent="0.3">
      <c r="A3865" t="s">
        <v>357</v>
      </c>
      <c r="B3865" s="2">
        <v>8.42</v>
      </c>
      <c r="C3865" s="2">
        <v>8.42</v>
      </c>
      <c r="D3865" s="2">
        <v>2</v>
      </c>
      <c r="E3865" s="14"/>
      <c r="F3865" s="14"/>
      <c r="G3865" s="2">
        <v>4.21</v>
      </c>
    </row>
    <row r="3866" spans="1:7" x14ac:dyDescent="0.3">
      <c r="A3866" t="s">
        <v>794</v>
      </c>
      <c r="B3866" s="2">
        <v>8.34</v>
      </c>
      <c r="C3866" s="2">
        <v>8.34</v>
      </c>
      <c r="D3866" s="2">
        <v>2</v>
      </c>
      <c r="E3866" s="14"/>
      <c r="F3866" s="14"/>
      <c r="G3866" s="2">
        <v>4.17</v>
      </c>
    </row>
    <row r="3867" spans="1:7" x14ac:dyDescent="0.3">
      <c r="A3867" t="s">
        <v>2778</v>
      </c>
      <c r="B3867" s="2">
        <v>8.2999999999999989</v>
      </c>
      <c r="C3867" s="2">
        <v>8.2999999999999989</v>
      </c>
      <c r="D3867" s="2">
        <v>5</v>
      </c>
      <c r="E3867" s="14"/>
      <c r="F3867" s="14"/>
      <c r="G3867" s="2">
        <v>1.6599999999999997</v>
      </c>
    </row>
    <row r="3868" spans="1:7" x14ac:dyDescent="0.3">
      <c r="A3868" t="s">
        <v>3553</v>
      </c>
      <c r="B3868" s="2">
        <v>7.9</v>
      </c>
      <c r="C3868" s="2">
        <v>7.9</v>
      </c>
      <c r="D3868" s="2">
        <v>10</v>
      </c>
      <c r="E3868" s="14"/>
      <c r="F3868" s="14"/>
      <c r="G3868" s="2">
        <v>0.79</v>
      </c>
    </row>
    <row r="3869" spans="1:7" x14ac:dyDescent="0.3">
      <c r="A3869" t="s">
        <v>162</v>
      </c>
      <c r="B3869" s="2">
        <v>7.85</v>
      </c>
      <c r="C3869" s="2">
        <v>7.85</v>
      </c>
      <c r="D3869" s="2">
        <v>7</v>
      </c>
      <c r="E3869" s="14"/>
      <c r="F3869" s="14"/>
      <c r="G3869" s="2">
        <v>1.1214285714285714</v>
      </c>
    </row>
    <row r="3870" spans="1:7" x14ac:dyDescent="0.3">
      <c r="A3870" t="s">
        <v>2849</v>
      </c>
      <c r="B3870" s="2">
        <v>7.8199999999999994</v>
      </c>
      <c r="C3870" s="2">
        <v>7.8199999999999994</v>
      </c>
      <c r="D3870" s="2">
        <v>26</v>
      </c>
      <c r="E3870" s="14"/>
      <c r="F3870" s="14"/>
      <c r="G3870" s="2">
        <v>0.30076923076923073</v>
      </c>
    </row>
    <row r="3871" spans="1:7" x14ac:dyDescent="0.3">
      <c r="A3871" t="s">
        <v>3807</v>
      </c>
      <c r="B3871" s="2">
        <v>7.6499999999999995</v>
      </c>
      <c r="C3871" s="2">
        <v>7.6499999999999995</v>
      </c>
      <c r="D3871" s="2">
        <v>9</v>
      </c>
      <c r="E3871" s="14"/>
      <c r="F3871" s="14"/>
      <c r="G3871" s="2">
        <v>0.85</v>
      </c>
    </row>
    <row r="3872" spans="1:7" x14ac:dyDescent="0.3">
      <c r="A3872" t="s">
        <v>3940</v>
      </c>
      <c r="B3872" s="2">
        <v>7.6499999999999995</v>
      </c>
      <c r="C3872" s="2">
        <v>7.6499999999999995</v>
      </c>
      <c r="D3872" s="2">
        <v>3</v>
      </c>
      <c r="E3872" s="14"/>
      <c r="F3872" s="14"/>
      <c r="G3872" s="2">
        <v>2.5499999999999998</v>
      </c>
    </row>
    <row r="3873" spans="1:7" x14ac:dyDescent="0.3">
      <c r="A3873" t="s">
        <v>3192</v>
      </c>
      <c r="B3873" s="2">
        <v>7.56</v>
      </c>
      <c r="C3873" s="2">
        <v>7.56</v>
      </c>
      <c r="D3873" s="2">
        <v>18</v>
      </c>
      <c r="E3873" s="14"/>
      <c r="F3873" s="14"/>
      <c r="G3873" s="2">
        <v>0.42</v>
      </c>
    </row>
    <row r="3874" spans="1:7" x14ac:dyDescent="0.3">
      <c r="A3874" t="s">
        <v>3975</v>
      </c>
      <c r="B3874" s="2">
        <v>7.5</v>
      </c>
      <c r="C3874" s="2">
        <v>7.5</v>
      </c>
      <c r="D3874" s="2">
        <v>1</v>
      </c>
      <c r="E3874" s="14"/>
      <c r="F3874" s="14"/>
      <c r="G3874" s="2">
        <v>7.5</v>
      </c>
    </row>
    <row r="3875" spans="1:7" x14ac:dyDescent="0.3">
      <c r="A3875" t="s">
        <v>2929</v>
      </c>
      <c r="B3875" s="2">
        <v>7.5</v>
      </c>
      <c r="C3875" s="2">
        <v>7.5</v>
      </c>
      <c r="D3875" s="2">
        <v>6</v>
      </c>
      <c r="E3875" s="14"/>
      <c r="F3875" s="14"/>
      <c r="G3875" s="2">
        <v>1.25</v>
      </c>
    </row>
    <row r="3876" spans="1:7" x14ac:dyDescent="0.3">
      <c r="A3876" t="s">
        <v>970</v>
      </c>
      <c r="B3876" s="2">
        <v>7.5</v>
      </c>
      <c r="C3876" s="2">
        <v>7.5</v>
      </c>
      <c r="D3876" s="2">
        <v>6</v>
      </c>
      <c r="E3876" s="14"/>
      <c r="F3876" s="14"/>
      <c r="G3876" s="2">
        <v>1.25</v>
      </c>
    </row>
    <row r="3877" spans="1:7" x14ac:dyDescent="0.3">
      <c r="A3877" t="s">
        <v>3896</v>
      </c>
      <c r="B3877" s="2">
        <v>7.5</v>
      </c>
      <c r="C3877" s="2">
        <v>7.5</v>
      </c>
      <c r="D3877" s="2">
        <v>2</v>
      </c>
      <c r="E3877" s="14"/>
      <c r="F3877" s="14"/>
      <c r="G3877" s="2">
        <v>3.75</v>
      </c>
    </row>
    <row r="3878" spans="1:7" x14ac:dyDescent="0.3">
      <c r="A3878" t="s">
        <v>2796</v>
      </c>
      <c r="B3878" s="2">
        <v>7.4700000000000006</v>
      </c>
      <c r="C3878" s="2">
        <v>7.4700000000000006</v>
      </c>
      <c r="D3878" s="2">
        <v>3</v>
      </c>
      <c r="E3878" s="14"/>
      <c r="F3878" s="14"/>
      <c r="G3878" s="2">
        <v>2.4900000000000002</v>
      </c>
    </row>
    <row r="3879" spans="1:7" x14ac:dyDescent="0.3">
      <c r="A3879" t="s">
        <v>3083</v>
      </c>
      <c r="B3879" s="2">
        <v>7.4700000000000006</v>
      </c>
      <c r="C3879" s="2">
        <v>7.4700000000000006</v>
      </c>
      <c r="D3879" s="2">
        <v>9</v>
      </c>
      <c r="E3879" s="14"/>
      <c r="F3879" s="14"/>
      <c r="G3879" s="2">
        <v>0.83000000000000007</v>
      </c>
    </row>
    <row r="3880" spans="1:7" x14ac:dyDescent="0.3">
      <c r="A3880" t="s">
        <v>4039</v>
      </c>
      <c r="B3880" s="2">
        <v>7.43</v>
      </c>
      <c r="C3880" s="2">
        <v>7.43</v>
      </c>
      <c r="D3880" s="2">
        <v>3</v>
      </c>
      <c r="E3880" s="14"/>
      <c r="F3880" s="14"/>
      <c r="G3880" s="2">
        <v>2.4766666666666666</v>
      </c>
    </row>
    <row r="3881" spans="1:7" x14ac:dyDescent="0.3">
      <c r="A3881" t="s">
        <v>3105</v>
      </c>
      <c r="B3881" s="2">
        <v>7.37</v>
      </c>
      <c r="C3881" s="2">
        <v>7.37</v>
      </c>
      <c r="D3881" s="2">
        <v>13</v>
      </c>
      <c r="E3881" s="14"/>
      <c r="F3881" s="14"/>
      <c r="G3881" s="2">
        <v>0.56692307692307697</v>
      </c>
    </row>
    <row r="3882" spans="1:7" x14ac:dyDescent="0.3">
      <c r="A3882" t="s">
        <v>3752</v>
      </c>
      <c r="B3882" s="2">
        <v>7.25</v>
      </c>
      <c r="C3882" s="2">
        <v>7.25</v>
      </c>
      <c r="D3882" s="2">
        <v>1</v>
      </c>
      <c r="E3882" s="14"/>
      <c r="F3882" s="14"/>
      <c r="G3882" s="2">
        <v>7.25</v>
      </c>
    </row>
    <row r="3883" spans="1:7" x14ac:dyDescent="0.3">
      <c r="A3883" t="s">
        <v>93</v>
      </c>
      <c r="B3883" s="2">
        <v>7.14</v>
      </c>
      <c r="C3883" s="2">
        <v>7.14</v>
      </c>
      <c r="D3883" s="2">
        <v>17</v>
      </c>
      <c r="E3883" s="14"/>
      <c r="F3883" s="14"/>
      <c r="G3883" s="2">
        <v>0.42</v>
      </c>
    </row>
    <row r="3884" spans="1:7" x14ac:dyDescent="0.3">
      <c r="A3884" t="s">
        <v>4223</v>
      </c>
      <c r="B3884" s="2">
        <v>6.82</v>
      </c>
      <c r="C3884" s="2">
        <v>6.82</v>
      </c>
      <c r="D3884" s="2">
        <v>16</v>
      </c>
      <c r="E3884" s="14"/>
      <c r="F3884" s="14"/>
      <c r="G3884" s="2">
        <v>0.42625000000000002</v>
      </c>
    </row>
    <row r="3885" spans="1:7" x14ac:dyDescent="0.3">
      <c r="A3885" t="s">
        <v>4216</v>
      </c>
      <c r="B3885" s="2">
        <v>6.82</v>
      </c>
      <c r="C3885" s="2">
        <v>6.82</v>
      </c>
      <c r="D3885" s="2">
        <v>16</v>
      </c>
      <c r="E3885" s="14"/>
      <c r="F3885" s="14"/>
      <c r="G3885" s="2">
        <v>0.42625000000000002</v>
      </c>
    </row>
    <row r="3886" spans="1:7" x14ac:dyDescent="0.3">
      <c r="A3886" t="s">
        <v>2836</v>
      </c>
      <c r="B3886" s="2">
        <v>6.8</v>
      </c>
      <c r="C3886" s="2">
        <v>6.8</v>
      </c>
      <c r="D3886" s="2">
        <v>8</v>
      </c>
      <c r="E3886" s="14"/>
      <c r="F3886" s="14"/>
      <c r="G3886" s="2">
        <v>0.85</v>
      </c>
    </row>
    <row r="3887" spans="1:7" x14ac:dyDescent="0.3">
      <c r="A3887" t="s">
        <v>3473</v>
      </c>
      <c r="B3887" s="2">
        <v>6.76</v>
      </c>
      <c r="C3887" s="2">
        <v>6.76</v>
      </c>
      <c r="D3887" s="2">
        <v>4</v>
      </c>
      <c r="E3887" s="14"/>
      <c r="F3887" s="14"/>
      <c r="G3887" s="2">
        <v>1.69</v>
      </c>
    </row>
    <row r="3888" spans="1:7" x14ac:dyDescent="0.3">
      <c r="A3888" t="s">
        <v>528</v>
      </c>
      <c r="B3888" s="2">
        <v>6.72</v>
      </c>
      <c r="C3888" s="2">
        <v>6.72</v>
      </c>
      <c r="D3888" s="2">
        <v>2</v>
      </c>
      <c r="E3888" s="14"/>
      <c r="F3888" s="14"/>
      <c r="G3888" s="2">
        <v>3.36</v>
      </c>
    </row>
    <row r="3889" spans="1:7" x14ac:dyDescent="0.3">
      <c r="A3889" t="s">
        <v>92</v>
      </c>
      <c r="B3889" s="2">
        <v>6.72</v>
      </c>
      <c r="C3889" s="2">
        <v>6.72</v>
      </c>
      <c r="D3889" s="2">
        <v>16</v>
      </c>
      <c r="E3889" s="14"/>
      <c r="F3889" s="14"/>
      <c r="G3889" s="2">
        <v>0.42</v>
      </c>
    </row>
    <row r="3890" spans="1:7" x14ac:dyDescent="0.3">
      <c r="A3890" t="s">
        <v>3078</v>
      </c>
      <c r="B3890" s="2">
        <v>6.72</v>
      </c>
      <c r="C3890" s="2">
        <v>6.72</v>
      </c>
      <c r="D3890" s="2">
        <v>16</v>
      </c>
      <c r="E3890" s="14"/>
      <c r="F3890" s="14"/>
      <c r="G3890" s="2">
        <v>0.42</v>
      </c>
    </row>
    <row r="3891" spans="1:7" x14ac:dyDescent="0.3">
      <c r="A3891" t="s">
        <v>2882</v>
      </c>
      <c r="B3891" s="2">
        <v>6.72</v>
      </c>
      <c r="C3891" s="2">
        <v>6.72</v>
      </c>
      <c r="D3891" s="2">
        <v>2</v>
      </c>
      <c r="E3891" s="14"/>
      <c r="F3891" s="14"/>
      <c r="G3891" s="2">
        <v>3.36</v>
      </c>
    </row>
    <row r="3892" spans="1:7" x14ac:dyDescent="0.3">
      <c r="A3892" t="s">
        <v>2771</v>
      </c>
      <c r="B3892" s="2">
        <v>6.6400000000000006</v>
      </c>
      <c r="C3892" s="2">
        <v>6.6400000000000006</v>
      </c>
      <c r="D3892" s="2">
        <v>4</v>
      </c>
      <c r="E3892" s="14"/>
      <c r="F3892" s="14"/>
      <c r="G3892" s="2">
        <v>1.6600000000000001</v>
      </c>
    </row>
    <row r="3893" spans="1:7" x14ac:dyDescent="0.3">
      <c r="A3893" t="s">
        <v>238</v>
      </c>
      <c r="B3893" s="2">
        <v>6.6</v>
      </c>
      <c r="C3893" s="2">
        <v>6.6</v>
      </c>
      <c r="D3893" s="2">
        <v>4</v>
      </c>
      <c r="E3893" s="14"/>
      <c r="F3893" s="14"/>
      <c r="G3893" s="2">
        <v>1.65</v>
      </c>
    </row>
    <row r="3894" spans="1:7" x14ac:dyDescent="0.3">
      <c r="A3894" t="s">
        <v>2960</v>
      </c>
      <c r="B3894" s="2">
        <v>6.6</v>
      </c>
      <c r="C3894" s="2">
        <v>6.6</v>
      </c>
      <c r="D3894" s="2">
        <v>4</v>
      </c>
      <c r="E3894" s="14"/>
      <c r="F3894" s="14"/>
      <c r="G3894" s="2">
        <v>1.65</v>
      </c>
    </row>
    <row r="3895" spans="1:7" x14ac:dyDescent="0.3">
      <c r="A3895" t="s">
        <v>4037</v>
      </c>
      <c r="B3895" s="2">
        <v>6.58</v>
      </c>
      <c r="C3895" s="2">
        <v>6.58</v>
      </c>
      <c r="D3895" s="2">
        <v>2</v>
      </c>
      <c r="E3895" s="14"/>
      <c r="F3895" s="14"/>
      <c r="G3895" s="2">
        <v>3.29</v>
      </c>
    </row>
    <row r="3896" spans="1:7" x14ac:dyDescent="0.3">
      <c r="A3896" t="s">
        <v>2973</v>
      </c>
      <c r="B3896" s="2">
        <v>6.3</v>
      </c>
      <c r="C3896" s="2">
        <v>6.3</v>
      </c>
      <c r="D3896" s="2">
        <v>15</v>
      </c>
      <c r="E3896" s="14"/>
      <c r="F3896" s="14"/>
      <c r="G3896" s="2">
        <v>0.42</v>
      </c>
    </row>
    <row r="3897" spans="1:7" x14ac:dyDescent="0.3">
      <c r="A3897" t="s">
        <v>3830</v>
      </c>
      <c r="B3897" s="2">
        <v>6.3</v>
      </c>
      <c r="C3897" s="2">
        <v>6.3</v>
      </c>
      <c r="D3897" s="2">
        <v>3</v>
      </c>
      <c r="E3897" s="14"/>
      <c r="F3897" s="14"/>
      <c r="G3897" s="2">
        <v>2.1</v>
      </c>
    </row>
    <row r="3898" spans="1:7" x14ac:dyDescent="0.3">
      <c r="A3898" t="s">
        <v>2838</v>
      </c>
      <c r="B3898" s="2">
        <v>6.25</v>
      </c>
      <c r="C3898" s="2">
        <v>6.25</v>
      </c>
      <c r="D3898" s="2">
        <v>5</v>
      </c>
      <c r="E3898" s="14"/>
      <c r="F3898" s="14"/>
      <c r="G3898" s="2">
        <v>1.25</v>
      </c>
    </row>
    <row r="3899" spans="1:7" x14ac:dyDescent="0.3">
      <c r="A3899" t="s">
        <v>566</v>
      </c>
      <c r="B3899" s="2">
        <v>6.25</v>
      </c>
      <c r="C3899" s="2">
        <v>6.25</v>
      </c>
      <c r="D3899" s="2">
        <v>5</v>
      </c>
      <c r="E3899" s="14"/>
      <c r="F3899" s="14"/>
      <c r="G3899" s="2">
        <v>1.25</v>
      </c>
    </row>
    <row r="3900" spans="1:7" x14ac:dyDescent="0.3">
      <c r="A3900" t="s">
        <v>3831</v>
      </c>
      <c r="B3900" s="2">
        <v>6.25</v>
      </c>
      <c r="C3900" s="2">
        <v>6.25</v>
      </c>
      <c r="D3900" s="2">
        <v>6</v>
      </c>
      <c r="E3900" s="14"/>
      <c r="F3900" s="14"/>
      <c r="G3900" s="2">
        <v>1.0416666666666667</v>
      </c>
    </row>
    <row r="3901" spans="1:7" x14ac:dyDescent="0.3">
      <c r="A3901" t="s">
        <v>2776</v>
      </c>
      <c r="B3901" s="2">
        <v>6.24</v>
      </c>
      <c r="C3901" s="2">
        <v>6.24</v>
      </c>
      <c r="D3901" s="2">
        <v>3</v>
      </c>
      <c r="E3901" s="14"/>
      <c r="F3901" s="14"/>
      <c r="G3901" s="2">
        <v>2.08</v>
      </c>
    </row>
    <row r="3902" spans="1:7" x14ac:dyDescent="0.3">
      <c r="A3902" t="s">
        <v>3963</v>
      </c>
      <c r="B3902" s="2">
        <v>5.95</v>
      </c>
      <c r="C3902" s="2">
        <v>5.95</v>
      </c>
      <c r="D3902" s="2">
        <v>1</v>
      </c>
      <c r="E3902" s="14"/>
      <c r="F3902" s="14"/>
      <c r="G3902" s="2">
        <v>5.95</v>
      </c>
    </row>
    <row r="3903" spans="1:7" x14ac:dyDescent="0.3">
      <c r="A3903" t="s">
        <v>4080</v>
      </c>
      <c r="B3903" s="2">
        <v>5.95</v>
      </c>
      <c r="C3903" s="2">
        <v>5.95</v>
      </c>
      <c r="D3903" s="2">
        <v>1</v>
      </c>
      <c r="E3903" s="14"/>
      <c r="F3903" s="14"/>
      <c r="G3903" s="2">
        <v>5.95</v>
      </c>
    </row>
    <row r="3904" spans="1:7" x14ac:dyDescent="0.3">
      <c r="A3904" t="s">
        <v>3327</v>
      </c>
      <c r="B3904" s="2">
        <v>5.9499999999999993</v>
      </c>
      <c r="C3904" s="2">
        <v>5.9499999999999993</v>
      </c>
      <c r="D3904" s="2">
        <v>7</v>
      </c>
      <c r="E3904" s="14"/>
      <c r="F3904" s="14"/>
      <c r="G3904" s="2">
        <v>0.84999999999999987</v>
      </c>
    </row>
    <row r="3905" spans="1:7" x14ac:dyDescent="0.3">
      <c r="A3905" t="s">
        <v>2844</v>
      </c>
      <c r="B3905" s="2">
        <v>5.9</v>
      </c>
      <c r="C3905" s="2">
        <v>5.9</v>
      </c>
      <c r="D3905" s="2">
        <v>2</v>
      </c>
      <c r="E3905" s="14"/>
      <c r="F3905" s="14"/>
      <c r="G3905" s="2">
        <v>2.95</v>
      </c>
    </row>
    <row r="3906" spans="1:7" x14ac:dyDescent="0.3">
      <c r="A3906" t="s">
        <v>3197</v>
      </c>
      <c r="B3906" s="2">
        <v>5.9</v>
      </c>
      <c r="C3906" s="2">
        <v>5.9</v>
      </c>
      <c r="D3906" s="2">
        <v>2</v>
      </c>
      <c r="E3906" s="14"/>
      <c r="F3906" s="14"/>
      <c r="G3906" s="2">
        <v>2.95</v>
      </c>
    </row>
    <row r="3907" spans="1:7" x14ac:dyDescent="0.3">
      <c r="A3907" t="s">
        <v>3875</v>
      </c>
      <c r="B3907" s="2">
        <v>5.9</v>
      </c>
      <c r="C3907" s="2">
        <v>5.9</v>
      </c>
      <c r="D3907" s="2">
        <v>2</v>
      </c>
      <c r="E3907" s="14"/>
      <c r="F3907" s="14"/>
      <c r="G3907" s="2">
        <v>2.95</v>
      </c>
    </row>
    <row r="3908" spans="1:7" x14ac:dyDescent="0.3">
      <c r="A3908" t="s">
        <v>3281</v>
      </c>
      <c r="B3908" s="2">
        <v>5.88</v>
      </c>
      <c r="C3908" s="2">
        <v>5.88</v>
      </c>
      <c r="D3908" s="2">
        <v>14</v>
      </c>
      <c r="E3908" s="14"/>
      <c r="F3908" s="14"/>
      <c r="G3908" s="2">
        <v>0.42</v>
      </c>
    </row>
    <row r="3909" spans="1:7" x14ac:dyDescent="0.3">
      <c r="A3909" t="s">
        <v>2783</v>
      </c>
      <c r="B3909" s="2">
        <v>5.82</v>
      </c>
      <c r="C3909" s="2">
        <v>5.82</v>
      </c>
      <c r="D3909" s="2">
        <v>2</v>
      </c>
      <c r="E3909" s="14"/>
      <c r="F3909" s="14"/>
      <c r="G3909" s="2">
        <v>2.91</v>
      </c>
    </row>
    <row r="3910" spans="1:7" x14ac:dyDescent="0.3">
      <c r="A3910" t="s">
        <v>2801</v>
      </c>
      <c r="B3910" s="2">
        <v>5.82</v>
      </c>
      <c r="C3910" s="2">
        <v>5.82</v>
      </c>
      <c r="D3910" s="2">
        <v>2</v>
      </c>
      <c r="E3910" s="14"/>
      <c r="F3910" s="14"/>
      <c r="G3910" s="2">
        <v>2.91</v>
      </c>
    </row>
    <row r="3911" spans="1:7" x14ac:dyDescent="0.3">
      <c r="A3911" t="s">
        <v>2810</v>
      </c>
      <c r="B3911" s="2">
        <v>5.82</v>
      </c>
      <c r="C3911" s="2">
        <v>5.82</v>
      </c>
      <c r="D3911" s="2">
        <v>2</v>
      </c>
      <c r="E3911" s="14"/>
      <c r="F3911" s="14"/>
      <c r="G3911" s="2">
        <v>2.91</v>
      </c>
    </row>
    <row r="3912" spans="1:7" x14ac:dyDescent="0.3">
      <c r="A3912" t="s">
        <v>3862</v>
      </c>
      <c r="B3912" s="2">
        <v>5.8</v>
      </c>
      <c r="C3912" s="2">
        <v>5.8</v>
      </c>
      <c r="D3912" s="2">
        <v>2</v>
      </c>
      <c r="E3912" s="14"/>
      <c r="F3912" s="14"/>
      <c r="G3912" s="2">
        <v>2.9</v>
      </c>
    </row>
    <row r="3913" spans="1:7" x14ac:dyDescent="0.3">
      <c r="A3913" t="s">
        <v>3974</v>
      </c>
      <c r="B3913" s="2">
        <v>5.8</v>
      </c>
      <c r="C3913" s="2">
        <v>5.8</v>
      </c>
      <c r="D3913" s="2">
        <v>2</v>
      </c>
      <c r="E3913" s="14"/>
      <c r="F3913" s="14"/>
      <c r="G3913" s="2">
        <v>2.9</v>
      </c>
    </row>
    <row r="3914" spans="1:7" x14ac:dyDescent="0.3">
      <c r="A3914" t="s">
        <v>2829</v>
      </c>
      <c r="B3914" s="2">
        <v>5.45</v>
      </c>
      <c r="C3914" s="2">
        <v>5.45</v>
      </c>
      <c r="D3914" s="2">
        <v>1</v>
      </c>
      <c r="E3914" s="14"/>
      <c r="F3914" s="14"/>
      <c r="G3914" s="2">
        <v>5.45</v>
      </c>
    </row>
    <row r="3915" spans="1:7" x14ac:dyDescent="0.3">
      <c r="A3915" t="s">
        <v>981</v>
      </c>
      <c r="B3915" s="2">
        <v>5.45</v>
      </c>
      <c r="C3915" s="2">
        <v>5.45</v>
      </c>
      <c r="D3915" s="2">
        <v>1</v>
      </c>
      <c r="E3915" s="14"/>
      <c r="F3915" s="14"/>
      <c r="G3915" s="2">
        <v>5.45</v>
      </c>
    </row>
    <row r="3916" spans="1:7" x14ac:dyDescent="0.3">
      <c r="A3916" t="s">
        <v>3220</v>
      </c>
      <c r="B3916" s="2">
        <v>5.3199999999999994</v>
      </c>
      <c r="C3916" s="2">
        <v>5.3199999999999994</v>
      </c>
      <c r="D3916" s="2">
        <v>28</v>
      </c>
      <c r="E3916" s="14"/>
      <c r="F3916" s="14"/>
      <c r="G3916" s="2">
        <v>0.18999999999999997</v>
      </c>
    </row>
    <row r="3917" spans="1:7" x14ac:dyDescent="0.3">
      <c r="A3917" t="s">
        <v>386</v>
      </c>
      <c r="B3917" s="2">
        <v>5.0999999999999996</v>
      </c>
      <c r="C3917" s="2">
        <v>5.0999999999999996</v>
      </c>
      <c r="D3917" s="2">
        <v>2</v>
      </c>
      <c r="E3917" s="14"/>
      <c r="F3917" s="14"/>
      <c r="G3917" s="2">
        <v>2.5499999999999998</v>
      </c>
    </row>
    <row r="3918" spans="1:7" x14ac:dyDescent="0.3">
      <c r="A3918" t="s">
        <v>2967</v>
      </c>
      <c r="B3918" s="2">
        <v>5.0999999999999996</v>
      </c>
      <c r="C3918" s="2">
        <v>5.0999999999999996</v>
      </c>
      <c r="D3918" s="2">
        <v>2</v>
      </c>
      <c r="E3918" s="14"/>
      <c r="F3918" s="14"/>
      <c r="G3918" s="2">
        <v>2.5499999999999998</v>
      </c>
    </row>
    <row r="3919" spans="1:7" x14ac:dyDescent="0.3">
      <c r="A3919" t="s">
        <v>4068</v>
      </c>
      <c r="B3919" s="2">
        <v>5.09</v>
      </c>
      <c r="C3919" s="2">
        <v>5.09</v>
      </c>
      <c r="D3919" s="2">
        <v>1</v>
      </c>
      <c r="E3919" s="14"/>
      <c r="F3919" s="14"/>
      <c r="G3919" s="2">
        <v>5.09</v>
      </c>
    </row>
    <row r="3920" spans="1:7" x14ac:dyDescent="0.3">
      <c r="A3920" t="s">
        <v>3474</v>
      </c>
      <c r="B3920" s="2">
        <v>5.07</v>
      </c>
      <c r="C3920" s="2">
        <v>5.07</v>
      </c>
      <c r="D3920" s="2">
        <v>3</v>
      </c>
      <c r="E3920" s="14"/>
      <c r="F3920" s="14"/>
      <c r="G3920" s="2">
        <v>1.6900000000000002</v>
      </c>
    </row>
    <row r="3921" spans="1:7" x14ac:dyDescent="0.3">
      <c r="A3921" t="s">
        <v>2808</v>
      </c>
      <c r="B3921" s="2">
        <v>4.9800000000000004</v>
      </c>
      <c r="C3921" s="2">
        <v>4.9800000000000004</v>
      </c>
      <c r="D3921" s="2">
        <v>2</v>
      </c>
      <c r="E3921" s="14"/>
      <c r="F3921" s="14"/>
      <c r="G3921" s="2">
        <v>2.4900000000000002</v>
      </c>
    </row>
    <row r="3922" spans="1:7" x14ac:dyDescent="0.3">
      <c r="A3922" t="s">
        <v>4058</v>
      </c>
      <c r="B3922" s="2">
        <v>4.9800000000000004</v>
      </c>
      <c r="C3922" s="2">
        <v>4.9800000000000004</v>
      </c>
      <c r="D3922" s="2">
        <v>1</v>
      </c>
      <c r="E3922" s="14"/>
      <c r="F3922" s="14"/>
      <c r="G3922" s="2">
        <v>4.9800000000000004</v>
      </c>
    </row>
    <row r="3923" spans="1:7" x14ac:dyDescent="0.3">
      <c r="A3923" t="s">
        <v>4042</v>
      </c>
      <c r="B3923" s="2">
        <v>4.97</v>
      </c>
      <c r="C3923" s="2">
        <v>4.97</v>
      </c>
      <c r="D3923" s="2">
        <v>2</v>
      </c>
      <c r="E3923" s="14"/>
      <c r="F3923" s="14"/>
      <c r="G3923" s="2">
        <v>2.4849999999999999</v>
      </c>
    </row>
    <row r="3924" spans="1:7" x14ac:dyDescent="0.3">
      <c r="A3924" t="s">
        <v>4041</v>
      </c>
      <c r="B3924" s="2">
        <v>4.97</v>
      </c>
      <c r="C3924" s="2">
        <v>4.97</v>
      </c>
      <c r="D3924" s="2">
        <v>2</v>
      </c>
      <c r="E3924" s="14"/>
      <c r="F3924" s="14"/>
      <c r="G3924" s="2">
        <v>2.4849999999999999</v>
      </c>
    </row>
    <row r="3925" spans="1:7" x14ac:dyDescent="0.3">
      <c r="A3925" t="s">
        <v>2866</v>
      </c>
      <c r="B3925" s="2">
        <v>4.95</v>
      </c>
      <c r="C3925" s="2">
        <v>4.95</v>
      </c>
      <c r="D3925" s="2">
        <v>1</v>
      </c>
      <c r="E3925" s="14"/>
      <c r="F3925" s="14"/>
      <c r="G3925" s="2">
        <v>4.95</v>
      </c>
    </row>
    <row r="3926" spans="1:7" x14ac:dyDescent="0.3">
      <c r="A3926" t="s">
        <v>3988</v>
      </c>
      <c r="B3926" s="2">
        <v>4.95</v>
      </c>
      <c r="C3926" s="2">
        <v>4.95</v>
      </c>
      <c r="D3926" s="2">
        <v>1</v>
      </c>
      <c r="E3926" s="14"/>
      <c r="F3926" s="14"/>
      <c r="G3926" s="2">
        <v>4.95</v>
      </c>
    </row>
    <row r="3927" spans="1:7" x14ac:dyDescent="0.3">
      <c r="A3927" t="s">
        <v>3645</v>
      </c>
      <c r="B3927" s="2">
        <v>4.95</v>
      </c>
      <c r="C3927" s="2">
        <v>4.95</v>
      </c>
      <c r="D3927" s="2">
        <v>1</v>
      </c>
      <c r="E3927" s="14"/>
      <c r="F3927" s="14"/>
      <c r="G3927" s="2">
        <v>4.95</v>
      </c>
    </row>
    <row r="3928" spans="1:7" x14ac:dyDescent="0.3">
      <c r="A3928" t="s">
        <v>4038</v>
      </c>
      <c r="B3928" s="2">
        <v>4.92</v>
      </c>
      <c r="C3928" s="2">
        <v>4.92</v>
      </c>
      <c r="D3928" s="2">
        <v>2</v>
      </c>
      <c r="E3928" s="14"/>
      <c r="F3928" s="14"/>
      <c r="G3928" s="2">
        <v>2.46</v>
      </c>
    </row>
    <row r="3929" spans="1:7" x14ac:dyDescent="0.3">
      <c r="A3929" t="s">
        <v>3592</v>
      </c>
      <c r="B3929" s="2">
        <v>4.92</v>
      </c>
      <c r="C3929" s="2">
        <v>4.92</v>
      </c>
      <c r="D3929" s="2">
        <v>2</v>
      </c>
      <c r="E3929" s="14"/>
      <c r="F3929" s="14"/>
      <c r="G3929" s="2">
        <v>2.46</v>
      </c>
    </row>
    <row r="3930" spans="1:7" x14ac:dyDescent="0.3">
      <c r="A3930" t="s">
        <v>3389</v>
      </c>
      <c r="B3930" s="2">
        <v>4.6500000000000004</v>
      </c>
      <c r="C3930" s="2">
        <v>4.6500000000000004</v>
      </c>
      <c r="D3930" s="2">
        <v>1</v>
      </c>
      <c r="E3930" s="14"/>
      <c r="F3930" s="14"/>
      <c r="G3930" s="2">
        <v>4.6500000000000004</v>
      </c>
    </row>
    <row r="3931" spans="1:7" x14ac:dyDescent="0.3">
      <c r="A3931" t="s">
        <v>3217</v>
      </c>
      <c r="B3931" s="2">
        <v>4.6399999999999997</v>
      </c>
      <c r="C3931" s="2">
        <v>4.6399999999999997</v>
      </c>
      <c r="D3931" s="2">
        <v>16</v>
      </c>
      <c r="E3931" s="14"/>
      <c r="F3931" s="14"/>
      <c r="G3931" s="2">
        <v>0.28999999999999998</v>
      </c>
    </row>
    <row r="3932" spans="1:7" x14ac:dyDescent="0.3">
      <c r="A3932" t="s">
        <v>3193</v>
      </c>
      <c r="B3932" s="2">
        <v>4.62</v>
      </c>
      <c r="C3932" s="2">
        <v>4.62</v>
      </c>
      <c r="D3932" s="2">
        <v>11</v>
      </c>
      <c r="E3932" s="14"/>
      <c r="F3932" s="14"/>
      <c r="G3932" s="2">
        <v>0.42</v>
      </c>
    </row>
    <row r="3933" spans="1:7" x14ac:dyDescent="0.3">
      <c r="A3933" t="s">
        <v>3093</v>
      </c>
      <c r="B3933" s="2">
        <v>4.62</v>
      </c>
      <c r="C3933" s="2">
        <v>4.62</v>
      </c>
      <c r="D3933" s="2">
        <v>11</v>
      </c>
      <c r="E3933" s="14"/>
      <c r="F3933" s="14"/>
      <c r="G3933" s="2">
        <v>0.42</v>
      </c>
    </row>
    <row r="3934" spans="1:7" x14ac:dyDescent="0.3">
      <c r="A3934" t="s">
        <v>2876</v>
      </c>
      <c r="B3934" s="2">
        <v>4.5599999999999996</v>
      </c>
      <c r="C3934" s="2">
        <v>4.5599999999999996</v>
      </c>
      <c r="D3934" s="2">
        <v>12</v>
      </c>
      <c r="E3934" s="14"/>
      <c r="F3934" s="14"/>
      <c r="G3934" s="2">
        <v>0.37999999999999995</v>
      </c>
    </row>
    <row r="3935" spans="1:7" x14ac:dyDescent="0.3">
      <c r="A3935" t="s">
        <v>3273</v>
      </c>
      <c r="B3935" s="2">
        <v>4.5599999999999996</v>
      </c>
      <c r="C3935" s="2">
        <v>4.5599999999999996</v>
      </c>
      <c r="D3935" s="2">
        <v>24</v>
      </c>
      <c r="E3935" s="14"/>
      <c r="F3935" s="14"/>
      <c r="G3935" s="2">
        <v>0.18999999999999997</v>
      </c>
    </row>
    <row r="3936" spans="1:7" x14ac:dyDescent="0.3">
      <c r="A3936" t="s">
        <v>3439</v>
      </c>
      <c r="B3936" s="2">
        <v>4.29</v>
      </c>
      <c r="C3936" s="2">
        <v>4.29</v>
      </c>
      <c r="D3936" s="2">
        <v>11</v>
      </c>
      <c r="E3936" s="14"/>
      <c r="F3936" s="14"/>
      <c r="G3936" s="2">
        <v>0.39</v>
      </c>
    </row>
    <row r="3937" spans="1:7" x14ac:dyDescent="0.3">
      <c r="A3937" t="s">
        <v>3195</v>
      </c>
      <c r="B3937" s="2">
        <v>4.25</v>
      </c>
      <c r="C3937" s="2">
        <v>4.25</v>
      </c>
      <c r="D3937" s="2">
        <v>5</v>
      </c>
      <c r="E3937" s="14"/>
      <c r="F3937" s="14"/>
      <c r="G3937" s="2">
        <v>0.85</v>
      </c>
    </row>
    <row r="3938" spans="1:7" x14ac:dyDescent="0.3">
      <c r="A3938" t="s">
        <v>3216</v>
      </c>
      <c r="B3938" s="2">
        <v>4.25</v>
      </c>
      <c r="C3938" s="2">
        <v>4.25</v>
      </c>
      <c r="D3938" s="2">
        <v>5</v>
      </c>
      <c r="E3938" s="14"/>
      <c r="F3938" s="14"/>
      <c r="G3938" s="2">
        <v>0.85</v>
      </c>
    </row>
    <row r="3939" spans="1:7" x14ac:dyDescent="0.3">
      <c r="A3939" t="s">
        <v>1259</v>
      </c>
      <c r="B3939" s="2">
        <v>4.25</v>
      </c>
      <c r="C3939" s="2">
        <v>4.25</v>
      </c>
      <c r="D3939" s="2">
        <v>1</v>
      </c>
      <c r="E3939" s="14"/>
      <c r="F3939" s="14"/>
      <c r="G3939" s="2">
        <v>4.25</v>
      </c>
    </row>
    <row r="3940" spans="1:7" x14ac:dyDescent="0.3">
      <c r="A3940" t="s">
        <v>1277</v>
      </c>
      <c r="B3940" s="2">
        <v>4.25</v>
      </c>
      <c r="C3940" s="2">
        <v>4.25</v>
      </c>
      <c r="D3940" s="2">
        <v>1</v>
      </c>
      <c r="E3940" s="14"/>
      <c r="F3940" s="14"/>
      <c r="G3940" s="2">
        <v>4.25</v>
      </c>
    </row>
    <row r="3941" spans="1:7" x14ac:dyDescent="0.3">
      <c r="A3941" t="s">
        <v>3006</v>
      </c>
      <c r="B3941" s="2">
        <v>4.2</v>
      </c>
      <c r="C3941" s="2">
        <v>4.2</v>
      </c>
      <c r="D3941" s="2">
        <v>2</v>
      </c>
      <c r="E3941" s="14"/>
      <c r="F3941" s="14"/>
      <c r="G3941" s="2">
        <v>2.1</v>
      </c>
    </row>
    <row r="3942" spans="1:7" x14ac:dyDescent="0.3">
      <c r="A3942" t="s">
        <v>352</v>
      </c>
      <c r="B3942" s="2">
        <v>4.2</v>
      </c>
      <c r="C3942" s="2">
        <v>4.2</v>
      </c>
      <c r="D3942" s="2">
        <v>2</v>
      </c>
      <c r="E3942" s="14"/>
      <c r="F3942" s="14"/>
      <c r="G3942" s="2">
        <v>2.1</v>
      </c>
    </row>
    <row r="3943" spans="1:7" x14ac:dyDescent="0.3">
      <c r="A3943" t="s">
        <v>1266</v>
      </c>
      <c r="B3943" s="2">
        <v>4.17</v>
      </c>
      <c r="C3943" s="2">
        <v>4.17</v>
      </c>
      <c r="D3943" s="2">
        <v>5</v>
      </c>
      <c r="E3943" s="14"/>
      <c r="F3943" s="14"/>
      <c r="G3943" s="2">
        <v>0.83399999999999996</v>
      </c>
    </row>
    <row r="3944" spans="1:7" x14ac:dyDescent="0.3">
      <c r="A3944" t="s">
        <v>2538</v>
      </c>
      <c r="B3944" s="2">
        <v>4.1500000000000004</v>
      </c>
      <c r="C3944" s="2">
        <v>4.1500000000000004</v>
      </c>
      <c r="D3944" s="2">
        <v>1</v>
      </c>
      <c r="E3944" s="14"/>
      <c r="F3944" s="14"/>
      <c r="G3944" s="2">
        <v>4.1500000000000004</v>
      </c>
    </row>
    <row r="3945" spans="1:7" x14ac:dyDescent="0.3">
      <c r="A3945" t="s">
        <v>201</v>
      </c>
      <c r="B3945" s="2">
        <v>3.7800000000000002</v>
      </c>
      <c r="C3945" s="2">
        <v>3.7800000000000002</v>
      </c>
      <c r="D3945" s="2">
        <v>9</v>
      </c>
      <c r="E3945" s="14"/>
      <c r="F3945" s="14"/>
      <c r="G3945" s="2">
        <v>0.42000000000000004</v>
      </c>
    </row>
    <row r="3946" spans="1:7" x14ac:dyDescent="0.3">
      <c r="A3946" t="s">
        <v>2975</v>
      </c>
      <c r="B3946" s="2">
        <v>3.78</v>
      </c>
      <c r="C3946" s="2">
        <v>3.78</v>
      </c>
      <c r="D3946" s="2">
        <v>9</v>
      </c>
      <c r="E3946" s="14"/>
      <c r="F3946" s="14"/>
      <c r="G3946" s="2">
        <v>0.42</v>
      </c>
    </row>
    <row r="3947" spans="1:7" x14ac:dyDescent="0.3">
      <c r="A3947" t="s">
        <v>4040</v>
      </c>
      <c r="B3947" s="2">
        <v>3.76</v>
      </c>
      <c r="C3947" s="2">
        <v>3.76</v>
      </c>
      <c r="D3947" s="2">
        <v>2</v>
      </c>
      <c r="E3947" s="14"/>
      <c r="F3947" s="14"/>
      <c r="G3947" s="2">
        <v>1.88</v>
      </c>
    </row>
    <row r="3948" spans="1:7" x14ac:dyDescent="0.3">
      <c r="A3948" t="s">
        <v>2942</v>
      </c>
      <c r="B3948" s="2">
        <v>3.75</v>
      </c>
      <c r="C3948" s="2">
        <v>3.75</v>
      </c>
      <c r="D3948" s="2">
        <v>3</v>
      </c>
      <c r="E3948" s="14"/>
      <c r="F3948" s="14"/>
      <c r="G3948" s="2">
        <v>1.25</v>
      </c>
    </row>
    <row r="3949" spans="1:7" x14ac:dyDescent="0.3">
      <c r="A3949" t="s">
        <v>3897</v>
      </c>
      <c r="B3949" s="2">
        <v>3.73</v>
      </c>
      <c r="C3949" s="2">
        <v>3.73</v>
      </c>
      <c r="D3949" s="2">
        <v>1</v>
      </c>
      <c r="E3949" s="14"/>
      <c r="F3949" s="14"/>
      <c r="G3949" s="2">
        <v>3.73</v>
      </c>
    </row>
    <row r="3950" spans="1:7" x14ac:dyDescent="0.3">
      <c r="A3950" t="s">
        <v>3899</v>
      </c>
      <c r="B3950" s="2">
        <v>3.73</v>
      </c>
      <c r="C3950" s="2">
        <v>3.73</v>
      </c>
      <c r="D3950" s="2">
        <v>1</v>
      </c>
      <c r="E3950" s="14"/>
      <c r="F3950" s="14"/>
      <c r="G3950" s="2">
        <v>3.73</v>
      </c>
    </row>
    <row r="3951" spans="1:7" x14ac:dyDescent="0.3">
      <c r="A3951" t="s">
        <v>2834</v>
      </c>
      <c r="B3951" s="2">
        <v>3.6100000000000003</v>
      </c>
      <c r="C3951" s="2">
        <v>3.6100000000000003</v>
      </c>
      <c r="D3951" s="2">
        <v>19</v>
      </c>
      <c r="E3951" s="14"/>
      <c r="F3951" s="14"/>
      <c r="G3951" s="2">
        <v>0.19000000000000003</v>
      </c>
    </row>
    <row r="3952" spans="1:7" x14ac:dyDescent="0.3">
      <c r="A3952" t="s">
        <v>115</v>
      </c>
      <c r="B3952" s="2">
        <v>3.6</v>
      </c>
      <c r="C3952" s="2">
        <v>3.6</v>
      </c>
      <c r="D3952" s="2">
        <v>30</v>
      </c>
      <c r="E3952" s="14"/>
      <c r="F3952" s="14"/>
      <c r="G3952" s="2">
        <v>0.12000000000000001</v>
      </c>
    </row>
    <row r="3953" spans="1:7" x14ac:dyDescent="0.3">
      <c r="A3953" t="s">
        <v>3293</v>
      </c>
      <c r="B3953" s="2">
        <v>3.5700000000000003</v>
      </c>
      <c r="C3953" s="2">
        <v>3.5700000000000003</v>
      </c>
      <c r="D3953" s="2">
        <v>17</v>
      </c>
      <c r="E3953" s="14"/>
      <c r="F3953" s="14"/>
      <c r="G3953" s="2">
        <v>0.21000000000000002</v>
      </c>
    </row>
    <row r="3954" spans="1:7" x14ac:dyDescent="0.3">
      <c r="A3954" t="s">
        <v>148</v>
      </c>
      <c r="B3954" s="2">
        <v>3.5</v>
      </c>
      <c r="C3954" s="2">
        <v>3.5</v>
      </c>
      <c r="D3954" s="2">
        <v>7</v>
      </c>
      <c r="E3954" s="14"/>
      <c r="F3954" s="14"/>
      <c r="G3954" s="2">
        <v>0.5</v>
      </c>
    </row>
    <row r="3955" spans="1:7" x14ac:dyDescent="0.3">
      <c r="A3955" t="s">
        <v>4221</v>
      </c>
      <c r="B3955" s="2">
        <v>3.48</v>
      </c>
      <c r="C3955" s="2">
        <v>3.48</v>
      </c>
      <c r="D3955" s="2">
        <v>12</v>
      </c>
      <c r="E3955" s="14"/>
      <c r="F3955" s="14"/>
      <c r="G3955" s="2">
        <v>0.28999999999999998</v>
      </c>
    </row>
    <row r="3956" spans="1:7" x14ac:dyDescent="0.3">
      <c r="A3956" t="s">
        <v>3194</v>
      </c>
      <c r="B3956" s="2">
        <v>3.4</v>
      </c>
      <c r="C3956" s="2">
        <v>3.4</v>
      </c>
      <c r="D3956" s="2">
        <v>4</v>
      </c>
      <c r="E3956" s="14"/>
      <c r="F3956" s="14"/>
      <c r="G3956" s="2">
        <v>0.85</v>
      </c>
    </row>
    <row r="3957" spans="1:7" x14ac:dyDescent="0.3">
      <c r="A3957" t="s">
        <v>3472</v>
      </c>
      <c r="B3957" s="2">
        <v>3.38</v>
      </c>
      <c r="C3957" s="2">
        <v>3.38</v>
      </c>
      <c r="D3957" s="2">
        <v>2</v>
      </c>
      <c r="E3957" s="14"/>
      <c r="F3957" s="14"/>
      <c r="G3957" s="2">
        <v>1.69</v>
      </c>
    </row>
    <row r="3958" spans="1:7" x14ac:dyDescent="0.3">
      <c r="A3958" t="s">
        <v>3723</v>
      </c>
      <c r="B3958" s="2">
        <v>3.36</v>
      </c>
      <c r="C3958" s="2">
        <v>3.36</v>
      </c>
      <c r="D3958" s="2">
        <v>1</v>
      </c>
      <c r="E3958" s="14"/>
      <c r="F3958" s="14"/>
      <c r="G3958" s="2">
        <v>3.36</v>
      </c>
    </row>
    <row r="3959" spans="1:7" x14ac:dyDescent="0.3">
      <c r="A3959" t="s">
        <v>4036</v>
      </c>
      <c r="B3959" s="2">
        <v>3.36</v>
      </c>
      <c r="C3959" s="2">
        <v>3.36</v>
      </c>
      <c r="D3959" s="2">
        <v>1</v>
      </c>
      <c r="E3959" s="14"/>
      <c r="F3959" s="14"/>
      <c r="G3959" s="2">
        <v>3.36</v>
      </c>
    </row>
    <row r="3960" spans="1:7" x14ac:dyDescent="0.3">
      <c r="A3960" t="s">
        <v>511</v>
      </c>
      <c r="B3960" s="2">
        <v>3.36</v>
      </c>
      <c r="C3960" s="2">
        <v>3.36</v>
      </c>
      <c r="D3960" s="2">
        <v>1</v>
      </c>
      <c r="E3960" s="14"/>
      <c r="F3960" s="14"/>
      <c r="G3960" s="2">
        <v>3.36</v>
      </c>
    </row>
    <row r="3961" spans="1:7" x14ac:dyDescent="0.3">
      <c r="A3961" t="s">
        <v>1574</v>
      </c>
      <c r="B3961" s="2">
        <v>3.36</v>
      </c>
      <c r="C3961" s="2">
        <v>3.36</v>
      </c>
      <c r="D3961" s="2">
        <v>1</v>
      </c>
      <c r="E3961" s="14"/>
      <c r="F3961" s="14"/>
      <c r="G3961" s="2">
        <v>3.36</v>
      </c>
    </row>
    <row r="3962" spans="1:7" x14ac:dyDescent="0.3">
      <c r="A3962" t="s">
        <v>2804</v>
      </c>
      <c r="B3962" s="2">
        <v>3.33</v>
      </c>
      <c r="C3962" s="2">
        <v>3.33</v>
      </c>
      <c r="D3962" s="2">
        <v>1</v>
      </c>
      <c r="E3962" s="14"/>
      <c r="F3962" s="14"/>
      <c r="G3962" s="2">
        <v>3.33</v>
      </c>
    </row>
    <row r="3963" spans="1:7" x14ac:dyDescent="0.3">
      <c r="A3963" t="s">
        <v>4151</v>
      </c>
      <c r="B3963" s="2">
        <v>3.32</v>
      </c>
      <c r="C3963" s="2">
        <v>3.32</v>
      </c>
      <c r="D3963" s="2">
        <v>1</v>
      </c>
      <c r="E3963" s="14"/>
      <c r="F3963" s="14"/>
      <c r="G3963" s="2">
        <v>3.32</v>
      </c>
    </row>
    <row r="3964" spans="1:7" x14ac:dyDescent="0.3">
      <c r="A3964" t="s">
        <v>91</v>
      </c>
      <c r="B3964" s="2">
        <v>3.25</v>
      </c>
      <c r="C3964" s="2">
        <v>3.25</v>
      </c>
      <c r="D3964" s="2">
        <v>5</v>
      </c>
      <c r="E3964" s="14"/>
      <c r="F3964" s="14"/>
      <c r="G3964" s="2">
        <v>0.65</v>
      </c>
    </row>
    <row r="3965" spans="1:7" x14ac:dyDescent="0.3">
      <c r="A3965" t="s">
        <v>3004</v>
      </c>
      <c r="B3965" s="2">
        <v>3.04</v>
      </c>
      <c r="C3965" s="2">
        <v>3.04</v>
      </c>
      <c r="D3965" s="2">
        <v>14</v>
      </c>
      <c r="E3965" s="14"/>
      <c r="F3965" s="14"/>
      <c r="G3965" s="2">
        <v>0.21714285714285714</v>
      </c>
    </row>
    <row r="3966" spans="1:7" x14ac:dyDescent="0.3">
      <c r="A3966" t="s">
        <v>2792</v>
      </c>
      <c r="B3966" s="2">
        <v>2.91</v>
      </c>
      <c r="C3966" s="2">
        <v>2.91</v>
      </c>
      <c r="D3966" s="2">
        <v>1</v>
      </c>
      <c r="E3966" s="14"/>
      <c r="F3966" s="14"/>
      <c r="G3966" s="2">
        <v>2.91</v>
      </c>
    </row>
    <row r="3967" spans="1:7" x14ac:dyDescent="0.3">
      <c r="A3967" t="s">
        <v>2775</v>
      </c>
      <c r="B3967" s="2">
        <v>2.91</v>
      </c>
      <c r="C3967" s="2">
        <v>2.91</v>
      </c>
      <c r="D3967" s="2">
        <v>1</v>
      </c>
      <c r="E3967" s="14"/>
      <c r="F3967" s="14"/>
      <c r="G3967" s="2">
        <v>2.91</v>
      </c>
    </row>
    <row r="3968" spans="1:7" x14ac:dyDescent="0.3">
      <c r="A3968" t="s">
        <v>2769</v>
      </c>
      <c r="B3968" s="2">
        <v>2.91</v>
      </c>
      <c r="C3968" s="2">
        <v>2.91</v>
      </c>
      <c r="D3968" s="2">
        <v>1</v>
      </c>
      <c r="E3968" s="14"/>
      <c r="F3968" s="14"/>
      <c r="G3968" s="2">
        <v>2.91</v>
      </c>
    </row>
    <row r="3969" spans="1:7" x14ac:dyDescent="0.3">
      <c r="A3969" t="s">
        <v>4005</v>
      </c>
      <c r="B3969" s="2">
        <v>2.5499999999999998</v>
      </c>
      <c r="C3969" s="2">
        <v>2.5499999999999998</v>
      </c>
      <c r="D3969" s="2">
        <v>1</v>
      </c>
      <c r="E3969" s="14"/>
      <c r="F3969" s="14"/>
      <c r="G3969" s="2">
        <v>2.5499999999999998</v>
      </c>
    </row>
    <row r="3970" spans="1:7" x14ac:dyDescent="0.3">
      <c r="A3970" t="s">
        <v>180</v>
      </c>
      <c r="B3970" s="2">
        <v>2.52</v>
      </c>
      <c r="C3970" s="2">
        <v>2.52</v>
      </c>
      <c r="D3970" s="2">
        <v>6</v>
      </c>
      <c r="E3970" s="14"/>
      <c r="F3970" s="14"/>
      <c r="G3970" s="2">
        <v>0.42</v>
      </c>
    </row>
    <row r="3971" spans="1:7" x14ac:dyDescent="0.3">
      <c r="A3971" t="s">
        <v>2852</v>
      </c>
      <c r="B3971" s="2">
        <v>2.5099999999999998</v>
      </c>
      <c r="C3971" s="2">
        <v>2.5099999999999998</v>
      </c>
      <c r="D3971" s="2">
        <v>1</v>
      </c>
      <c r="E3971" s="14"/>
      <c r="F3971" s="14"/>
      <c r="G3971" s="2">
        <v>2.5099999999999998</v>
      </c>
    </row>
    <row r="3972" spans="1:7" x14ac:dyDescent="0.3">
      <c r="A3972" t="s">
        <v>3082</v>
      </c>
      <c r="B3972" s="2">
        <v>2.5</v>
      </c>
      <c r="C3972" s="2">
        <v>2.5</v>
      </c>
      <c r="D3972" s="2">
        <v>2</v>
      </c>
      <c r="E3972" s="14"/>
      <c r="F3972" s="14"/>
      <c r="G3972" s="2">
        <v>1.25</v>
      </c>
    </row>
    <row r="3973" spans="1:7" x14ac:dyDescent="0.3">
      <c r="A3973" t="s">
        <v>2794</v>
      </c>
      <c r="B3973" s="2">
        <v>2.4900000000000002</v>
      </c>
      <c r="C3973" s="2">
        <v>2.4900000000000002</v>
      </c>
      <c r="D3973" s="2">
        <v>1</v>
      </c>
      <c r="E3973" s="14">
        <v>1</v>
      </c>
      <c r="F3973" s="14"/>
      <c r="G3973" s="2">
        <v>2.4900000000000002</v>
      </c>
    </row>
    <row r="3974" spans="1:7" x14ac:dyDescent="0.3">
      <c r="A3974" t="s">
        <v>3926</v>
      </c>
      <c r="B3974" s="2">
        <v>2.48</v>
      </c>
      <c r="C3974" s="2">
        <v>2.48</v>
      </c>
      <c r="D3974" s="2">
        <v>1</v>
      </c>
      <c r="E3974" s="14"/>
      <c r="F3974" s="14"/>
      <c r="G3974" s="2">
        <v>2.48</v>
      </c>
    </row>
    <row r="3975" spans="1:7" x14ac:dyDescent="0.3">
      <c r="A3975" t="s">
        <v>3271</v>
      </c>
      <c r="B3975" s="2">
        <v>2.4699999999999998</v>
      </c>
      <c r="C3975" s="2">
        <v>2.4699999999999998</v>
      </c>
      <c r="D3975" s="2">
        <v>13</v>
      </c>
      <c r="E3975" s="14"/>
      <c r="F3975" s="14"/>
      <c r="G3975" s="2">
        <v>0.18999999999999997</v>
      </c>
    </row>
    <row r="3976" spans="1:7" x14ac:dyDescent="0.3">
      <c r="A3976" t="s">
        <v>2920</v>
      </c>
      <c r="B3976" s="2">
        <v>2.34</v>
      </c>
      <c r="C3976" s="2">
        <v>2.34</v>
      </c>
      <c r="D3976" s="2">
        <v>6</v>
      </c>
      <c r="E3976" s="14"/>
      <c r="F3976" s="14"/>
      <c r="G3976" s="2">
        <v>0.38999999999999996</v>
      </c>
    </row>
    <row r="3977" spans="1:7" x14ac:dyDescent="0.3">
      <c r="A3977" t="s">
        <v>2993</v>
      </c>
      <c r="B3977" s="2">
        <v>2.2799999999999998</v>
      </c>
      <c r="C3977" s="2">
        <v>2.2799999999999998</v>
      </c>
      <c r="D3977" s="2">
        <v>12</v>
      </c>
      <c r="E3977" s="14"/>
      <c r="F3977" s="14"/>
      <c r="G3977" s="2">
        <v>0.18999999999999997</v>
      </c>
    </row>
    <row r="3978" spans="1:7" x14ac:dyDescent="0.3">
      <c r="A3978" t="s">
        <v>3170</v>
      </c>
      <c r="B3978" s="2">
        <v>2.12</v>
      </c>
      <c r="C3978" s="2">
        <v>2.12</v>
      </c>
      <c r="D3978" s="2">
        <v>1</v>
      </c>
      <c r="E3978" s="14"/>
      <c r="F3978" s="14"/>
      <c r="G3978" s="2">
        <v>2.12</v>
      </c>
    </row>
    <row r="3979" spans="1:7" x14ac:dyDescent="0.3">
      <c r="A3979" t="s">
        <v>3044</v>
      </c>
      <c r="B3979" s="2">
        <v>2.1</v>
      </c>
      <c r="C3979" s="2">
        <v>2.1</v>
      </c>
      <c r="D3979" s="2">
        <v>1</v>
      </c>
      <c r="E3979" s="14"/>
      <c r="F3979" s="14"/>
      <c r="G3979" s="2">
        <v>2.1</v>
      </c>
    </row>
    <row r="3980" spans="1:7" x14ac:dyDescent="0.3">
      <c r="A3980" t="s">
        <v>3772</v>
      </c>
      <c r="B3980" s="2">
        <v>2.1</v>
      </c>
      <c r="C3980" s="2">
        <v>2.1</v>
      </c>
      <c r="D3980" s="2">
        <v>1</v>
      </c>
      <c r="E3980" s="14"/>
      <c r="F3980" s="14"/>
      <c r="G3980" s="2">
        <v>2.1</v>
      </c>
    </row>
    <row r="3981" spans="1:7" x14ac:dyDescent="0.3">
      <c r="A3981" t="s">
        <v>692</v>
      </c>
      <c r="B3981" s="2">
        <v>2.1</v>
      </c>
      <c r="C3981" s="2">
        <v>2.1</v>
      </c>
      <c r="D3981" s="2">
        <v>1</v>
      </c>
      <c r="E3981" s="14"/>
      <c r="F3981" s="14"/>
      <c r="G3981" s="2">
        <v>2.1</v>
      </c>
    </row>
    <row r="3982" spans="1:7" x14ac:dyDescent="0.3">
      <c r="A3982" t="s">
        <v>4011</v>
      </c>
      <c r="B3982" s="2">
        <v>2.1</v>
      </c>
      <c r="C3982" s="2">
        <v>2.1</v>
      </c>
      <c r="D3982" s="2">
        <v>2</v>
      </c>
      <c r="E3982" s="14"/>
      <c r="F3982" s="14"/>
      <c r="G3982" s="2">
        <v>1.05</v>
      </c>
    </row>
    <row r="3983" spans="1:7" x14ac:dyDescent="0.3">
      <c r="A3983" t="s">
        <v>351</v>
      </c>
      <c r="B3983" s="2">
        <v>2.1</v>
      </c>
      <c r="C3983" s="2">
        <v>2.1</v>
      </c>
      <c r="D3983" s="2">
        <v>1</v>
      </c>
      <c r="E3983" s="14"/>
      <c r="F3983" s="14"/>
      <c r="G3983" s="2">
        <v>2.1</v>
      </c>
    </row>
    <row r="3984" spans="1:7" x14ac:dyDescent="0.3">
      <c r="A3984" t="s">
        <v>3437</v>
      </c>
      <c r="B3984" s="2">
        <v>2.04</v>
      </c>
      <c r="C3984" s="2">
        <v>2.04</v>
      </c>
      <c r="D3984" s="2">
        <v>2</v>
      </c>
      <c r="E3984" s="14"/>
      <c r="F3984" s="14"/>
      <c r="G3984" s="2">
        <v>1.02</v>
      </c>
    </row>
    <row r="3985" spans="1:7" x14ac:dyDescent="0.3">
      <c r="A3985" t="s">
        <v>150</v>
      </c>
      <c r="B3985" s="2">
        <v>1.9500000000000002</v>
      </c>
      <c r="C3985" s="2">
        <v>1.9500000000000002</v>
      </c>
      <c r="D3985" s="2">
        <v>14</v>
      </c>
      <c r="E3985" s="14">
        <v>7.1428571428571425E-2</v>
      </c>
      <c r="F3985" s="14"/>
      <c r="G3985" s="2">
        <v>0.13928571428571429</v>
      </c>
    </row>
    <row r="3986" spans="1:7" x14ac:dyDescent="0.3">
      <c r="A3986" t="s">
        <v>742</v>
      </c>
      <c r="B3986" s="2">
        <v>1.95</v>
      </c>
      <c r="C3986" s="2">
        <v>1.95</v>
      </c>
      <c r="D3986" s="2">
        <v>1</v>
      </c>
      <c r="E3986" s="14"/>
      <c r="F3986" s="14"/>
      <c r="G3986" s="2">
        <v>1.95</v>
      </c>
    </row>
    <row r="3987" spans="1:7" x14ac:dyDescent="0.3">
      <c r="A3987" t="s">
        <v>1377</v>
      </c>
      <c r="B3987" s="2">
        <v>1.95</v>
      </c>
      <c r="C3987" s="2">
        <v>1.95</v>
      </c>
      <c r="D3987" s="2">
        <v>1</v>
      </c>
      <c r="E3987" s="14"/>
      <c r="F3987" s="14"/>
      <c r="G3987" s="2">
        <v>1.95</v>
      </c>
    </row>
    <row r="3988" spans="1:7" x14ac:dyDescent="0.3">
      <c r="A3988" t="s">
        <v>1210</v>
      </c>
      <c r="B3988" s="2">
        <v>1.95</v>
      </c>
      <c r="C3988" s="2">
        <v>1.95</v>
      </c>
      <c r="D3988" s="2">
        <v>1</v>
      </c>
      <c r="E3988" s="14"/>
      <c r="F3988" s="14"/>
      <c r="G3988" s="2">
        <v>1.95</v>
      </c>
    </row>
    <row r="3989" spans="1:7" x14ac:dyDescent="0.3">
      <c r="A3989" t="s">
        <v>3999</v>
      </c>
      <c r="B3989" s="2">
        <v>1.66</v>
      </c>
      <c r="C3989" s="2">
        <v>1.66</v>
      </c>
      <c r="D3989" s="2">
        <v>1</v>
      </c>
      <c r="E3989" s="14"/>
      <c r="F3989" s="14"/>
      <c r="G3989" s="2">
        <v>1.66</v>
      </c>
    </row>
    <row r="3990" spans="1:7" x14ac:dyDescent="0.3">
      <c r="A3990" t="s">
        <v>2814</v>
      </c>
      <c r="B3990" s="2">
        <v>1.65</v>
      </c>
      <c r="C3990" s="2">
        <v>1.65</v>
      </c>
      <c r="D3990" s="2">
        <v>1</v>
      </c>
      <c r="E3990" s="14"/>
      <c r="F3990" s="14"/>
      <c r="G3990" s="2">
        <v>1.65</v>
      </c>
    </row>
    <row r="3991" spans="1:7" x14ac:dyDescent="0.3">
      <c r="A3991" t="s">
        <v>3356</v>
      </c>
      <c r="B3991" s="2">
        <v>1.65</v>
      </c>
      <c r="C3991" s="2">
        <v>1.65</v>
      </c>
      <c r="D3991" s="2">
        <v>1</v>
      </c>
      <c r="E3991" s="14"/>
      <c r="F3991" s="14"/>
      <c r="G3991" s="2">
        <v>1.65</v>
      </c>
    </row>
    <row r="3992" spans="1:7" x14ac:dyDescent="0.3">
      <c r="A3992" t="s">
        <v>3275</v>
      </c>
      <c r="B3992" s="2">
        <v>1.52</v>
      </c>
      <c r="C3992" s="2">
        <v>1.52</v>
      </c>
      <c r="D3992" s="2">
        <v>8</v>
      </c>
      <c r="E3992" s="14"/>
      <c r="F3992" s="14"/>
      <c r="G3992" s="2">
        <v>0.19</v>
      </c>
    </row>
    <row r="3993" spans="1:7" x14ac:dyDescent="0.3">
      <c r="A3993" t="s">
        <v>3597</v>
      </c>
      <c r="B3993" s="2">
        <v>1.25</v>
      </c>
      <c r="C3993" s="2">
        <v>1.25</v>
      </c>
      <c r="D3993" s="2">
        <v>1</v>
      </c>
      <c r="E3993" s="14"/>
      <c r="F3993" s="14"/>
      <c r="G3993" s="2">
        <v>1.25</v>
      </c>
    </row>
    <row r="3994" spans="1:7" x14ac:dyDescent="0.3">
      <c r="A3994" t="s">
        <v>2516</v>
      </c>
      <c r="B3994" s="2">
        <v>1.25</v>
      </c>
      <c r="C3994" s="2">
        <v>1.25</v>
      </c>
      <c r="D3994" s="2">
        <v>1</v>
      </c>
      <c r="E3994" s="14"/>
      <c r="F3994" s="14"/>
      <c r="G3994" s="2">
        <v>1.25</v>
      </c>
    </row>
    <row r="3995" spans="1:7" x14ac:dyDescent="0.3">
      <c r="A3995" t="s">
        <v>3367</v>
      </c>
      <c r="B3995" s="2">
        <v>1.25</v>
      </c>
      <c r="C3995" s="2">
        <v>1.25</v>
      </c>
      <c r="D3995" s="2">
        <v>1</v>
      </c>
      <c r="E3995" s="14"/>
      <c r="F3995" s="14"/>
      <c r="G3995" s="2">
        <v>1.25</v>
      </c>
    </row>
    <row r="3996" spans="1:7" x14ac:dyDescent="0.3">
      <c r="A3996" t="s">
        <v>3441</v>
      </c>
      <c r="B3996" s="2">
        <v>1.25</v>
      </c>
      <c r="C3996" s="2">
        <v>1.25</v>
      </c>
      <c r="D3996" s="2">
        <v>1</v>
      </c>
      <c r="E3996" s="14"/>
      <c r="F3996" s="14"/>
      <c r="G3996" s="2">
        <v>1.25</v>
      </c>
    </row>
    <row r="3997" spans="1:7" x14ac:dyDescent="0.3">
      <c r="A3997" t="s">
        <v>2940</v>
      </c>
      <c r="B3997" s="2">
        <v>1.25</v>
      </c>
      <c r="C3997" s="2">
        <v>1.25</v>
      </c>
      <c r="D3997" s="2">
        <v>1</v>
      </c>
      <c r="E3997" s="14"/>
      <c r="F3997" s="14"/>
      <c r="G3997" s="2">
        <v>1.25</v>
      </c>
    </row>
    <row r="3998" spans="1:7" x14ac:dyDescent="0.3">
      <c r="A3998" t="s">
        <v>2839</v>
      </c>
      <c r="B3998" s="2">
        <v>1.25</v>
      </c>
      <c r="C3998" s="2">
        <v>1.25</v>
      </c>
      <c r="D3998" s="2">
        <v>1</v>
      </c>
      <c r="E3998" s="14"/>
      <c r="F3998" s="14"/>
      <c r="G3998" s="2">
        <v>1.25</v>
      </c>
    </row>
    <row r="3999" spans="1:7" x14ac:dyDescent="0.3">
      <c r="A3999" t="s">
        <v>414</v>
      </c>
      <c r="B3999" s="2">
        <v>1.25</v>
      </c>
      <c r="C3999" s="2">
        <v>1.25</v>
      </c>
      <c r="D3999" s="2">
        <v>1</v>
      </c>
      <c r="E3999" s="14"/>
      <c r="F3999" s="14"/>
      <c r="G3999" s="2">
        <v>1.25</v>
      </c>
    </row>
    <row r="4000" spans="1:7" x14ac:dyDescent="0.3">
      <c r="A4000" t="s">
        <v>2840</v>
      </c>
      <c r="B4000" s="2">
        <v>1.25</v>
      </c>
      <c r="C4000" s="2">
        <v>1.25</v>
      </c>
      <c r="D4000" s="2">
        <v>1</v>
      </c>
      <c r="E4000" s="14"/>
      <c r="F4000" s="14"/>
      <c r="G4000" s="2">
        <v>1.25</v>
      </c>
    </row>
    <row r="4001" spans="1:7" x14ac:dyDescent="0.3">
      <c r="A4001" t="s">
        <v>3606</v>
      </c>
      <c r="B4001" s="2">
        <v>1.1000000000000001</v>
      </c>
      <c r="C4001" s="2">
        <v>1.1000000000000001</v>
      </c>
      <c r="D4001" s="2">
        <v>2</v>
      </c>
      <c r="E4001" s="14"/>
      <c r="F4001" s="14"/>
      <c r="G4001" s="2">
        <v>0.55000000000000004</v>
      </c>
    </row>
    <row r="4002" spans="1:7" x14ac:dyDescent="0.3">
      <c r="A4002" t="s">
        <v>3157</v>
      </c>
      <c r="B4002" s="2">
        <v>0.97000000000000064</v>
      </c>
      <c r="C4002" s="2">
        <v>0.97000000000000064</v>
      </c>
      <c r="D4002" s="2">
        <v>-1</v>
      </c>
      <c r="E4002" s="14">
        <v>-4</v>
      </c>
      <c r="F4002" s="14"/>
      <c r="G4002" s="2">
        <v>-0.97000000000000064</v>
      </c>
    </row>
    <row r="4003" spans="1:7" x14ac:dyDescent="0.3">
      <c r="A4003" t="s">
        <v>3272</v>
      </c>
      <c r="B4003" s="2">
        <v>0.95</v>
      </c>
      <c r="C4003" s="2">
        <v>0.95</v>
      </c>
      <c r="D4003" s="2">
        <v>5</v>
      </c>
      <c r="E4003" s="14"/>
      <c r="F4003" s="14"/>
      <c r="G4003" s="2">
        <v>0.19</v>
      </c>
    </row>
    <row r="4004" spans="1:7" x14ac:dyDescent="0.3">
      <c r="A4004" t="s">
        <v>3274</v>
      </c>
      <c r="B4004" s="2">
        <v>0.95</v>
      </c>
      <c r="C4004" s="2">
        <v>0.95</v>
      </c>
      <c r="D4004" s="2">
        <v>5</v>
      </c>
      <c r="E4004" s="14"/>
      <c r="F4004" s="14"/>
      <c r="G4004" s="2">
        <v>0.19</v>
      </c>
    </row>
    <row r="4005" spans="1:7" x14ac:dyDescent="0.3">
      <c r="A4005" t="s">
        <v>3994</v>
      </c>
      <c r="B4005" s="2">
        <v>0.85</v>
      </c>
      <c r="C4005" s="2">
        <v>0.85</v>
      </c>
      <c r="D4005" s="2">
        <v>1</v>
      </c>
      <c r="E4005" s="14"/>
      <c r="F4005" s="14"/>
      <c r="G4005" s="2">
        <v>0.85</v>
      </c>
    </row>
    <row r="4006" spans="1:7" x14ac:dyDescent="0.3">
      <c r="A4006" t="s">
        <v>592</v>
      </c>
      <c r="B4006" s="2">
        <v>0.84</v>
      </c>
      <c r="C4006" s="2">
        <v>0.84</v>
      </c>
      <c r="D4006" s="2">
        <v>2</v>
      </c>
      <c r="E4006" s="14"/>
      <c r="F4006" s="14"/>
      <c r="G4006" s="2">
        <v>0.42</v>
      </c>
    </row>
    <row r="4007" spans="1:7" x14ac:dyDescent="0.3">
      <c r="A4007" t="s">
        <v>3669</v>
      </c>
      <c r="B4007" s="2">
        <v>0.79999999999999893</v>
      </c>
      <c r="C4007" s="2">
        <v>0.79999999999999893</v>
      </c>
      <c r="D4007" s="2">
        <v>0</v>
      </c>
      <c r="E4007" s="14"/>
      <c r="F4007" s="14"/>
      <c r="G4007" s="2"/>
    </row>
    <row r="4008" spans="1:7" x14ac:dyDescent="0.3">
      <c r="A4008" t="s">
        <v>2510</v>
      </c>
      <c r="B4008" s="2">
        <v>0.65</v>
      </c>
      <c r="C4008" s="2">
        <v>0.65</v>
      </c>
      <c r="D4008" s="2">
        <v>1</v>
      </c>
      <c r="E4008" s="14"/>
      <c r="F4008" s="14"/>
      <c r="G4008" s="2">
        <v>0.65</v>
      </c>
    </row>
    <row r="4009" spans="1:7" x14ac:dyDescent="0.3">
      <c r="A4009" t="s">
        <v>3279</v>
      </c>
      <c r="B4009" s="2">
        <v>0.42</v>
      </c>
      <c r="C4009" s="2">
        <v>0.42</v>
      </c>
      <c r="D4009" s="2">
        <v>1</v>
      </c>
      <c r="E4009" s="14"/>
      <c r="F4009" s="14"/>
      <c r="G4009" s="2">
        <v>0.42</v>
      </c>
    </row>
    <row r="4010" spans="1:7" x14ac:dyDescent="0.3">
      <c r="A4010" t="s">
        <v>2487</v>
      </c>
      <c r="B4010" s="2">
        <v>0</v>
      </c>
      <c r="C4010" s="2">
        <v>0</v>
      </c>
      <c r="D4010" s="2">
        <v>-200</v>
      </c>
      <c r="E4010" s="14">
        <v>-5</v>
      </c>
      <c r="F4010" s="14">
        <v>1</v>
      </c>
      <c r="G4010" s="2">
        <v>0</v>
      </c>
    </row>
    <row r="4011" spans="1:7" x14ac:dyDescent="0.3">
      <c r="A4011" t="s">
        <v>1861</v>
      </c>
      <c r="B4011" s="2">
        <v>0</v>
      </c>
      <c r="C4011" s="2">
        <v>0</v>
      </c>
      <c r="D4011" s="2">
        <v>-256</v>
      </c>
      <c r="E4011" s="14">
        <v>-1</v>
      </c>
      <c r="F4011" s="14">
        <v>1</v>
      </c>
      <c r="G4011" s="2">
        <v>0</v>
      </c>
    </row>
    <row r="4012" spans="1:7" x14ac:dyDescent="0.3">
      <c r="A4012" t="s">
        <v>499</v>
      </c>
      <c r="B4012" s="2">
        <v>0</v>
      </c>
      <c r="C4012" s="2">
        <v>0</v>
      </c>
      <c r="D4012" s="2">
        <v>-1152</v>
      </c>
      <c r="E4012" s="14">
        <v>-1</v>
      </c>
      <c r="F4012" s="14">
        <v>1</v>
      </c>
      <c r="G4012" s="2">
        <v>0</v>
      </c>
    </row>
    <row r="4013" spans="1:7" x14ac:dyDescent="0.3">
      <c r="A4013" t="s">
        <v>3517</v>
      </c>
      <c r="B4013" s="2">
        <v>0</v>
      </c>
      <c r="C4013" s="2">
        <v>0</v>
      </c>
      <c r="D4013" s="2">
        <v>-153</v>
      </c>
      <c r="E4013" s="14">
        <v>-1</v>
      </c>
      <c r="F4013" s="14">
        <v>1</v>
      </c>
      <c r="G4013" s="2">
        <v>0</v>
      </c>
    </row>
    <row r="4014" spans="1:7" x14ac:dyDescent="0.3">
      <c r="A4014" t="s">
        <v>3786</v>
      </c>
      <c r="B4014" s="2">
        <v>0</v>
      </c>
      <c r="C4014" s="2">
        <v>0</v>
      </c>
      <c r="D4014" s="2">
        <v>-975</v>
      </c>
      <c r="E4014" s="14">
        <v>-1</v>
      </c>
      <c r="F4014" s="14">
        <v>1</v>
      </c>
      <c r="G4014" s="2">
        <v>0</v>
      </c>
    </row>
    <row r="4015" spans="1:7" x14ac:dyDescent="0.3">
      <c r="A4015" t="s">
        <v>2034</v>
      </c>
      <c r="B4015" s="2">
        <v>0</v>
      </c>
      <c r="C4015" s="2">
        <v>0</v>
      </c>
      <c r="D4015" s="2">
        <v>-50</v>
      </c>
      <c r="E4015" s="14">
        <v>-1</v>
      </c>
      <c r="F4015" s="14">
        <v>1</v>
      </c>
      <c r="G4015" s="2">
        <v>0</v>
      </c>
    </row>
    <row r="4016" spans="1:7" x14ac:dyDescent="0.3">
      <c r="A4016" t="s">
        <v>268</v>
      </c>
      <c r="B4016" s="2">
        <v>0</v>
      </c>
      <c r="C4016" s="2">
        <v>0</v>
      </c>
      <c r="D4016" s="2">
        <v>200</v>
      </c>
      <c r="E4016" s="14"/>
      <c r="F4016" s="14">
        <v>1</v>
      </c>
      <c r="G4016" s="2">
        <v>0</v>
      </c>
    </row>
    <row r="4017" spans="1:7" x14ac:dyDescent="0.3">
      <c r="A4017" t="s">
        <v>267</v>
      </c>
      <c r="B4017" s="2">
        <v>0</v>
      </c>
      <c r="C4017" s="2">
        <v>0</v>
      </c>
      <c r="D4017" s="2">
        <v>-800</v>
      </c>
      <c r="E4017" s="14">
        <v>-1</v>
      </c>
      <c r="F4017" s="14">
        <v>1</v>
      </c>
      <c r="G4017" s="2">
        <v>0</v>
      </c>
    </row>
    <row r="4018" spans="1:7" x14ac:dyDescent="0.3">
      <c r="A4018" t="s">
        <v>3725</v>
      </c>
      <c r="B4018" s="2">
        <v>0</v>
      </c>
      <c r="C4018" s="2">
        <v>0</v>
      </c>
      <c r="D4018" s="2">
        <v>-256</v>
      </c>
      <c r="E4018" s="14">
        <v>-1</v>
      </c>
      <c r="F4018" s="14">
        <v>1</v>
      </c>
      <c r="G4018" s="2">
        <v>0</v>
      </c>
    </row>
    <row r="4019" spans="1:7" x14ac:dyDescent="0.3">
      <c r="A4019" t="s">
        <v>1514</v>
      </c>
      <c r="B4019" s="2">
        <v>0</v>
      </c>
      <c r="C4019" s="2">
        <v>0</v>
      </c>
      <c r="D4019" s="2">
        <v>170</v>
      </c>
      <c r="E4019" s="14"/>
      <c r="F4019" s="14">
        <v>1</v>
      </c>
      <c r="G4019" s="2">
        <v>0</v>
      </c>
    </row>
    <row r="4020" spans="1:7" x14ac:dyDescent="0.3">
      <c r="A4020" t="s">
        <v>464</v>
      </c>
      <c r="B4020" s="2">
        <v>0</v>
      </c>
      <c r="C4020" s="2">
        <v>0</v>
      </c>
      <c r="D4020" s="2">
        <v>-192</v>
      </c>
      <c r="E4020" s="14">
        <v>-1</v>
      </c>
      <c r="F4020" s="14">
        <v>1</v>
      </c>
      <c r="G4020" s="2">
        <v>0</v>
      </c>
    </row>
    <row r="4021" spans="1:7" x14ac:dyDescent="0.3">
      <c r="A4021" t="s">
        <v>535</v>
      </c>
      <c r="B4021" s="2">
        <v>0</v>
      </c>
      <c r="C4021" s="2">
        <v>0</v>
      </c>
      <c r="D4021" s="2">
        <v>48</v>
      </c>
      <c r="E4021" s="14"/>
      <c r="F4021" s="14">
        <v>1</v>
      </c>
      <c r="G4021" s="2">
        <v>0</v>
      </c>
    </row>
    <row r="4022" spans="1:7" x14ac:dyDescent="0.3">
      <c r="A4022" t="s">
        <v>3467</v>
      </c>
      <c r="B4022" s="2">
        <v>0</v>
      </c>
      <c r="C4022" s="2">
        <v>0</v>
      </c>
      <c r="D4022" s="2">
        <v>-509</v>
      </c>
      <c r="E4022" s="14">
        <v>-1</v>
      </c>
      <c r="F4022" s="14">
        <v>1</v>
      </c>
      <c r="G4022" s="2">
        <v>0</v>
      </c>
    </row>
    <row r="4023" spans="1:7" x14ac:dyDescent="0.3">
      <c r="A4023" t="s">
        <v>3151</v>
      </c>
      <c r="B4023" s="2">
        <v>0</v>
      </c>
      <c r="C4023" s="2">
        <v>0</v>
      </c>
      <c r="D4023" s="2">
        <v>-1608</v>
      </c>
      <c r="E4023" s="14">
        <v>-1</v>
      </c>
      <c r="F4023" s="14">
        <v>1</v>
      </c>
      <c r="G4023" s="2">
        <v>0</v>
      </c>
    </row>
    <row r="4024" spans="1:7" x14ac:dyDescent="0.3">
      <c r="A4024" t="s">
        <v>3144</v>
      </c>
      <c r="B4024" s="2">
        <v>0</v>
      </c>
      <c r="C4024" s="2">
        <v>0</v>
      </c>
      <c r="D4024" s="2">
        <v>-306</v>
      </c>
      <c r="E4024" s="14">
        <v>-1</v>
      </c>
      <c r="F4024" s="14">
        <v>1</v>
      </c>
      <c r="G4024" s="2">
        <v>0</v>
      </c>
    </row>
    <row r="4025" spans="1:7" x14ac:dyDescent="0.3">
      <c r="A4025" t="s">
        <v>869</v>
      </c>
      <c r="B4025" s="2">
        <v>0</v>
      </c>
      <c r="C4025" s="2">
        <v>0</v>
      </c>
      <c r="D4025" s="2">
        <v>-323</v>
      </c>
      <c r="E4025" s="14">
        <v>-1</v>
      </c>
      <c r="F4025" s="14">
        <v>1</v>
      </c>
      <c r="G4025" s="2">
        <v>0</v>
      </c>
    </row>
    <row r="4026" spans="1:7" x14ac:dyDescent="0.3">
      <c r="A4026" t="s">
        <v>1772</v>
      </c>
      <c r="B4026" s="2">
        <v>0</v>
      </c>
      <c r="C4026" s="2">
        <v>0</v>
      </c>
      <c r="D4026" s="2">
        <v>-110</v>
      </c>
      <c r="E4026" s="14">
        <v>-1</v>
      </c>
      <c r="F4026" s="14">
        <v>1</v>
      </c>
      <c r="G4026" s="2">
        <v>0</v>
      </c>
    </row>
    <row r="4027" spans="1:7" x14ac:dyDescent="0.3">
      <c r="A4027" t="s">
        <v>3779</v>
      </c>
      <c r="B4027" s="2">
        <v>0</v>
      </c>
      <c r="C4027" s="2">
        <v>0</v>
      </c>
      <c r="D4027" s="2">
        <v>-600</v>
      </c>
      <c r="E4027" s="14">
        <v>-1</v>
      </c>
      <c r="F4027" s="14">
        <v>1</v>
      </c>
      <c r="G4027" s="2">
        <v>0</v>
      </c>
    </row>
    <row r="4028" spans="1:7" x14ac:dyDescent="0.3">
      <c r="A4028" t="s">
        <v>110</v>
      </c>
      <c r="B4028" s="2">
        <v>0</v>
      </c>
      <c r="C4028" s="2">
        <v>0</v>
      </c>
      <c r="D4028" s="2">
        <v>-60</v>
      </c>
      <c r="E4028" s="14">
        <v>-1</v>
      </c>
      <c r="F4028" s="14">
        <v>1</v>
      </c>
      <c r="G4028" s="2">
        <v>0</v>
      </c>
    </row>
    <row r="4029" spans="1:7" x14ac:dyDescent="0.3">
      <c r="A4029" t="s">
        <v>477</v>
      </c>
      <c r="B4029" s="2">
        <v>0</v>
      </c>
      <c r="C4029" s="2">
        <v>0</v>
      </c>
      <c r="D4029" s="2">
        <v>-48</v>
      </c>
      <c r="E4029" s="14">
        <v>-1</v>
      </c>
      <c r="F4029" s="14">
        <v>1</v>
      </c>
      <c r="G4029" s="2">
        <v>0</v>
      </c>
    </row>
    <row r="4030" spans="1:7" x14ac:dyDescent="0.3">
      <c r="A4030" t="s">
        <v>269</v>
      </c>
      <c r="B4030" s="2">
        <v>0</v>
      </c>
      <c r="C4030" s="2">
        <v>0</v>
      </c>
      <c r="D4030" s="2">
        <v>-3100</v>
      </c>
      <c r="E4030" s="14">
        <v>-1</v>
      </c>
      <c r="F4030" s="14">
        <v>1</v>
      </c>
      <c r="G4030" s="2">
        <v>0</v>
      </c>
    </row>
    <row r="4031" spans="1:7" x14ac:dyDescent="0.3">
      <c r="A4031" t="s">
        <v>1529</v>
      </c>
      <c r="B4031" s="2">
        <v>0</v>
      </c>
      <c r="C4031" s="2">
        <v>0</v>
      </c>
      <c r="D4031" s="2">
        <v>-288</v>
      </c>
      <c r="E4031" s="14">
        <v>-1</v>
      </c>
      <c r="F4031" s="14">
        <v>1</v>
      </c>
      <c r="G4031" s="2">
        <v>0</v>
      </c>
    </row>
    <row r="4032" spans="1:7" x14ac:dyDescent="0.3">
      <c r="A4032" t="s">
        <v>1513</v>
      </c>
      <c r="B4032" s="2">
        <v>0</v>
      </c>
      <c r="C4032" s="2">
        <v>0</v>
      </c>
      <c r="D4032" s="2">
        <v>-100</v>
      </c>
      <c r="E4032" s="14">
        <v>-1</v>
      </c>
      <c r="F4032" s="14">
        <v>1</v>
      </c>
      <c r="G4032" s="2">
        <v>0</v>
      </c>
    </row>
    <row r="4033" spans="1:7" x14ac:dyDescent="0.3">
      <c r="A4033" t="s">
        <v>1771</v>
      </c>
      <c r="B4033" s="2">
        <v>0</v>
      </c>
      <c r="C4033" s="2">
        <v>0</v>
      </c>
      <c r="D4033" s="2">
        <v>-178</v>
      </c>
      <c r="E4033" s="14">
        <v>-1</v>
      </c>
      <c r="F4033" s="14">
        <v>1</v>
      </c>
      <c r="G4033" s="2">
        <v>0</v>
      </c>
    </row>
    <row r="4034" spans="1:7" x14ac:dyDescent="0.3">
      <c r="A4034" t="s">
        <v>2177</v>
      </c>
      <c r="B4034" s="2">
        <v>0</v>
      </c>
      <c r="C4034" s="2">
        <v>0</v>
      </c>
      <c r="D4034" s="2">
        <v>110</v>
      </c>
      <c r="E4034" s="14"/>
      <c r="F4034" s="14">
        <v>1</v>
      </c>
      <c r="G4034" s="2">
        <v>0</v>
      </c>
    </row>
    <row r="4035" spans="1:7" x14ac:dyDescent="0.3">
      <c r="A4035" t="s">
        <v>3181</v>
      </c>
      <c r="B4035" s="2">
        <v>0</v>
      </c>
      <c r="C4035" s="2">
        <v>0</v>
      </c>
      <c r="D4035" s="2">
        <v>-31</v>
      </c>
      <c r="E4035" s="14">
        <v>-1</v>
      </c>
      <c r="F4035" s="14">
        <v>1</v>
      </c>
      <c r="G4035" s="2">
        <v>0</v>
      </c>
    </row>
    <row r="4036" spans="1:7" x14ac:dyDescent="0.3">
      <c r="A4036" t="s">
        <v>266</v>
      </c>
      <c r="B4036" s="2">
        <v>0</v>
      </c>
      <c r="C4036" s="2">
        <v>0</v>
      </c>
      <c r="D4036" s="2">
        <v>1000</v>
      </c>
      <c r="E4036" s="14"/>
      <c r="F4036" s="14">
        <v>1</v>
      </c>
      <c r="G4036" s="2">
        <v>0</v>
      </c>
    </row>
    <row r="4037" spans="1:7" x14ac:dyDescent="0.3">
      <c r="A4037" t="s">
        <v>2071</v>
      </c>
      <c r="B4037" s="2">
        <v>0</v>
      </c>
      <c r="C4037" s="2">
        <v>0</v>
      </c>
      <c r="D4037" s="2">
        <v>200</v>
      </c>
      <c r="E4037" s="14"/>
      <c r="F4037" s="14">
        <v>1</v>
      </c>
      <c r="G4037" s="2">
        <v>0</v>
      </c>
    </row>
    <row r="4038" spans="1:7" x14ac:dyDescent="0.3">
      <c r="A4038" t="s">
        <v>2142</v>
      </c>
      <c r="B4038" s="2">
        <v>0</v>
      </c>
      <c r="C4038" s="2">
        <v>0</v>
      </c>
      <c r="D4038" s="2">
        <v>-2376</v>
      </c>
      <c r="E4038" s="14">
        <v>-1</v>
      </c>
      <c r="F4038" s="14">
        <v>1</v>
      </c>
      <c r="G4038" s="2">
        <v>0</v>
      </c>
    </row>
    <row r="4039" spans="1:7" x14ac:dyDescent="0.3">
      <c r="A4039" t="s">
        <v>3125</v>
      </c>
      <c r="B4039" s="2">
        <v>0</v>
      </c>
      <c r="C4039" s="2">
        <v>0</v>
      </c>
      <c r="D4039" s="2">
        <v>-2472</v>
      </c>
      <c r="E4039" s="14">
        <v>-1</v>
      </c>
      <c r="F4039" s="14">
        <v>1</v>
      </c>
      <c r="G4039" s="2">
        <v>0</v>
      </c>
    </row>
    <row r="4040" spans="1:7" x14ac:dyDescent="0.3">
      <c r="A4040" t="s">
        <v>3208</v>
      </c>
      <c r="B4040" s="2">
        <v>0</v>
      </c>
      <c r="C4040" s="2">
        <v>0</v>
      </c>
      <c r="D4040" s="2">
        <v>-15644</v>
      </c>
      <c r="E4040" s="14">
        <v>-1</v>
      </c>
      <c r="F4040" s="14">
        <v>1</v>
      </c>
      <c r="G4040" s="2">
        <v>0</v>
      </c>
    </row>
    <row r="4041" spans="1:7" x14ac:dyDescent="0.3">
      <c r="A4041" t="s">
        <v>1409</v>
      </c>
      <c r="B4041" s="2">
        <v>0</v>
      </c>
      <c r="C4041" s="2">
        <v>0</v>
      </c>
      <c r="D4041" s="2">
        <v>1</v>
      </c>
      <c r="E4041" s="14">
        <v>22</v>
      </c>
      <c r="F4041" s="14">
        <v>1</v>
      </c>
      <c r="G4041" s="2">
        <v>0</v>
      </c>
    </row>
    <row r="4042" spans="1:7" x14ac:dyDescent="0.3">
      <c r="A4042" t="s">
        <v>2176</v>
      </c>
      <c r="B4042" s="2">
        <v>0</v>
      </c>
      <c r="C4042" s="2">
        <v>0</v>
      </c>
      <c r="D4042" s="2">
        <v>-484</v>
      </c>
      <c r="E4042" s="14">
        <v>-1</v>
      </c>
      <c r="F4042" s="14">
        <v>1</v>
      </c>
      <c r="G4042" s="2">
        <v>0</v>
      </c>
    </row>
    <row r="4043" spans="1:7" x14ac:dyDescent="0.3">
      <c r="A4043" t="s">
        <v>2855</v>
      </c>
      <c r="B4043" s="2">
        <v>0</v>
      </c>
      <c r="C4043" s="2">
        <v>0</v>
      </c>
      <c r="D4043" s="2">
        <v>-1121</v>
      </c>
      <c r="E4043" s="14">
        <v>-1</v>
      </c>
      <c r="F4043" s="14">
        <v>1</v>
      </c>
      <c r="G4043" s="2">
        <v>0</v>
      </c>
    </row>
    <row r="4044" spans="1:7" x14ac:dyDescent="0.3">
      <c r="A4044" t="s">
        <v>2851</v>
      </c>
      <c r="B4044" s="2">
        <v>0</v>
      </c>
      <c r="C4044" s="2">
        <v>0</v>
      </c>
      <c r="D4044" s="2">
        <v>-4110</v>
      </c>
      <c r="E4044" s="14">
        <v>-1</v>
      </c>
      <c r="F4044" s="14">
        <v>1</v>
      </c>
      <c r="G4044" s="2">
        <v>0</v>
      </c>
    </row>
    <row r="4045" spans="1:7" x14ac:dyDescent="0.3">
      <c r="A4045" t="s">
        <v>4228</v>
      </c>
      <c r="B4045" s="2">
        <v>0</v>
      </c>
      <c r="C4045" s="2">
        <v>0</v>
      </c>
      <c r="D4045" s="2">
        <v>10</v>
      </c>
      <c r="E4045" s="14"/>
      <c r="F4045" s="14">
        <v>1</v>
      </c>
      <c r="G4045" s="2">
        <v>0</v>
      </c>
    </row>
    <row r="4046" spans="1:7" x14ac:dyDescent="0.3">
      <c r="A4046" t="s">
        <v>3115</v>
      </c>
      <c r="B4046" s="2">
        <v>0</v>
      </c>
      <c r="C4046" s="2">
        <v>0</v>
      </c>
      <c r="D4046" s="2">
        <v>-5368</v>
      </c>
      <c r="E4046" s="14">
        <v>-1</v>
      </c>
      <c r="F4046" s="14">
        <v>1</v>
      </c>
      <c r="G4046" s="2">
        <v>0</v>
      </c>
    </row>
    <row r="4047" spans="1:7" x14ac:dyDescent="0.3">
      <c r="A4047" t="s">
        <v>3127</v>
      </c>
      <c r="B4047" s="2">
        <v>0</v>
      </c>
      <c r="C4047" s="2">
        <v>0</v>
      </c>
      <c r="D4047" s="2">
        <v>-524</v>
      </c>
      <c r="E4047" s="14">
        <v>-1</v>
      </c>
      <c r="F4047" s="14">
        <v>1</v>
      </c>
      <c r="G4047" s="2">
        <v>0</v>
      </c>
    </row>
    <row r="4048" spans="1:7" x14ac:dyDescent="0.3">
      <c r="A4048" t="s">
        <v>428</v>
      </c>
      <c r="B4048" s="2">
        <v>0</v>
      </c>
      <c r="C4048" s="2">
        <v>0</v>
      </c>
      <c r="D4048" s="2">
        <v>-24</v>
      </c>
      <c r="E4048" s="14">
        <v>-1</v>
      </c>
      <c r="F4048" s="14">
        <v>1</v>
      </c>
      <c r="G4048" s="2">
        <v>0</v>
      </c>
    </row>
    <row r="4049" spans="1:7" x14ac:dyDescent="0.3">
      <c r="A4049" t="s">
        <v>4243</v>
      </c>
      <c r="B4049" s="2">
        <v>48.39</v>
      </c>
      <c r="C4049" s="2"/>
      <c r="D4049" s="2">
        <v>3</v>
      </c>
      <c r="E4049" s="14"/>
      <c r="F4049" s="14"/>
      <c r="G4049" s="2">
        <v>16.13</v>
      </c>
    </row>
    <row r="4050" spans="1:7" x14ac:dyDescent="0.3">
      <c r="A4050" t="s">
        <v>2928</v>
      </c>
      <c r="B4050" s="2">
        <v>0</v>
      </c>
      <c r="C4050" s="2">
        <v>0</v>
      </c>
      <c r="D4050" s="2">
        <v>-786</v>
      </c>
      <c r="E4050" s="14">
        <v>-1</v>
      </c>
      <c r="F4050" s="14">
        <v>1</v>
      </c>
      <c r="G4050" s="2">
        <v>0</v>
      </c>
    </row>
    <row r="4051" spans="1:7" x14ac:dyDescent="0.3">
      <c r="A4051" t="s">
        <v>2493</v>
      </c>
      <c r="B4051" s="2">
        <v>0</v>
      </c>
      <c r="C4051" s="2">
        <v>0</v>
      </c>
      <c r="D4051" s="2">
        <v>-57</v>
      </c>
      <c r="E4051" s="14">
        <v>-1</v>
      </c>
      <c r="F4051" s="14">
        <v>1</v>
      </c>
      <c r="G4051" s="2">
        <v>0</v>
      </c>
    </row>
    <row r="4052" spans="1:7" x14ac:dyDescent="0.3">
      <c r="A4052" t="s">
        <v>1190</v>
      </c>
      <c r="B4052" s="2">
        <v>0</v>
      </c>
      <c r="C4052" s="2">
        <v>0</v>
      </c>
      <c r="D4052" s="2">
        <v>-690</v>
      </c>
      <c r="E4052" s="14">
        <v>-1</v>
      </c>
      <c r="F4052" s="14">
        <v>1</v>
      </c>
      <c r="G4052" s="2">
        <v>0</v>
      </c>
    </row>
    <row r="4053" spans="1:7" x14ac:dyDescent="0.3">
      <c r="A4053" t="s">
        <v>2950</v>
      </c>
      <c r="B4053" s="2">
        <v>0</v>
      </c>
      <c r="C4053" s="2">
        <v>0</v>
      </c>
      <c r="D4053" s="2">
        <v>-30</v>
      </c>
      <c r="E4053" s="14">
        <v>-1</v>
      </c>
      <c r="F4053" s="14">
        <v>1</v>
      </c>
      <c r="G4053" s="2">
        <v>0</v>
      </c>
    </row>
    <row r="4054" spans="1:7" x14ac:dyDescent="0.3">
      <c r="A4054" t="s">
        <v>3710</v>
      </c>
      <c r="B4054" s="2">
        <v>0</v>
      </c>
      <c r="C4054" s="2">
        <v>0</v>
      </c>
      <c r="D4054" s="2">
        <v>-32</v>
      </c>
      <c r="E4054" s="14">
        <v>-1</v>
      </c>
      <c r="F4054" s="14">
        <v>1</v>
      </c>
      <c r="G4054" s="2">
        <v>0</v>
      </c>
    </row>
    <row r="4055" spans="1:7" x14ac:dyDescent="0.3">
      <c r="A4055" t="s">
        <v>984</v>
      </c>
      <c r="B4055" s="2">
        <v>0</v>
      </c>
      <c r="C4055" s="2">
        <v>0</v>
      </c>
      <c r="D4055" s="2">
        <v>-350</v>
      </c>
      <c r="E4055" s="14">
        <v>-1</v>
      </c>
      <c r="F4055" s="14">
        <v>1</v>
      </c>
      <c r="G4055" s="2">
        <v>0</v>
      </c>
    </row>
    <row r="4056" spans="1:7" x14ac:dyDescent="0.3">
      <c r="A4056" t="s">
        <v>974</v>
      </c>
      <c r="B4056" s="2">
        <v>0</v>
      </c>
      <c r="C4056" s="2">
        <v>0</v>
      </c>
      <c r="D4056" s="2">
        <v>-684</v>
      </c>
      <c r="E4056" s="14">
        <v>-1</v>
      </c>
      <c r="F4056" s="14">
        <v>1</v>
      </c>
      <c r="G4056" s="2">
        <v>0</v>
      </c>
    </row>
    <row r="4057" spans="1:7" x14ac:dyDescent="0.3">
      <c r="A4057" t="s">
        <v>674</v>
      </c>
      <c r="B4057" s="2">
        <v>0</v>
      </c>
      <c r="C4057" s="2">
        <v>0</v>
      </c>
      <c r="D4057" s="2">
        <v>-342</v>
      </c>
      <c r="E4057" s="14">
        <v>-1</v>
      </c>
      <c r="F4057" s="14">
        <v>1</v>
      </c>
      <c r="G4057" s="2">
        <v>0</v>
      </c>
    </row>
    <row r="4058" spans="1:7" x14ac:dyDescent="0.3">
      <c r="A4058" t="s">
        <v>3866</v>
      </c>
      <c r="B4058" s="2">
        <v>0</v>
      </c>
      <c r="C4058" s="2">
        <v>0</v>
      </c>
      <c r="D4058" s="2">
        <v>-50</v>
      </c>
      <c r="E4058" s="14">
        <v>-1</v>
      </c>
      <c r="F4058" s="14">
        <v>1</v>
      </c>
      <c r="G4058" s="2">
        <v>0</v>
      </c>
    </row>
    <row r="4059" spans="1:7" x14ac:dyDescent="0.3">
      <c r="A4059" t="s">
        <v>878</v>
      </c>
      <c r="B4059" s="2">
        <v>0</v>
      </c>
      <c r="C4059" s="2">
        <v>0</v>
      </c>
      <c r="D4059" s="2">
        <v>-1206</v>
      </c>
      <c r="E4059" s="14">
        <v>-1</v>
      </c>
      <c r="F4059" s="14">
        <v>1</v>
      </c>
      <c r="G4059" s="2">
        <v>0</v>
      </c>
    </row>
    <row r="4060" spans="1:7" x14ac:dyDescent="0.3">
      <c r="A4060" t="s">
        <v>1104</v>
      </c>
      <c r="B4060" s="2">
        <v>0</v>
      </c>
      <c r="C4060" s="2">
        <v>0</v>
      </c>
      <c r="D4060" s="2">
        <v>37</v>
      </c>
      <c r="E4060" s="14"/>
      <c r="F4060" s="14">
        <v>1</v>
      </c>
      <c r="G4060" s="2">
        <v>0</v>
      </c>
    </row>
    <row r="4061" spans="1:7" x14ac:dyDescent="0.3">
      <c r="A4061" t="s">
        <v>1770</v>
      </c>
      <c r="B4061" s="2">
        <v>0</v>
      </c>
      <c r="C4061" s="2">
        <v>0</v>
      </c>
      <c r="D4061" s="2">
        <v>-25</v>
      </c>
      <c r="E4061" s="14">
        <v>-1</v>
      </c>
      <c r="F4061" s="14">
        <v>1</v>
      </c>
      <c r="G4061" s="2">
        <v>0</v>
      </c>
    </row>
    <row r="4062" spans="1:7" x14ac:dyDescent="0.3">
      <c r="A4062" t="s">
        <v>497</v>
      </c>
      <c r="B4062" s="2">
        <v>0</v>
      </c>
      <c r="C4062" s="2">
        <v>0</v>
      </c>
      <c r="D4062" s="2">
        <v>-2393</v>
      </c>
      <c r="E4062" s="14">
        <v>-1</v>
      </c>
      <c r="F4062" s="14">
        <v>1</v>
      </c>
      <c r="G4062" s="2">
        <v>0</v>
      </c>
    </row>
    <row r="4063" spans="1:7" x14ac:dyDescent="0.3">
      <c r="A4063" t="s">
        <v>646</v>
      </c>
      <c r="B4063" s="2">
        <v>0</v>
      </c>
      <c r="C4063" s="2">
        <v>0</v>
      </c>
      <c r="D4063" s="2">
        <v>-4</v>
      </c>
      <c r="E4063" s="14">
        <v>-1</v>
      </c>
      <c r="F4063" s="14">
        <v>1</v>
      </c>
      <c r="G4063" s="2">
        <v>0</v>
      </c>
    </row>
    <row r="4064" spans="1:7" x14ac:dyDescent="0.3">
      <c r="A4064" t="s">
        <v>925</v>
      </c>
      <c r="B4064" s="2">
        <v>0</v>
      </c>
      <c r="C4064" s="2">
        <v>0</v>
      </c>
      <c r="D4064" s="2">
        <v>-5</v>
      </c>
      <c r="E4064" s="14">
        <v>-1</v>
      </c>
      <c r="F4064" s="14">
        <v>1</v>
      </c>
      <c r="G4064" s="2">
        <v>0</v>
      </c>
    </row>
    <row r="4065" spans="1:7" x14ac:dyDescent="0.3">
      <c r="A4065" t="s">
        <v>840</v>
      </c>
      <c r="B4065" s="2">
        <v>-3049.3900000000008</v>
      </c>
      <c r="C4065" s="2">
        <v>0</v>
      </c>
      <c r="D4065" s="2">
        <v>-78</v>
      </c>
      <c r="E4065" s="14">
        <v>-1.0256410256410255</v>
      </c>
      <c r="F4065" s="14">
        <v>1.5625E-2</v>
      </c>
      <c r="G4065" s="2">
        <v>39.094743589743601</v>
      </c>
    </row>
    <row r="4066" spans="1:7" x14ac:dyDescent="0.3">
      <c r="A4066" t="s">
        <v>2759</v>
      </c>
      <c r="B4066" s="2">
        <v>0</v>
      </c>
      <c r="C4066" s="2">
        <v>0</v>
      </c>
      <c r="D4066" s="2">
        <v>4</v>
      </c>
      <c r="E4066" s="14"/>
      <c r="F4066" s="14">
        <v>1</v>
      </c>
      <c r="G4066" s="2">
        <v>0</v>
      </c>
    </row>
    <row r="4067" spans="1:7" x14ac:dyDescent="0.3">
      <c r="A4067" t="s">
        <v>2135</v>
      </c>
      <c r="B4067" s="2">
        <v>0</v>
      </c>
      <c r="C4067" s="2">
        <v>0</v>
      </c>
      <c r="D4067" s="2">
        <v>-398</v>
      </c>
      <c r="E4067" s="14">
        <v>-1</v>
      </c>
      <c r="F4067" s="14">
        <v>1</v>
      </c>
      <c r="G4067" s="2">
        <v>0</v>
      </c>
    </row>
    <row r="4068" spans="1:7" x14ac:dyDescent="0.3">
      <c r="A4068" t="s">
        <v>3763</v>
      </c>
      <c r="B4068" s="2">
        <v>0</v>
      </c>
      <c r="C4068" s="2">
        <v>0</v>
      </c>
      <c r="D4068" s="2">
        <v>-20</v>
      </c>
      <c r="E4068" s="14">
        <v>-1</v>
      </c>
      <c r="F4068" s="14">
        <v>1</v>
      </c>
      <c r="G4068" s="2">
        <v>0</v>
      </c>
    </row>
    <row r="4069" spans="1:7" x14ac:dyDescent="0.3">
      <c r="A4069" t="s">
        <v>3346</v>
      </c>
      <c r="B4069" s="2">
        <v>0</v>
      </c>
      <c r="C4069" s="2">
        <v>0</v>
      </c>
      <c r="D4069" s="2">
        <v>4</v>
      </c>
      <c r="E4069" s="14"/>
      <c r="F4069" s="14">
        <v>1</v>
      </c>
      <c r="G4069" s="2">
        <v>0</v>
      </c>
    </row>
    <row r="4070" spans="1:7" x14ac:dyDescent="0.3">
      <c r="A4070" t="s">
        <v>1549</v>
      </c>
      <c r="B4070" s="2">
        <v>0</v>
      </c>
      <c r="C4070" s="2">
        <v>0</v>
      </c>
      <c r="D4070" s="2">
        <v>-200</v>
      </c>
      <c r="E4070" s="14">
        <v>-1</v>
      </c>
      <c r="F4070" s="14">
        <v>1</v>
      </c>
      <c r="G4070" s="2">
        <v>0</v>
      </c>
    </row>
    <row r="4071" spans="1:7" x14ac:dyDescent="0.3">
      <c r="A4071" t="s">
        <v>3037</v>
      </c>
      <c r="B4071" s="2">
        <v>0</v>
      </c>
      <c r="C4071" s="2">
        <v>0</v>
      </c>
      <c r="D4071" s="2">
        <v>-1300</v>
      </c>
      <c r="E4071" s="14">
        <v>-1</v>
      </c>
      <c r="F4071" s="14">
        <v>1</v>
      </c>
      <c r="G4071" s="2">
        <v>0</v>
      </c>
    </row>
    <row r="4072" spans="1:7" x14ac:dyDescent="0.3">
      <c r="A4072" t="s">
        <v>2138</v>
      </c>
      <c r="B4072" s="2">
        <v>0</v>
      </c>
      <c r="C4072" s="2">
        <v>0</v>
      </c>
      <c r="D4072" s="2">
        <v>-490</v>
      </c>
      <c r="E4072" s="14">
        <v>-1</v>
      </c>
      <c r="F4072" s="14">
        <v>1</v>
      </c>
      <c r="G4072" s="2">
        <v>0</v>
      </c>
    </row>
    <row r="4073" spans="1:7" x14ac:dyDescent="0.3">
      <c r="A4073" t="s">
        <v>807</v>
      </c>
      <c r="B4073" s="2">
        <v>0</v>
      </c>
      <c r="C4073" s="2">
        <v>0</v>
      </c>
      <c r="D4073" s="2">
        <v>-100</v>
      </c>
      <c r="E4073" s="14">
        <v>-1</v>
      </c>
      <c r="F4073" s="14">
        <v>1</v>
      </c>
      <c r="G4073" s="2">
        <v>0</v>
      </c>
    </row>
    <row r="4074" spans="1:7" x14ac:dyDescent="0.3">
      <c r="A4074" t="s">
        <v>809</v>
      </c>
      <c r="B4074" s="2">
        <v>0</v>
      </c>
      <c r="C4074" s="2">
        <v>0</v>
      </c>
      <c r="D4074" s="2">
        <v>-750</v>
      </c>
      <c r="E4074" s="14">
        <v>-1</v>
      </c>
      <c r="F4074" s="14">
        <v>1</v>
      </c>
      <c r="G4074" s="2">
        <v>0</v>
      </c>
    </row>
    <row r="4075" spans="1:7" x14ac:dyDescent="0.3">
      <c r="A4075" t="s">
        <v>67</v>
      </c>
      <c r="B4075" s="2">
        <v>66230.640000000014</v>
      </c>
      <c r="C4075" s="2"/>
      <c r="D4075" s="2">
        <v>3003</v>
      </c>
      <c r="E4075" s="14">
        <v>4.8951048951048952E-2</v>
      </c>
      <c r="F4075" s="14"/>
      <c r="G4075" s="2">
        <v>22.054825174825179</v>
      </c>
    </row>
    <row r="4076" spans="1:7" x14ac:dyDescent="0.3">
      <c r="A4076" t="s">
        <v>2765</v>
      </c>
      <c r="B4076" s="2">
        <v>0</v>
      </c>
      <c r="C4076" s="2">
        <v>0</v>
      </c>
      <c r="D4076" s="2">
        <v>-5</v>
      </c>
      <c r="E4076" s="14">
        <v>-1</v>
      </c>
      <c r="F4076" s="14">
        <v>1</v>
      </c>
      <c r="G4076" s="2">
        <v>0</v>
      </c>
    </row>
    <row r="4077" spans="1:7" x14ac:dyDescent="0.3">
      <c r="A4077" t="s">
        <v>2073</v>
      </c>
      <c r="B4077" s="2">
        <v>0</v>
      </c>
      <c r="C4077" s="2">
        <v>0</v>
      </c>
      <c r="D4077" s="2">
        <v>-28258</v>
      </c>
      <c r="E4077" s="14">
        <v>-1</v>
      </c>
      <c r="F4077" s="14">
        <v>1</v>
      </c>
      <c r="G4077" s="2">
        <v>0</v>
      </c>
    </row>
    <row r="4078" spans="1:7" x14ac:dyDescent="0.3">
      <c r="A4078" t="s">
        <v>806</v>
      </c>
      <c r="B4078" s="2">
        <v>0</v>
      </c>
      <c r="C4078" s="2">
        <v>0</v>
      </c>
      <c r="D4078" s="2">
        <v>100</v>
      </c>
      <c r="E4078" s="14"/>
      <c r="F4078" s="14">
        <v>1</v>
      </c>
      <c r="G4078" s="2">
        <v>0</v>
      </c>
    </row>
    <row r="4079" spans="1:7" x14ac:dyDescent="0.3">
      <c r="A4079" t="s">
        <v>2823</v>
      </c>
      <c r="B4079" s="2">
        <v>0</v>
      </c>
      <c r="C4079" s="2">
        <v>0</v>
      </c>
      <c r="D4079" s="2">
        <v>0</v>
      </c>
      <c r="E4079" s="14"/>
      <c r="F4079" s="14"/>
      <c r="G4079" s="2"/>
    </row>
    <row r="4080" spans="1:7" x14ac:dyDescent="0.3">
      <c r="A4080" t="s">
        <v>4247</v>
      </c>
      <c r="B4080" s="2">
        <v>3.0000000000000001E-3</v>
      </c>
      <c r="C4080" s="2"/>
      <c r="D4080" s="2">
        <v>4</v>
      </c>
      <c r="E4080" s="14"/>
      <c r="F4080" s="14">
        <v>0.25</v>
      </c>
      <c r="G4080" s="2">
        <v>7.5000000000000002E-4</v>
      </c>
    </row>
    <row r="4081" spans="1:7" x14ac:dyDescent="0.3">
      <c r="A4081" t="s">
        <v>526</v>
      </c>
      <c r="B4081" s="2">
        <v>0</v>
      </c>
      <c r="C4081" s="2">
        <v>0</v>
      </c>
      <c r="D4081" s="2">
        <v>192</v>
      </c>
      <c r="E4081" s="14"/>
      <c r="F4081" s="14">
        <v>1</v>
      </c>
      <c r="G4081" s="2">
        <v>0</v>
      </c>
    </row>
    <row r="4082" spans="1:7" x14ac:dyDescent="0.3">
      <c r="A4082" t="s">
        <v>4246</v>
      </c>
      <c r="B4082" s="2">
        <v>-68671.64000000013</v>
      </c>
      <c r="C4082" s="2"/>
      <c r="D4082" s="2">
        <v>3165</v>
      </c>
      <c r="E4082" s="14">
        <v>1.2846761453396525</v>
      </c>
      <c r="F4082" s="14">
        <v>1.048951048951049E-2</v>
      </c>
      <c r="G4082" s="2">
        <v>-21.697200631911574</v>
      </c>
    </row>
    <row r="4083" spans="1:7" x14ac:dyDescent="0.3">
      <c r="A4083" t="s">
        <v>977</v>
      </c>
      <c r="B4083" s="2">
        <v>0</v>
      </c>
      <c r="C4083" s="2">
        <v>0</v>
      </c>
      <c r="D4083" s="2">
        <v>-384</v>
      </c>
      <c r="E4083" s="14">
        <v>-1</v>
      </c>
      <c r="F4083" s="14">
        <v>1</v>
      </c>
      <c r="G4083" s="2">
        <v>0</v>
      </c>
    </row>
    <row r="4084" spans="1:7" x14ac:dyDescent="0.3">
      <c r="A4084" t="s">
        <v>1667</v>
      </c>
      <c r="B4084" s="2">
        <v>0</v>
      </c>
      <c r="C4084" s="2">
        <v>0</v>
      </c>
      <c r="D4084" s="2">
        <v>-2600</v>
      </c>
      <c r="E4084" s="14">
        <v>-1</v>
      </c>
      <c r="F4084" s="14">
        <v>1</v>
      </c>
      <c r="G4084" s="2">
        <v>0</v>
      </c>
    </row>
    <row r="4085" spans="1:7" x14ac:dyDescent="0.3">
      <c r="A4085" t="s">
        <v>2315</v>
      </c>
      <c r="B4085" s="2">
        <v>0</v>
      </c>
      <c r="C4085" s="2">
        <v>0</v>
      </c>
      <c r="D4085" s="2">
        <v>400</v>
      </c>
      <c r="E4085" s="14"/>
      <c r="F4085" s="14">
        <v>1</v>
      </c>
      <c r="G4085" s="2">
        <v>0</v>
      </c>
    </row>
    <row r="4086" spans="1:7" x14ac:dyDescent="0.3">
      <c r="A4086" t="s">
        <v>976</v>
      </c>
      <c r="B4086" s="2">
        <v>0</v>
      </c>
      <c r="C4086" s="2">
        <v>0</v>
      </c>
      <c r="D4086" s="2">
        <v>-576</v>
      </c>
      <c r="E4086" s="14">
        <v>-1</v>
      </c>
      <c r="F4086" s="14">
        <v>1</v>
      </c>
      <c r="G4086" s="2">
        <v>0</v>
      </c>
    </row>
    <row r="4087" spans="1:7" x14ac:dyDescent="0.3">
      <c r="A4087" t="s">
        <v>4241</v>
      </c>
      <c r="B4087" s="2">
        <v>15.79</v>
      </c>
      <c r="C4087" s="2"/>
      <c r="D4087" s="2">
        <v>1</v>
      </c>
      <c r="E4087" s="14"/>
      <c r="F4087" s="14"/>
      <c r="G4087" s="2">
        <v>15.79</v>
      </c>
    </row>
    <row r="4088" spans="1:7" x14ac:dyDescent="0.3">
      <c r="A4088" t="s">
        <v>265</v>
      </c>
      <c r="B4088" s="2">
        <v>0</v>
      </c>
      <c r="C4088" s="2">
        <v>0</v>
      </c>
      <c r="D4088" s="2">
        <v>400</v>
      </c>
      <c r="E4088" s="14"/>
      <c r="F4088" s="14">
        <v>1</v>
      </c>
      <c r="G4088" s="2">
        <v>0</v>
      </c>
    </row>
    <row r="4089" spans="1:7" x14ac:dyDescent="0.3">
      <c r="A4089" t="s">
        <v>1850</v>
      </c>
      <c r="B4089" s="2">
        <v>0</v>
      </c>
      <c r="C4089" s="2">
        <v>0</v>
      </c>
      <c r="D4089" s="2">
        <v>-360</v>
      </c>
      <c r="E4089" s="14">
        <v>-1</v>
      </c>
      <c r="F4089" s="14">
        <v>1</v>
      </c>
      <c r="G4089" s="2">
        <v>0</v>
      </c>
    </row>
    <row r="4090" spans="1:7" x14ac:dyDescent="0.3">
      <c r="A4090" t="s">
        <v>804</v>
      </c>
      <c r="B4090" s="2">
        <v>0</v>
      </c>
      <c r="C4090" s="2">
        <v>0</v>
      </c>
      <c r="D4090" s="2">
        <v>-1479</v>
      </c>
      <c r="E4090" s="14">
        <v>-1</v>
      </c>
      <c r="F4090" s="14">
        <v>1</v>
      </c>
      <c r="G4090" s="2">
        <v>0</v>
      </c>
    </row>
    <row r="4091" spans="1:7" x14ac:dyDescent="0.3">
      <c r="A4091" t="s">
        <v>2460</v>
      </c>
      <c r="B4091" s="2">
        <v>0</v>
      </c>
      <c r="C4091" s="2">
        <v>0</v>
      </c>
      <c r="D4091" s="2">
        <v>-40</v>
      </c>
      <c r="E4091" s="14">
        <v>-1</v>
      </c>
      <c r="F4091" s="14">
        <v>1</v>
      </c>
      <c r="G4091" s="2">
        <v>0</v>
      </c>
    </row>
    <row r="4092" spans="1:7" x14ac:dyDescent="0.3">
      <c r="A4092" t="s">
        <v>866</v>
      </c>
      <c r="B4092" s="2">
        <v>0</v>
      </c>
      <c r="C4092" s="2">
        <v>0</v>
      </c>
      <c r="D4092" s="2">
        <v>-424</v>
      </c>
      <c r="E4092" s="14">
        <v>-1</v>
      </c>
      <c r="F4092" s="14">
        <v>1</v>
      </c>
      <c r="G4092" s="2">
        <v>0</v>
      </c>
    </row>
    <row r="4093" spans="1:7" x14ac:dyDescent="0.3">
      <c r="A4093" t="s">
        <v>1669</v>
      </c>
      <c r="B4093" s="2">
        <v>0</v>
      </c>
      <c r="C4093" s="2">
        <v>0</v>
      </c>
      <c r="D4093" s="2">
        <v>-1681</v>
      </c>
      <c r="E4093" s="14">
        <v>-1</v>
      </c>
      <c r="F4093" s="14">
        <v>1</v>
      </c>
      <c r="G4093" s="2">
        <v>0</v>
      </c>
    </row>
    <row r="4094" spans="1:7" x14ac:dyDescent="0.3">
      <c r="A4094" t="s">
        <v>240</v>
      </c>
      <c r="B4094" s="2">
        <v>0</v>
      </c>
      <c r="C4094" s="2">
        <v>0</v>
      </c>
      <c r="D4094" s="2">
        <v>-154</v>
      </c>
      <c r="E4094" s="14">
        <v>-1</v>
      </c>
      <c r="F4094" s="14">
        <v>1</v>
      </c>
      <c r="G4094" s="2">
        <v>0</v>
      </c>
    </row>
    <row r="4095" spans="1:7" x14ac:dyDescent="0.3">
      <c r="A4095" t="s">
        <v>1015</v>
      </c>
      <c r="B4095" s="2">
        <v>0</v>
      </c>
      <c r="C4095" s="2">
        <v>0</v>
      </c>
      <c r="D4095" s="2">
        <v>-1383</v>
      </c>
      <c r="E4095" s="14">
        <v>-1</v>
      </c>
      <c r="F4095" s="14">
        <v>1</v>
      </c>
      <c r="G4095" s="2">
        <v>0</v>
      </c>
    </row>
    <row r="4096" spans="1:7" x14ac:dyDescent="0.3">
      <c r="A4096" t="s">
        <v>3568</v>
      </c>
      <c r="B4096" s="2">
        <v>0</v>
      </c>
      <c r="C4096" s="2">
        <v>0</v>
      </c>
      <c r="D4096" s="2">
        <v>22</v>
      </c>
      <c r="E4096" s="14"/>
      <c r="F4096" s="14">
        <v>1</v>
      </c>
      <c r="G4096" s="2">
        <v>0</v>
      </c>
    </row>
    <row r="4097" spans="1:7" x14ac:dyDescent="0.3">
      <c r="A4097" t="s">
        <v>3842</v>
      </c>
      <c r="B4097" s="2">
        <v>0</v>
      </c>
      <c r="C4097" s="2">
        <v>0</v>
      </c>
      <c r="D4097" s="2">
        <v>-118</v>
      </c>
      <c r="E4097" s="14">
        <v>-1</v>
      </c>
      <c r="F4097" s="14">
        <v>1</v>
      </c>
      <c r="G4097" s="2">
        <v>0</v>
      </c>
    </row>
    <row r="4098" spans="1:7" x14ac:dyDescent="0.3">
      <c r="A4098" t="s">
        <v>1621</v>
      </c>
      <c r="B4098" s="2">
        <v>0</v>
      </c>
      <c r="C4098" s="2">
        <v>0</v>
      </c>
      <c r="D4098" s="2">
        <v>-130</v>
      </c>
      <c r="E4098" s="14">
        <v>-1</v>
      </c>
      <c r="F4098" s="14">
        <v>1</v>
      </c>
      <c r="G4098" s="2">
        <v>0</v>
      </c>
    </row>
    <row r="4099" spans="1:7" x14ac:dyDescent="0.3">
      <c r="A4099" t="s">
        <v>1040</v>
      </c>
      <c r="B4099" s="2">
        <v>0</v>
      </c>
      <c r="C4099" s="2">
        <v>0</v>
      </c>
      <c r="D4099" s="2">
        <v>200</v>
      </c>
      <c r="E4099" s="14"/>
      <c r="F4099" s="14">
        <v>1</v>
      </c>
      <c r="G4099" s="2">
        <v>0</v>
      </c>
    </row>
    <row r="4100" spans="1:7" x14ac:dyDescent="0.3">
      <c r="A4100" t="s">
        <v>1624</v>
      </c>
      <c r="B4100" s="2">
        <v>0</v>
      </c>
      <c r="C4100" s="2">
        <v>0</v>
      </c>
      <c r="D4100" s="2">
        <v>-1050</v>
      </c>
      <c r="E4100" s="14">
        <v>-1</v>
      </c>
      <c r="F4100" s="14">
        <v>1</v>
      </c>
      <c r="G4100" s="2">
        <v>0</v>
      </c>
    </row>
    <row r="4101" spans="1:7" x14ac:dyDescent="0.3">
      <c r="A4101" t="s">
        <v>261</v>
      </c>
      <c r="B4101" s="2">
        <v>0</v>
      </c>
      <c r="C4101" s="2">
        <v>0</v>
      </c>
      <c r="D4101" s="2">
        <v>-98</v>
      </c>
      <c r="E4101" s="14">
        <v>-1</v>
      </c>
      <c r="F4101" s="14">
        <v>1</v>
      </c>
      <c r="G4101" s="2">
        <v>0</v>
      </c>
    </row>
    <row r="4102" spans="1:7" x14ac:dyDescent="0.3">
      <c r="A4102" t="s">
        <v>3706</v>
      </c>
      <c r="B4102" s="2">
        <v>0</v>
      </c>
      <c r="C4102" s="2">
        <v>0</v>
      </c>
      <c r="D4102" s="2">
        <v>-59</v>
      </c>
      <c r="E4102" s="14">
        <v>-1</v>
      </c>
      <c r="F4102" s="14">
        <v>1</v>
      </c>
      <c r="G4102" s="2">
        <v>0</v>
      </c>
    </row>
    <row r="4103" spans="1:7" x14ac:dyDescent="0.3">
      <c r="A4103" t="s">
        <v>3819</v>
      </c>
      <c r="B4103" s="2">
        <v>0</v>
      </c>
      <c r="C4103" s="2">
        <v>0</v>
      </c>
      <c r="D4103" s="2">
        <v>-1131</v>
      </c>
      <c r="E4103" s="14">
        <v>-1</v>
      </c>
      <c r="F4103" s="14">
        <v>1</v>
      </c>
      <c r="G4103" s="2">
        <v>0</v>
      </c>
    </row>
    <row r="4104" spans="1:7" x14ac:dyDescent="0.3">
      <c r="A4104" t="s">
        <v>2401</v>
      </c>
      <c r="B4104" s="2">
        <v>0</v>
      </c>
      <c r="C4104" s="2">
        <v>0</v>
      </c>
      <c r="D4104" s="2">
        <v>192</v>
      </c>
      <c r="E4104" s="14"/>
      <c r="F4104" s="14">
        <v>1</v>
      </c>
      <c r="G4104" s="2">
        <v>0</v>
      </c>
    </row>
    <row r="4105" spans="1:7" x14ac:dyDescent="0.3">
      <c r="A4105" t="s">
        <v>3243</v>
      </c>
      <c r="B4105" s="2">
        <v>0</v>
      </c>
      <c r="C4105" s="2">
        <v>0</v>
      </c>
      <c r="D4105" s="2">
        <v>-458</v>
      </c>
      <c r="E4105" s="14">
        <v>-1</v>
      </c>
      <c r="F4105" s="14">
        <v>1</v>
      </c>
      <c r="G4105" s="2">
        <v>0</v>
      </c>
    </row>
    <row r="4106" spans="1:7" x14ac:dyDescent="0.3">
      <c r="A4106" t="s">
        <v>3142</v>
      </c>
      <c r="B4106" s="2">
        <v>0</v>
      </c>
      <c r="C4106" s="2">
        <v>0</v>
      </c>
      <c r="D4106" s="2">
        <v>54</v>
      </c>
      <c r="E4106" s="14"/>
      <c r="F4106" s="14">
        <v>1</v>
      </c>
      <c r="G4106" s="2">
        <v>0</v>
      </c>
    </row>
    <row r="4107" spans="1:7" x14ac:dyDescent="0.3">
      <c r="A4107" t="s">
        <v>4240</v>
      </c>
      <c r="B4107" s="2">
        <v>16.63</v>
      </c>
      <c r="C4107" s="2"/>
      <c r="D4107" s="2">
        <v>1</v>
      </c>
      <c r="E4107" s="14"/>
      <c r="F4107" s="14"/>
      <c r="G4107" s="2">
        <v>16.63</v>
      </c>
    </row>
    <row r="4108" spans="1:7" x14ac:dyDescent="0.3">
      <c r="A4108" t="s">
        <v>3312</v>
      </c>
      <c r="B4108" s="2">
        <v>0</v>
      </c>
      <c r="C4108" s="2">
        <v>0</v>
      </c>
      <c r="D4108" s="2">
        <v>-64</v>
      </c>
      <c r="E4108" s="14">
        <v>-1</v>
      </c>
      <c r="F4108" s="14">
        <v>1</v>
      </c>
      <c r="G4108" s="2">
        <v>0</v>
      </c>
    </row>
    <row r="4109" spans="1:7" x14ac:dyDescent="0.3">
      <c r="A4109" t="s">
        <v>1547</v>
      </c>
      <c r="B4109" s="2">
        <v>0</v>
      </c>
      <c r="C4109" s="2">
        <v>0</v>
      </c>
      <c r="D4109" s="2">
        <v>-108</v>
      </c>
      <c r="E4109" s="14">
        <v>-1</v>
      </c>
      <c r="F4109" s="14">
        <v>1</v>
      </c>
      <c r="G4109" s="2">
        <v>0</v>
      </c>
    </row>
    <row r="4110" spans="1:7" x14ac:dyDescent="0.3">
      <c r="A4110" t="s">
        <v>838</v>
      </c>
      <c r="B4110" s="2">
        <v>0</v>
      </c>
      <c r="C4110" s="2">
        <v>0</v>
      </c>
      <c r="D4110" s="2">
        <v>0</v>
      </c>
      <c r="E4110" s="14"/>
      <c r="F4110" s="14"/>
      <c r="G4110" s="2"/>
    </row>
    <row r="4111" spans="1:7" x14ac:dyDescent="0.3">
      <c r="A4111" t="s">
        <v>470</v>
      </c>
      <c r="B4111" s="2">
        <v>0</v>
      </c>
      <c r="C4111" s="2">
        <v>0</v>
      </c>
      <c r="D4111" s="2">
        <v>248</v>
      </c>
      <c r="E4111" s="14"/>
      <c r="F4111" s="14">
        <v>1</v>
      </c>
      <c r="G4111" s="2">
        <v>0</v>
      </c>
    </row>
    <row r="4112" spans="1:7" x14ac:dyDescent="0.3">
      <c r="A4112" t="s">
        <v>3036</v>
      </c>
      <c r="B4112" s="2">
        <v>0</v>
      </c>
      <c r="C4112" s="2">
        <v>0</v>
      </c>
      <c r="D4112" s="2">
        <v>0</v>
      </c>
      <c r="E4112" s="14"/>
      <c r="F4112" s="14">
        <v>1</v>
      </c>
      <c r="G4112" s="2"/>
    </row>
    <row r="4113" spans="1:7" x14ac:dyDescent="0.3">
      <c r="A4113" t="s">
        <v>2400</v>
      </c>
      <c r="B4113" s="2">
        <v>0</v>
      </c>
      <c r="C4113" s="2">
        <v>0</v>
      </c>
      <c r="D4113" s="2">
        <v>-5760</v>
      </c>
      <c r="E4113" s="14">
        <v>-1</v>
      </c>
      <c r="F4113" s="14">
        <v>1</v>
      </c>
      <c r="G4113" s="2">
        <v>0</v>
      </c>
    </row>
    <row r="4114" spans="1:7" x14ac:dyDescent="0.3">
      <c r="A4114" t="s">
        <v>2848</v>
      </c>
      <c r="B4114" s="2">
        <v>0</v>
      </c>
      <c r="C4114" s="2">
        <v>0</v>
      </c>
      <c r="D4114" s="2">
        <v>1</v>
      </c>
      <c r="E4114" s="14"/>
      <c r="F4114" s="14">
        <v>1</v>
      </c>
      <c r="G4114" s="2">
        <v>0</v>
      </c>
    </row>
    <row r="4115" spans="1:7" x14ac:dyDescent="0.3">
      <c r="A4115" t="s">
        <v>141</v>
      </c>
      <c r="B4115" s="2">
        <v>0</v>
      </c>
      <c r="C4115" s="2">
        <v>0</v>
      </c>
      <c r="D4115" s="2">
        <v>2374</v>
      </c>
      <c r="E4115" s="14"/>
      <c r="F4115" s="14">
        <v>1</v>
      </c>
      <c r="G4115" s="2">
        <v>0</v>
      </c>
    </row>
    <row r="4116" spans="1:7" x14ac:dyDescent="0.3">
      <c r="A4116" t="s">
        <v>4245</v>
      </c>
      <c r="B4116" s="2">
        <v>144.43</v>
      </c>
      <c r="C4116" s="2"/>
      <c r="D4116" s="2">
        <v>47</v>
      </c>
      <c r="E4116" s="14"/>
      <c r="F4116" s="14"/>
      <c r="G4116" s="2">
        <v>3.0729787234042556</v>
      </c>
    </row>
    <row r="4117" spans="1:7" x14ac:dyDescent="0.3">
      <c r="A4117" t="s">
        <v>2912</v>
      </c>
      <c r="B4117" s="2">
        <v>0</v>
      </c>
      <c r="C4117" s="2">
        <v>0</v>
      </c>
      <c r="D4117" s="2">
        <v>-9</v>
      </c>
      <c r="E4117" s="14">
        <v>-1</v>
      </c>
      <c r="F4117" s="14">
        <v>1</v>
      </c>
      <c r="G4117" s="2">
        <v>0</v>
      </c>
    </row>
    <row r="4118" spans="1:7" x14ac:dyDescent="0.3">
      <c r="A4118" t="s">
        <v>3798</v>
      </c>
      <c r="B4118" s="2">
        <v>0</v>
      </c>
      <c r="C4118" s="2">
        <v>0</v>
      </c>
      <c r="D4118" s="2">
        <v>50</v>
      </c>
      <c r="E4118" s="14"/>
      <c r="F4118" s="14">
        <v>1</v>
      </c>
      <c r="G4118" s="2">
        <v>0</v>
      </c>
    </row>
    <row r="4119" spans="1:7" x14ac:dyDescent="0.3">
      <c r="A4119" t="s">
        <v>3111</v>
      </c>
      <c r="B4119" s="2">
        <v>0</v>
      </c>
      <c r="C4119" s="2">
        <v>0</v>
      </c>
      <c r="D4119" s="2">
        <v>24</v>
      </c>
      <c r="E4119" s="14"/>
      <c r="F4119" s="14">
        <v>1</v>
      </c>
      <c r="G4119" s="2">
        <v>0</v>
      </c>
    </row>
    <row r="4120" spans="1:7" x14ac:dyDescent="0.3">
      <c r="A4120" t="s">
        <v>1404</v>
      </c>
      <c r="B4120" s="2">
        <v>0</v>
      </c>
      <c r="C4120" s="2">
        <v>0</v>
      </c>
      <c r="D4120" s="2">
        <v>-1400</v>
      </c>
      <c r="E4120" s="14">
        <v>-1</v>
      </c>
      <c r="F4120" s="14">
        <v>1</v>
      </c>
      <c r="G4120" s="2">
        <v>0</v>
      </c>
    </row>
    <row r="4121" spans="1:7" x14ac:dyDescent="0.3">
      <c r="A4121" t="s">
        <v>2175</v>
      </c>
      <c r="B4121" s="2">
        <v>0</v>
      </c>
      <c r="C4121" s="2">
        <v>0</v>
      </c>
      <c r="D4121" s="2">
        <v>1</v>
      </c>
      <c r="E4121" s="14"/>
      <c r="F4121" s="14">
        <v>1</v>
      </c>
      <c r="G4121" s="2">
        <v>0</v>
      </c>
    </row>
    <row r="4122" spans="1:7" x14ac:dyDescent="0.3">
      <c r="A4122" t="s">
        <v>847</v>
      </c>
      <c r="B4122" s="2">
        <v>0</v>
      </c>
      <c r="C4122" s="2">
        <v>0</v>
      </c>
      <c r="D4122" s="2">
        <v>0</v>
      </c>
      <c r="E4122" s="14"/>
      <c r="F4122" s="14"/>
      <c r="G4122" s="2"/>
    </row>
    <row r="4123" spans="1:7" x14ac:dyDescent="0.3">
      <c r="A4123" t="s">
        <v>4239</v>
      </c>
      <c r="B4123" s="2">
        <v>0</v>
      </c>
      <c r="C4123" s="2"/>
      <c r="D4123" s="2">
        <v>-37</v>
      </c>
      <c r="E4123" s="14">
        <v>-1</v>
      </c>
      <c r="F4123" s="14">
        <v>1</v>
      </c>
      <c r="G4123" s="2">
        <v>0</v>
      </c>
    </row>
    <row r="4124" spans="1:7" x14ac:dyDescent="0.3">
      <c r="A4124" t="s">
        <v>3240</v>
      </c>
      <c r="B4124" s="2">
        <v>0</v>
      </c>
      <c r="C4124" s="2">
        <v>0</v>
      </c>
      <c r="D4124" s="2">
        <v>160</v>
      </c>
      <c r="E4124" s="14"/>
      <c r="F4124" s="14">
        <v>1</v>
      </c>
      <c r="G4124" s="2">
        <v>0</v>
      </c>
    </row>
    <row r="4125" spans="1:7" x14ac:dyDescent="0.3">
      <c r="A4125" t="s">
        <v>3777</v>
      </c>
      <c r="B4125" s="2">
        <v>0</v>
      </c>
      <c r="C4125" s="2">
        <v>0</v>
      </c>
      <c r="D4125" s="2">
        <v>-675</v>
      </c>
      <c r="E4125" s="14">
        <v>-1</v>
      </c>
      <c r="F4125" s="14">
        <v>1</v>
      </c>
      <c r="G4125" s="2">
        <v>0</v>
      </c>
    </row>
    <row r="4126" spans="1:7" x14ac:dyDescent="0.3">
      <c r="A4126" t="s">
        <v>2214</v>
      </c>
      <c r="B4126" s="2">
        <v>0</v>
      </c>
      <c r="C4126" s="2">
        <v>0</v>
      </c>
      <c r="D4126" s="2">
        <v>10</v>
      </c>
      <c r="E4126" s="14"/>
      <c r="F4126" s="14">
        <v>1</v>
      </c>
      <c r="G4126" s="2">
        <v>0</v>
      </c>
    </row>
    <row r="4127" spans="1:7" x14ac:dyDescent="0.3">
      <c r="A4127" t="s">
        <v>2987</v>
      </c>
      <c r="B4127" s="2">
        <v>0</v>
      </c>
      <c r="C4127" s="2">
        <v>0</v>
      </c>
      <c r="D4127" s="2">
        <v>-290</v>
      </c>
      <c r="E4127" s="14">
        <v>-1</v>
      </c>
      <c r="F4127" s="14">
        <v>1</v>
      </c>
      <c r="G4127" s="2">
        <v>0</v>
      </c>
    </row>
    <row r="4128" spans="1:7" x14ac:dyDescent="0.3">
      <c r="A4128" t="s">
        <v>3785</v>
      </c>
      <c r="B4128" s="2">
        <v>0</v>
      </c>
      <c r="C4128" s="2">
        <v>0</v>
      </c>
      <c r="D4128" s="2">
        <v>-345</v>
      </c>
      <c r="E4128" s="14">
        <v>-1</v>
      </c>
      <c r="F4128" s="14">
        <v>1</v>
      </c>
      <c r="G4128" s="2">
        <v>0</v>
      </c>
    </row>
    <row r="4129" spans="1:7" x14ac:dyDescent="0.3">
      <c r="A4129" t="s">
        <v>1188</v>
      </c>
      <c r="B4129" s="2">
        <v>0</v>
      </c>
      <c r="C4129" s="2">
        <v>0</v>
      </c>
      <c r="D4129" s="2">
        <v>-60</v>
      </c>
      <c r="E4129" s="14">
        <v>-1</v>
      </c>
      <c r="F4129" s="14">
        <v>1</v>
      </c>
      <c r="G4129" s="2">
        <v>0</v>
      </c>
    </row>
    <row r="4130" spans="1:7" x14ac:dyDescent="0.3">
      <c r="A4130" t="s">
        <v>3159</v>
      </c>
      <c r="B4130" s="2">
        <v>0</v>
      </c>
      <c r="C4130" s="2">
        <v>0</v>
      </c>
      <c r="D4130" s="2">
        <v>4</v>
      </c>
      <c r="E4130" s="14"/>
      <c r="F4130" s="14">
        <v>1</v>
      </c>
      <c r="G4130" s="2">
        <v>0</v>
      </c>
    </row>
    <row r="4131" spans="1:7" x14ac:dyDescent="0.3">
      <c r="A4131" t="s">
        <v>1468</v>
      </c>
      <c r="B4131" s="2">
        <v>0</v>
      </c>
      <c r="C4131" s="2">
        <v>0</v>
      </c>
      <c r="D4131" s="2">
        <v>-13</v>
      </c>
      <c r="E4131" s="14">
        <v>-1</v>
      </c>
      <c r="F4131" s="14">
        <v>1</v>
      </c>
      <c r="G4131" s="2">
        <v>0</v>
      </c>
    </row>
    <row r="4132" spans="1:7" x14ac:dyDescent="0.3">
      <c r="A4132" t="s">
        <v>226</v>
      </c>
      <c r="B4132" s="2">
        <v>0</v>
      </c>
      <c r="C4132" s="2">
        <v>0</v>
      </c>
      <c r="D4132" s="2">
        <v>-278</v>
      </c>
      <c r="E4132" s="14">
        <v>-1.2553956834532374</v>
      </c>
      <c r="F4132" s="14">
        <v>1</v>
      </c>
      <c r="G4132" s="2">
        <v>0</v>
      </c>
    </row>
    <row r="4133" spans="1:7" x14ac:dyDescent="0.3">
      <c r="A4133" t="s">
        <v>55</v>
      </c>
      <c r="B4133" s="2">
        <v>206245.48000000007</v>
      </c>
      <c r="C4133" s="2"/>
      <c r="D4133" s="2">
        <v>707</v>
      </c>
      <c r="E4133" s="14">
        <v>1.4144271570014145E-3</v>
      </c>
      <c r="F4133" s="14">
        <v>2.8208744710860366E-3</v>
      </c>
      <c r="G4133" s="2">
        <v>291.7192079207922</v>
      </c>
    </row>
    <row r="4134" spans="1:7" x14ac:dyDescent="0.3">
      <c r="A4134" t="s">
        <v>2971</v>
      </c>
      <c r="B4134" s="2">
        <v>0</v>
      </c>
      <c r="C4134" s="2">
        <v>0</v>
      </c>
      <c r="D4134" s="2">
        <v>-1100</v>
      </c>
      <c r="E4134" s="14">
        <v>-1</v>
      </c>
      <c r="F4134" s="14">
        <v>1</v>
      </c>
      <c r="G4134" s="2">
        <v>0</v>
      </c>
    </row>
    <row r="4135" spans="1:7" x14ac:dyDescent="0.3">
      <c r="A4135" t="s">
        <v>3953</v>
      </c>
      <c r="B4135" s="2">
        <v>0</v>
      </c>
      <c r="C4135" s="2">
        <v>0</v>
      </c>
      <c r="D4135" s="2">
        <v>-380</v>
      </c>
      <c r="E4135" s="14">
        <v>-1</v>
      </c>
      <c r="F4135" s="14">
        <v>1</v>
      </c>
      <c r="G4135" s="2">
        <v>0</v>
      </c>
    </row>
    <row r="4136" spans="1:7" x14ac:dyDescent="0.3">
      <c r="A4136" t="s">
        <v>4236</v>
      </c>
      <c r="B4136" s="2">
        <v>-7933.43</v>
      </c>
      <c r="C4136" s="2"/>
      <c r="D4136" s="2">
        <v>-16</v>
      </c>
      <c r="E4136" s="14">
        <v>-1</v>
      </c>
      <c r="F4136" s="14"/>
      <c r="G4136" s="2">
        <v>495.83937500000002</v>
      </c>
    </row>
    <row r="4137" spans="1:7" x14ac:dyDescent="0.3">
      <c r="A4137" t="s">
        <v>324</v>
      </c>
      <c r="B4137" s="2">
        <v>0</v>
      </c>
      <c r="C4137" s="2">
        <v>0</v>
      </c>
      <c r="D4137" s="2">
        <v>-4387</v>
      </c>
      <c r="E4137" s="14">
        <v>-1</v>
      </c>
      <c r="F4137" s="14">
        <v>1</v>
      </c>
      <c r="G4137" s="2">
        <v>0</v>
      </c>
    </row>
    <row r="4138" spans="1:7" x14ac:dyDescent="0.3">
      <c r="A4138" t="s">
        <v>3232</v>
      </c>
      <c r="B4138" s="2">
        <v>0</v>
      </c>
      <c r="C4138" s="2">
        <v>0</v>
      </c>
      <c r="D4138" s="2">
        <v>-33</v>
      </c>
      <c r="E4138" s="14">
        <v>-1</v>
      </c>
      <c r="F4138" s="14">
        <v>1</v>
      </c>
      <c r="G4138" s="2">
        <v>0</v>
      </c>
    </row>
    <row r="4139" spans="1:7" x14ac:dyDescent="0.3">
      <c r="A4139" t="s">
        <v>469</v>
      </c>
      <c r="B4139" s="2">
        <v>0</v>
      </c>
      <c r="C4139" s="2">
        <v>0</v>
      </c>
      <c r="D4139" s="2">
        <v>-576</v>
      </c>
      <c r="E4139" s="14">
        <v>-1</v>
      </c>
      <c r="F4139" s="14">
        <v>1</v>
      </c>
      <c r="G4139" s="2">
        <v>0</v>
      </c>
    </row>
    <row r="4140" spans="1:7" x14ac:dyDescent="0.3">
      <c r="A4140" t="s">
        <v>4237</v>
      </c>
      <c r="B4140" s="2">
        <v>-5696.2200000000021</v>
      </c>
      <c r="C4140" s="2"/>
      <c r="D4140" s="2">
        <v>-1194</v>
      </c>
      <c r="E4140" s="14">
        <v>-1</v>
      </c>
      <c r="F4140" s="14"/>
      <c r="G4140" s="2">
        <v>4.7707035175879415</v>
      </c>
    </row>
    <row r="4141" spans="1:7" x14ac:dyDescent="0.3">
      <c r="A4141" t="s">
        <v>96</v>
      </c>
      <c r="B4141" s="2">
        <v>0</v>
      </c>
      <c r="C4141" s="2">
        <v>0</v>
      </c>
      <c r="D4141" s="2">
        <v>-9173</v>
      </c>
      <c r="E4141" s="14">
        <v>-1.0209309931320178</v>
      </c>
      <c r="F4141" s="14">
        <v>1</v>
      </c>
      <c r="G4141" s="2">
        <v>0</v>
      </c>
    </row>
    <row r="4142" spans="1:7" x14ac:dyDescent="0.3">
      <c r="A4142" t="s">
        <v>3659</v>
      </c>
      <c r="B4142" s="2">
        <v>0</v>
      </c>
      <c r="C4142" s="2">
        <v>0</v>
      </c>
      <c r="D4142" s="2">
        <v>-2844</v>
      </c>
      <c r="E4142" s="14">
        <v>-1</v>
      </c>
      <c r="F4142" s="14">
        <v>1</v>
      </c>
      <c r="G4142" s="2">
        <v>0</v>
      </c>
    </row>
    <row r="4143" spans="1:7" x14ac:dyDescent="0.3">
      <c r="A4143" t="s">
        <v>2905</v>
      </c>
      <c r="B4143" s="2">
        <v>0</v>
      </c>
      <c r="C4143" s="2">
        <v>0</v>
      </c>
      <c r="D4143" s="2">
        <v>-740</v>
      </c>
      <c r="E4143" s="14">
        <v>-1</v>
      </c>
      <c r="F4143" s="14">
        <v>1</v>
      </c>
      <c r="G4143" s="2">
        <v>0</v>
      </c>
    </row>
    <row r="4144" spans="1:7" x14ac:dyDescent="0.3">
      <c r="A4144" t="s">
        <v>3565</v>
      </c>
      <c r="B4144" s="2">
        <v>0</v>
      </c>
      <c r="C4144" s="2">
        <v>0</v>
      </c>
      <c r="D4144" s="2">
        <v>-967</v>
      </c>
      <c r="E4144" s="14">
        <v>-1</v>
      </c>
      <c r="F4144" s="14">
        <v>1</v>
      </c>
      <c r="G4144" s="2">
        <v>0</v>
      </c>
    </row>
    <row r="4145" spans="1:7" x14ac:dyDescent="0.3">
      <c r="A4145" t="s">
        <v>3032</v>
      </c>
      <c r="B4145" s="2">
        <v>0</v>
      </c>
      <c r="C4145" s="2">
        <v>0</v>
      </c>
      <c r="D4145" s="2">
        <v>1300</v>
      </c>
      <c r="E4145" s="14"/>
      <c r="F4145" s="14">
        <v>1</v>
      </c>
      <c r="G4145" s="2">
        <v>0</v>
      </c>
    </row>
    <row r="4146" spans="1:7" x14ac:dyDescent="0.3">
      <c r="A4146" t="s">
        <v>3200</v>
      </c>
      <c r="B4146" s="2">
        <v>0</v>
      </c>
      <c r="C4146" s="2">
        <v>0</v>
      </c>
      <c r="D4146" s="2">
        <v>-1512</v>
      </c>
      <c r="E4146" s="14">
        <v>-1</v>
      </c>
      <c r="F4146" s="14">
        <v>1</v>
      </c>
      <c r="G4146" s="2">
        <v>0</v>
      </c>
    </row>
    <row r="4147" spans="1:7" x14ac:dyDescent="0.3">
      <c r="A4147" t="s">
        <v>1706</v>
      </c>
      <c r="B4147" s="2">
        <v>0</v>
      </c>
      <c r="C4147" s="2">
        <v>0</v>
      </c>
      <c r="D4147" s="2">
        <v>-11</v>
      </c>
      <c r="E4147" s="14">
        <v>-1</v>
      </c>
      <c r="F4147" s="14">
        <v>1</v>
      </c>
      <c r="G4147" s="2">
        <v>0</v>
      </c>
    </row>
    <row r="4148" spans="1:7" x14ac:dyDescent="0.3">
      <c r="A4148" t="s">
        <v>361</v>
      </c>
      <c r="B4148" s="2">
        <v>0</v>
      </c>
      <c r="C4148" s="2">
        <v>0</v>
      </c>
      <c r="D4148" s="2">
        <v>-197</v>
      </c>
      <c r="E4148" s="14">
        <v>-1</v>
      </c>
      <c r="F4148" s="14">
        <v>1</v>
      </c>
      <c r="G4148" s="2">
        <v>0</v>
      </c>
    </row>
    <row r="4149" spans="1:7" x14ac:dyDescent="0.3">
      <c r="A4149" t="s">
        <v>3231</v>
      </c>
      <c r="B4149" s="2">
        <v>0</v>
      </c>
      <c r="C4149" s="2">
        <v>0</v>
      </c>
      <c r="D4149" s="2">
        <v>-39</v>
      </c>
      <c r="E4149" s="14">
        <v>-1</v>
      </c>
      <c r="F4149" s="14">
        <v>1</v>
      </c>
      <c r="G4149" s="2">
        <v>0</v>
      </c>
    </row>
    <row r="4150" spans="1:7" x14ac:dyDescent="0.3">
      <c r="A4150" t="s">
        <v>3315</v>
      </c>
      <c r="B4150" s="2">
        <v>0</v>
      </c>
      <c r="C4150" s="2">
        <v>0</v>
      </c>
      <c r="D4150" s="2">
        <v>-30</v>
      </c>
      <c r="E4150" s="14">
        <v>-1</v>
      </c>
      <c r="F4150" s="14">
        <v>1</v>
      </c>
      <c r="G4150" s="2">
        <v>0</v>
      </c>
    </row>
    <row r="4151" spans="1:7" x14ac:dyDescent="0.3">
      <c r="A4151" t="s">
        <v>3453</v>
      </c>
      <c r="B4151" s="2">
        <v>0</v>
      </c>
      <c r="C4151" s="2">
        <v>0</v>
      </c>
      <c r="D4151" s="2">
        <v>-150</v>
      </c>
      <c r="E4151" s="14">
        <v>-1</v>
      </c>
      <c r="F4151" s="14">
        <v>1</v>
      </c>
      <c r="G4151" s="2">
        <v>0</v>
      </c>
    </row>
    <row r="4152" spans="1:7" x14ac:dyDescent="0.3">
      <c r="A4152" t="s">
        <v>2926</v>
      </c>
      <c r="B4152" s="2">
        <v>0</v>
      </c>
      <c r="C4152" s="2">
        <v>0</v>
      </c>
      <c r="D4152" s="2">
        <v>-590</v>
      </c>
      <c r="E4152" s="14">
        <v>-1</v>
      </c>
      <c r="F4152" s="14">
        <v>1</v>
      </c>
      <c r="G4152" s="2">
        <v>0</v>
      </c>
    </row>
    <row r="4153" spans="1:7" x14ac:dyDescent="0.3">
      <c r="A4153" t="s">
        <v>3300</v>
      </c>
      <c r="B4153" s="2">
        <v>0</v>
      </c>
      <c r="C4153" s="2">
        <v>0</v>
      </c>
      <c r="D4153" s="2">
        <v>-52</v>
      </c>
      <c r="E4153" s="14">
        <v>-1</v>
      </c>
      <c r="F4153" s="14">
        <v>1</v>
      </c>
      <c r="G4153" s="2">
        <v>0</v>
      </c>
    </row>
    <row r="4154" spans="1:7" x14ac:dyDescent="0.3">
      <c r="A4154" t="s">
        <v>2147</v>
      </c>
      <c r="B4154" s="2">
        <v>0</v>
      </c>
      <c r="C4154" s="2">
        <v>0</v>
      </c>
      <c r="D4154" s="2">
        <v>-25</v>
      </c>
      <c r="E4154" s="14">
        <v>-1</v>
      </c>
      <c r="F4154" s="14">
        <v>1</v>
      </c>
      <c r="G4154" s="2">
        <v>0</v>
      </c>
    </row>
    <row r="4155" spans="1:7" x14ac:dyDescent="0.3">
      <c r="A4155" t="s">
        <v>4238</v>
      </c>
      <c r="B4155" s="2">
        <v>9.94</v>
      </c>
      <c r="C4155" s="2"/>
      <c r="D4155" s="2">
        <v>4</v>
      </c>
      <c r="E4155" s="14"/>
      <c r="F4155" s="14"/>
      <c r="G4155" s="2">
        <v>2.4849999999999999</v>
      </c>
    </row>
    <row r="4156" spans="1:7" x14ac:dyDescent="0.3">
      <c r="A4156" t="s">
        <v>88</v>
      </c>
      <c r="B4156" s="2">
        <v>0</v>
      </c>
      <c r="C4156" s="2">
        <v>0</v>
      </c>
      <c r="D4156" s="2">
        <v>-12164</v>
      </c>
      <c r="E4156" s="14">
        <v>-1.1000493258796449</v>
      </c>
      <c r="F4156" s="14">
        <v>1</v>
      </c>
      <c r="G4156" s="2">
        <v>0</v>
      </c>
    </row>
    <row r="4157" spans="1:7" x14ac:dyDescent="0.3">
      <c r="A4157" t="s">
        <v>1494</v>
      </c>
      <c r="B4157" s="2">
        <v>0</v>
      </c>
      <c r="C4157" s="2">
        <v>0</v>
      </c>
      <c r="D4157" s="2">
        <v>-125</v>
      </c>
      <c r="E4157" s="14">
        <v>-1</v>
      </c>
      <c r="F4157" s="14">
        <v>1</v>
      </c>
      <c r="G4157" s="2">
        <v>0</v>
      </c>
    </row>
    <row r="4158" spans="1:7" x14ac:dyDescent="0.3">
      <c r="A4158" t="s">
        <v>3714</v>
      </c>
      <c r="B4158" s="2">
        <v>0</v>
      </c>
      <c r="C4158" s="2">
        <v>0</v>
      </c>
      <c r="D4158" s="2">
        <v>374</v>
      </c>
      <c r="E4158" s="14"/>
      <c r="F4158" s="14">
        <v>1</v>
      </c>
      <c r="G4158" s="2">
        <v>0</v>
      </c>
    </row>
    <row r="4159" spans="1:7" x14ac:dyDescent="0.3">
      <c r="A4159" t="s">
        <v>4235</v>
      </c>
      <c r="B4159" s="2">
        <v>6986</v>
      </c>
      <c r="C4159" s="2"/>
      <c r="D4159" s="2">
        <v>140</v>
      </c>
      <c r="E4159" s="14">
        <v>1.4285714285714285E-2</v>
      </c>
      <c r="F4159" s="14"/>
      <c r="G4159" s="2">
        <v>49.9</v>
      </c>
    </row>
    <row r="4160" spans="1:7" x14ac:dyDescent="0.3">
      <c r="A4160" t="s">
        <v>2213</v>
      </c>
      <c r="B4160" s="2">
        <v>0</v>
      </c>
      <c r="C4160" s="2">
        <v>0</v>
      </c>
      <c r="D4160" s="2">
        <v>-30</v>
      </c>
      <c r="E4160" s="14">
        <v>-1</v>
      </c>
      <c r="F4160" s="14">
        <v>1</v>
      </c>
      <c r="G4160" s="2">
        <v>0</v>
      </c>
    </row>
    <row r="4161" spans="1:7" x14ac:dyDescent="0.3">
      <c r="A4161" t="s">
        <v>622</v>
      </c>
      <c r="B4161" s="2">
        <v>0</v>
      </c>
      <c r="C4161" s="2">
        <v>0</v>
      </c>
      <c r="D4161" s="2">
        <v>-63</v>
      </c>
      <c r="E4161" s="14">
        <v>-1</v>
      </c>
      <c r="F4161" s="14">
        <v>1</v>
      </c>
      <c r="G4161" s="2">
        <v>0</v>
      </c>
    </row>
    <row r="4162" spans="1:7" x14ac:dyDescent="0.3">
      <c r="A4162" t="s">
        <v>4244</v>
      </c>
      <c r="B4162" s="2">
        <v>150.55000000000001</v>
      </c>
      <c r="C4162" s="2"/>
      <c r="D4162" s="2">
        <v>47</v>
      </c>
      <c r="E4162" s="14"/>
      <c r="F4162" s="14"/>
      <c r="G4162" s="2">
        <v>3.2031914893617022</v>
      </c>
    </row>
    <row r="4163" spans="1:7" x14ac:dyDescent="0.3">
      <c r="A4163" t="s">
        <v>4242</v>
      </c>
      <c r="B4163" s="2">
        <v>12.72</v>
      </c>
      <c r="C4163" s="2"/>
      <c r="D4163" s="2">
        <v>1</v>
      </c>
      <c r="E4163" s="14"/>
      <c r="F4163" s="14"/>
      <c r="G4163" s="2">
        <v>12.72</v>
      </c>
    </row>
    <row r="4164" spans="1:7" x14ac:dyDescent="0.3">
      <c r="A4164" t="s">
        <v>2485</v>
      </c>
      <c r="B4164" s="2">
        <v>0</v>
      </c>
      <c r="C4164" s="2">
        <v>0</v>
      </c>
      <c r="D4164" s="2">
        <v>3100</v>
      </c>
      <c r="E4164" s="14"/>
      <c r="F4164" s="14">
        <v>1</v>
      </c>
      <c r="G4164" s="2">
        <v>0</v>
      </c>
    </row>
    <row r="4165" spans="1:7" x14ac:dyDescent="0.3">
      <c r="A4165" t="s">
        <v>4234</v>
      </c>
      <c r="B4165" s="2">
        <v>-7175.6389999999992</v>
      </c>
      <c r="C4165" s="2"/>
      <c r="D4165" s="2">
        <v>-13</v>
      </c>
      <c r="E4165" s="14">
        <v>-1.9230769230769231</v>
      </c>
      <c r="F4165" s="14"/>
      <c r="G4165" s="2">
        <v>551.97223076923069</v>
      </c>
    </row>
    <row r="4166" spans="1:7" x14ac:dyDescent="0.3">
      <c r="A4166" t="s">
        <v>3637</v>
      </c>
      <c r="B4166" s="2">
        <v>0</v>
      </c>
      <c r="C4166" s="2">
        <v>0</v>
      </c>
      <c r="D4166" s="2">
        <v>-230</v>
      </c>
      <c r="E4166" s="14">
        <v>-1</v>
      </c>
      <c r="F4166" s="14">
        <v>1</v>
      </c>
      <c r="G4166" s="2">
        <v>0</v>
      </c>
    </row>
    <row r="4167" spans="1:7" x14ac:dyDescent="0.3">
      <c r="A4167" t="s">
        <v>3207</v>
      </c>
      <c r="B4167" s="2">
        <v>0</v>
      </c>
      <c r="C4167" s="2">
        <v>0</v>
      </c>
      <c r="D4167" s="2">
        <v>0</v>
      </c>
      <c r="E4167" s="14"/>
      <c r="F4167" s="14"/>
      <c r="G4167" s="2"/>
    </row>
    <row r="4168" spans="1:7" x14ac:dyDescent="0.3">
      <c r="A4168" t="s">
        <v>2174</v>
      </c>
      <c r="B4168" s="2">
        <v>0</v>
      </c>
      <c r="C4168" s="2">
        <v>0</v>
      </c>
      <c r="D4168" s="2">
        <v>4</v>
      </c>
      <c r="E4168" s="14"/>
      <c r="F4168" s="14">
        <v>1</v>
      </c>
      <c r="G4168" s="2">
        <v>0</v>
      </c>
    </row>
    <row r="4169" spans="1:7" x14ac:dyDescent="0.3">
      <c r="A4169" t="s">
        <v>3783</v>
      </c>
      <c r="B4169" s="2">
        <v>0</v>
      </c>
      <c r="C4169" s="2">
        <v>0</v>
      </c>
      <c r="D4169" s="2">
        <v>-210</v>
      </c>
      <c r="E4169" s="14">
        <v>-1</v>
      </c>
      <c r="F4169" s="14">
        <v>1</v>
      </c>
      <c r="G4169" s="2">
        <v>0</v>
      </c>
    </row>
    <row r="4170" spans="1:7" x14ac:dyDescent="0.3">
      <c r="A4170" t="s">
        <v>139</v>
      </c>
      <c r="B4170" s="2">
        <v>0</v>
      </c>
      <c r="C4170" s="2">
        <v>0</v>
      </c>
      <c r="D4170" s="2">
        <v>30</v>
      </c>
      <c r="E4170" s="14"/>
      <c r="F4170" s="14">
        <v>1</v>
      </c>
      <c r="G4170" s="2">
        <v>0</v>
      </c>
    </row>
    <row r="4171" spans="1:7" x14ac:dyDescent="0.3">
      <c r="A4171" t="s">
        <v>1785</v>
      </c>
      <c r="B4171" s="2">
        <v>0</v>
      </c>
      <c r="C4171" s="2">
        <v>0</v>
      </c>
      <c r="D4171" s="2">
        <v>20</v>
      </c>
      <c r="E4171" s="14"/>
      <c r="F4171" s="14">
        <v>1</v>
      </c>
      <c r="G4171" s="2">
        <v>0</v>
      </c>
    </row>
    <row r="4172" spans="1:7" x14ac:dyDescent="0.3">
      <c r="A4172" t="s">
        <v>2484</v>
      </c>
      <c r="B4172" s="2">
        <v>0</v>
      </c>
      <c r="C4172" s="2">
        <v>0</v>
      </c>
      <c r="D4172" s="2">
        <v>-200</v>
      </c>
      <c r="E4172" s="14">
        <v>-1</v>
      </c>
      <c r="F4172" s="14">
        <v>1</v>
      </c>
      <c r="G4172" s="2">
        <v>0</v>
      </c>
    </row>
    <row r="4173" spans="1:7" x14ac:dyDescent="0.3">
      <c r="A4173" t="s">
        <v>3776</v>
      </c>
      <c r="B4173" s="2">
        <v>0</v>
      </c>
      <c r="C4173" s="2">
        <v>0</v>
      </c>
      <c r="D4173" s="2">
        <v>-600</v>
      </c>
      <c r="E4173" s="14">
        <v>-1</v>
      </c>
      <c r="F4173" s="14">
        <v>1</v>
      </c>
      <c r="G4173" s="2">
        <v>0</v>
      </c>
    </row>
    <row r="4174" spans="1:7" x14ac:dyDescent="0.3">
      <c r="B4174" s="2">
        <v>0</v>
      </c>
      <c r="C4174" s="2">
        <v>0</v>
      </c>
      <c r="D4174" s="2">
        <v>-13609</v>
      </c>
      <c r="E4174" s="14">
        <v>-3.3915791020648101</v>
      </c>
      <c r="F4174" s="14">
        <v>1</v>
      </c>
      <c r="G4174" s="2">
        <v>0</v>
      </c>
    </row>
    <row r="4175" spans="1:7" x14ac:dyDescent="0.3">
      <c r="A4175" t="s">
        <v>195</v>
      </c>
      <c r="B4175" s="2">
        <v>0</v>
      </c>
      <c r="C4175" s="2">
        <v>0</v>
      </c>
      <c r="D4175" s="2">
        <v>376</v>
      </c>
      <c r="E4175" s="14">
        <v>9.8404255319148939E-2</v>
      </c>
      <c r="F4175" s="14">
        <v>1</v>
      </c>
      <c r="G4175" s="2">
        <v>0</v>
      </c>
    </row>
    <row r="4176" spans="1:7" x14ac:dyDescent="0.3">
      <c r="A4176" t="s">
        <v>1612</v>
      </c>
      <c r="B4176" s="2">
        <v>0</v>
      </c>
      <c r="C4176" s="2">
        <v>0</v>
      </c>
      <c r="D4176" s="2">
        <v>-170</v>
      </c>
      <c r="E4176" s="14">
        <v>-1</v>
      </c>
      <c r="F4176" s="14">
        <v>1</v>
      </c>
      <c r="G4176" s="2">
        <v>0</v>
      </c>
    </row>
    <row r="4177" spans="1:7" x14ac:dyDescent="0.3">
      <c r="A4177" t="s">
        <v>246</v>
      </c>
      <c r="B4177" s="2">
        <v>0</v>
      </c>
      <c r="C4177" s="2">
        <v>0</v>
      </c>
      <c r="D4177" s="2">
        <v>-1384</v>
      </c>
      <c r="E4177" s="14">
        <v>-6.8612716763005777</v>
      </c>
      <c r="F4177" s="14">
        <v>1</v>
      </c>
      <c r="G4177" s="2">
        <v>0</v>
      </c>
    </row>
    <row r="4178" spans="1:7" x14ac:dyDescent="0.3">
      <c r="A4178" t="s">
        <v>543</v>
      </c>
      <c r="B4178" s="2">
        <v>0</v>
      </c>
      <c r="C4178" s="2">
        <v>0</v>
      </c>
      <c r="D4178" s="2">
        <v>-390</v>
      </c>
      <c r="E4178" s="14">
        <v>-1</v>
      </c>
      <c r="F4178" s="14">
        <v>1</v>
      </c>
      <c r="G4178" s="2">
        <v>0</v>
      </c>
    </row>
    <row r="4179" spans="1:7" x14ac:dyDescent="0.3">
      <c r="A4179" t="s">
        <v>4233</v>
      </c>
      <c r="B4179" s="2">
        <v>-11062.06</v>
      </c>
      <c r="C4179" s="2"/>
      <c r="D4179" s="2">
        <v>3</v>
      </c>
      <c r="E4179" s="14"/>
      <c r="F4179" s="14"/>
      <c r="G4179" s="2">
        <v>-3687.353333333333</v>
      </c>
    </row>
    <row r="4180" spans="1:7" x14ac:dyDescent="0.3">
      <c r="A4180" t="s">
        <v>1278</v>
      </c>
      <c r="B4180" s="2">
        <v>0</v>
      </c>
      <c r="C4180" s="2">
        <v>0</v>
      </c>
      <c r="D4180" s="2">
        <v>-550</v>
      </c>
      <c r="E4180" s="14">
        <v>-1</v>
      </c>
      <c r="F4180" s="14">
        <v>1</v>
      </c>
      <c r="G4180" s="2">
        <v>0</v>
      </c>
    </row>
    <row r="4181" spans="1:7" x14ac:dyDescent="0.3">
      <c r="A4181" t="s">
        <v>263</v>
      </c>
      <c r="B4181" s="2">
        <v>0</v>
      </c>
      <c r="C4181" s="2">
        <v>0</v>
      </c>
      <c r="D4181" s="2">
        <v>-400</v>
      </c>
      <c r="E4181" s="14">
        <v>-1</v>
      </c>
      <c r="F4181" s="14">
        <v>1</v>
      </c>
      <c r="G4181" s="2">
        <v>0</v>
      </c>
    </row>
    <row r="4182" spans="1:7" x14ac:dyDescent="0.3">
      <c r="A4182" t="s">
        <v>972</v>
      </c>
      <c r="B4182" s="2">
        <v>0</v>
      </c>
      <c r="C4182" s="2">
        <v>0</v>
      </c>
      <c r="D4182" s="2">
        <v>-2331</v>
      </c>
      <c r="E4182" s="14">
        <v>-1</v>
      </c>
      <c r="F4182" s="14">
        <v>1</v>
      </c>
      <c r="G4182" s="2">
        <v>0</v>
      </c>
    </row>
    <row r="4183" spans="1:7" x14ac:dyDescent="0.3">
      <c r="A4183" t="s">
        <v>3152</v>
      </c>
      <c r="B4183" s="2">
        <v>0</v>
      </c>
      <c r="C4183" s="2">
        <v>0</v>
      </c>
      <c r="D4183" s="2">
        <v>-124</v>
      </c>
      <c r="E4183" s="14">
        <v>-1</v>
      </c>
      <c r="F4183" s="14">
        <v>1</v>
      </c>
      <c r="G4183" s="2">
        <v>0</v>
      </c>
    </row>
    <row r="4184" spans="1:7" x14ac:dyDescent="0.3">
      <c r="A4184" t="s">
        <v>996</v>
      </c>
      <c r="B4184" s="2">
        <v>0</v>
      </c>
      <c r="C4184" s="2">
        <v>0</v>
      </c>
      <c r="D4184" s="2">
        <v>176</v>
      </c>
      <c r="E4184" s="14"/>
      <c r="F4184" s="14">
        <v>1</v>
      </c>
      <c r="G4184" s="2">
        <v>0</v>
      </c>
    </row>
    <row r="4185" spans="1:7" x14ac:dyDescent="0.3">
      <c r="A4185" t="s">
        <v>348</v>
      </c>
      <c r="B4185" s="2">
        <v>0</v>
      </c>
      <c r="C4185" s="2">
        <v>0</v>
      </c>
      <c r="D4185" s="2">
        <v>-1849</v>
      </c>
      <c r="E4185" s="14">
        <v>-1</v>
      </c>
      <c r="F4185" s="14">
        <v>1</v>
      </c>
      <c r="G4185" s="2">
        <v>0</v>
      </c>
    </row>
    <row r="4186" spans="1:7" x14ac:dyDescent="0.3">
      <c r="A4186" t="s">
        <v>2173</v>
      </c>
      <c r="B4186" s="2">
        <v>0</v>
      </c>
      <c r="C4186" s="2">
        <v>0</v>
      </c>
      <c r="D4186" s="2">
        <v>2</v>
      </c>
      <c r="E4186" s="14"/>
      <c r="F4186" s="14">
        <v>1</v>
      </c>
      <c r="G4186" s="2">
        <v>0</v>
      </c>
    </row>
    <row r="4187" spans="1:7" x14ac:dyDescent="0.3">
      <c r="A4187" t="s">
        <v>388</v>
      </c>
      <c r="B4187" s="2">
        <v>0</v>
      </c>
      <c r="C4187" s="2">
        <v>0</v>
      </c>
      <c r="D4187" s="2">
        <v>1</v>
      </c>
      <c r="E4187" s="14"/>
      <c r="F4187" s="14">
        <v>1</v>
      </c>
      <c r="G4187" s="2">
        <v>0</v>
      </c>
    </row>
    <row r="4188" spans="1:7" x14ac:dyDescent="0.3">
      <c r="A4188" t="s">
        <v>3149</v>
      </c>
      <c r="B4188" s="2">
        <v>0</v>
      </c>
      <c r="C4188" s="2">
        <v>0</v>
      </c>
      <c r="D4188" s="2">
        <v>-652</v>
      </c>
      <c r="E4188" s="14">
        <v>-1</v>
      </c>
      <c r="F4188" s="14">
        <v>1</v>
      </c>
      <c r="G4188" s="2">
        <v>0</v>
      </c>
    </row>
    <row r="4189" spans="1:7" x14ac:dyDescent="0.3">
      <c r="A4189" t="s">
        <v>4232</v>
      </c>
      <c r="B4189" s="2">
        <v>-221520.5</v>
      </c>
      <c r="C4189" s="2"/>
      <c r="D4189" s="2">
        <v>-30</v>
      </c>
      <c r="E4189" s="14">
        <v>-1.0666666666666667</v>
      </c>
      <c r="F4189" s="14"/>
      <c r="G4189" s="2">
        <v>7384.0166666666664</v>
      </c>
    </row>
    <row r="4190" spans="1:7" x14ac:dyDescent="0.3">
      <c r="A4190" t="s">
        <v>966</v>
      </c>
      <c r="B4190" s="2">
        <v>0</v>
      </c>
      <c r="C4190" s="2">
        <v>0</v>
      </c>
      <c r="D4190" s="2">
        <v>10</v>
      </c>
      <c r="E4190" s="14"/>
      <c r="F4190" s="14">
        <v>1</v>
      </c>
      <c r="G4190" s="2">
        <v>0</v>
      </c>
    </row>
    <row r="4191" spans="1:7" x14ac:dyDescent="0.3">
      <c r="A4191" t="s">
        <v>861</v>
      </c>
      <c r="B4191" s="2">
        <v>0</v>
      </c>
      <c r="C4191" s="2">
        <v>0</v>
      </c>
      <c r="D4191" s="2">
        <v>-156</v>
      </c>
      <c r="E4191" s="14">
        <v>-1</v>
      </c>
      <c r="F4191" s="14">
        <v>1</v>
      </c>
      <c r="G4191" s="2">
        <v>0</v>
      </c>
    </row>
    <row r="4192" spans="1:7" x14ac:dyDescent="0.3">
      <c r="A4192" t="s">
        <v>3074</v>
      </c>
      <c r="B4192" s="2">
        <v>0</v>
      </c>
      <c r="C4192" s="2">
        <v>0</v>
      </c>
      <c r="D4192" s="2">
        <v>-53</v>
      </c>
      <c r="E4192" s="14">
        <v>-1</v>
      </c>
      <c r="F4192" s="14">
        <v>1</v>
      </c>
      <c r="G4192" s="2">
        <v>0</v>
      </c>
    </row>
    <row r="4193" spans="1:7" x14ac:dyDescent="0.3">
      <c r="A4193" t="s">
        <v>3711</v>
      </c>
      <c r="B4193" s="2">
        <v>0</v>
      </c>
      <c r="C4193" s="2">
        <v>0</v>
      </c>
      <c r="D4193" s="2">
        <v>-355</v>
      </c>
      <c r="E4193" s="14">
        <v>-1</v>
      </c>
      <c r="F4193" s="14">
        <v>1</v>
      </c>
      <c r="G4193" s="2">
        <v>0</v>
      </c>
    </row>
    <row r="4194" spans="1:7" x14ac:dyDescent="0.3">
      <c r="A4194" t="s">
        <v>3782</v>
      </c>
      <c r="B4194" s="2">
        <v>0</v>
      </c>
      <c r="C4194" s="2">
        <v>0</v>
      </c>
      <c r="D4194" s="2">
        <v>-1200</v>
      </c>
      <c r="E4194" s="14">
        <v>-1</v>
      </c>
      <c r="F4194" s="14">
        <v>1</v>
      </c>
      <c r="G4194" s="2">
        <v>0</v>
      </c>
    </row>
    <row r="4195" spans="1:7" x14ac:dyDescent="0.3">
      <c r="A4195" t="s">
        <v>1504</v>
      </c>
      <c r="B4195" s="2">
        <v>0</v>
      </c>
      <c r="C4195" s="2">
        <v>0</v>
      </c>
      <c r="D4195" s="2">
        <v>-232</v>
      </c>
      <c r="E4195" s="14">
        <v>-1</v>
      </c>
      <c r="F4195" s="14">
        <v>1</v>
      </c>
      <c r="G4195" s="2">
        <v>0</v>
      </c>
    </row>
    <row r="4196" spans="1:7" x14ac:dyDescent="0.3">
      <c r="A4196" t="s">
        <v>1103</v>
      </c>
      <c r="B4196" s="2">
        <v>-2.0000000000000462E-2</v>
      </c>
      <c r="C4196" s="2">
        <v>-2.0000000000000462E-2</v>
      </c>
      <c r="D4196" s="2">
        <v>-2</v>
      </c>
      <c r="E4196" s="14">
        <v>-6</v>
      </c>
      <c r="F4196" s="14"/>
      <c r="G4196" s="2">
        <v>1.0000000000000231E-2</v>
      </c>
    </row>
    <row r="4197" spans="1:7" x14ac:dyDescent="0.3">
      <c r="A4197" t="s">
        <v>382</v>
      </c>
      <c r="B4197" s="2">
        <v>-1.45</v>
      </c>
      <c r="C4197" s="2">
        <v>-1.45</v>
      </c>
      <c r="D4197" s="2">
        <v>-1</v>
      </c>
      <c r="E4197" s="14">
        <v>-1</v>
      </c>
      <c r="F4197" s="14"/>
      <c r="G4197" s="2">
        <v>1.45</v>
      </c>
    </row>
    <row r="4198" spans="1:7" x14ac:dyDescent="0.3">
      <c r="A4198" t="s">
        <v>690</v>
      </c>
      <c r="B4198" s="2">
        <v>-2.52</v>
      </c>
      <c r="C4198" s="2">
        <v>-2.52</v>
      </c>
      <c r="D4198" s="2">
        <v>-6</v>
      </c>
      <c r="E4198" s="14">
        <v>-1</v>
      </c>
      <c r="F4198" s="14"/>
      <c r="G4198" s="2">
        <v>0.42</v>
      </c>
    </row>
    <row r="4199" spans="1:7" x14ac:dyDescent="0.3">
      <c r="A4199" t="s">
        <v>3634</v>
      </c>
      <c r="B4199" s="2">
        <v>-2.5499999999999998</v>
      </c>
      <c r="C4199" s="2">
        <v>-2.5499999999999998</v>
      </c>
      <c r="D4199" s="2">
        <v>-1</v>
      </c>
      <c r="E4199" s="14">
        <v>-1</v>
      </c>
      <c r="F4199" s="14"/>
      <c r="G4199" s="2">
        <v>2.5499999999999998</v>
      </c>
    </row>
    <row r="4200" spans="1:7" x14ac:dyDescent="0.3">
      <c r="A4200" t="s">
        <v>2881</v>
      </c>
      <c r="B4200" s="2">
        <v>-2.95</v>
      </c>
      <c r="C4200" s="2">
        <v>-2.95</v>
      </c>
      <c r="D4200" s="2">
        <v>-1</v>
      </c>
      <c r="E4200" s="14">
        <v>-1</v>
      </c>
      <c r="F4200" s="14"/>
      <c r="G4200" s="2">
        <v>2.95</v>
      </c>
    </row>
    <row r="4201" spans="1:7" x14ac:dyDescent="0.3">
      <c r="A4201" t="s">
        <v>3707</v>
      </c>
      <c r="B4201" s="2">
        <v>-3.75</v>
      </c>
      <c r="C4201" s="2">
        <v>-3.75</v>
      </c>
      <c r="D4201" s="2">
        <v>-1</v>
      </c>
      <c r="E4201" s="14">
        <v>-1</v>
      </c>
      <c r="F4201" s="14"/>
      <c r="G4201" s="2">
        <v>3.75</v>
      </c>
    </row>
    <row r="4202" spans="1:7" x14ac:dyDescent="0.3">
      <c r="A4202" t="s">
        <v>3206</v>
      </c>
      <c r="B4202" s="2">
        <v>-4.95</v>
      </c>
      <c r="C4202" s="2">
        <v>-4.95</v>
      </c>
      <c r="D4202" s="2">
        <v>-1</v>
      </c>
      <c r="E4202" s="14">
        <v>-1</v>
      </c>
      <c r="F4202" s="14"/>
      <c r="G4202" s="2">
        <v>4.95</v>
      </c>
    </row>
    <row r="4203" spans="1:7" x14ac:dyDescent="0.3">
      <c r="A4203" t="s">
        <v>3499</v>
      </c>
      <c r="B4203" s="2">
        <v>-5.55</v>
      </c>
      <c r="C4203" s="2">
        <v>-5.55</v>
      </c>
      <c r="D4203" s="2">
        <v>-1</v>
      </c>
      <c r="E4203" s="14">
        <v>-1</v>
      </c>
      <c r="F4203" s="14"/>
      <c r="G4203" s="2">
        <v>5.55</v>
      </c>
    </row>
    <row r="4204" spans="1:7" x14ac:dyDescent="0.3">
      <c r="A4204" t="s">
        <v>3447</v>
      </c>
      <c r="B4204" s="2">
        <v>-5.8500000000000014</v>
      </c>
      <c r="C4204" s="2">
        <v>-5.8500000000000014</v>
      </c>
      <c r="D4204" s="2">
        <v>-3</v>
      </c>
      <c r="E4204" s="14">
        <v>-9</v>
      </c>
      <c r="F4204" s="14"/>
      <c r="G4204" s="2">
        <v>1.9500000000000004</v>
      </c>
    </row>
    <row r="4205" spans="1:7" x14ac:dyDescent="0.3">
      <c r="A4205" t="s">
        <v>3690</v>
      </c>
      <c r="B4205" s="2">
        <v>-7.95</v>
      </c>
      <c r="C4205" s="2">
        <v>-7.95</v>
      </c>
      <c r="D4205" s="2">
        <v>-1</v>
      </c>
      <c r="E4205" s="14">
        <v>-1</v>
      </c>
      <c r="F4205" s="14"/>
      <c r="G4205" s="2">
        <v>7.95</v>
      </c>
    </row>
    <row r="4206" spans="1:7" x14ac:dyDescent="0.3">
      <c r="A4206" t="s">
        <v>2966</v>
      </c>
      <c r="B4206" s="2">
        <v>-10.75</v>
      </c>
      <c r="C4206" s="2">
        <v>-10.75</v>
      </c>
      <c r="D4206" s="2">
        <v>-1</v>
      </c>
      <c r="E4206" s="14">
        <v>-1</v>
      </c>
      <c r="F4206" s="14"/>
      <c r="G4206" s="2">
        <v>10.75</v>
      </c>
    </row>
    <row r="4207" spans="1:7" x14ac:dyDescent="0.3">
      <c r="A4207" t="s">
        <v>3687</v>
      </c>
      <c r="B4207" s="2">
        <v>-12.75</v>
      </c>
      <c r="C4207" s="2">
        <v>-12.75</v>
      </c>
      <c r="D4207" s="2">
        <v>-1</v>
      </c>
      <c r="E4207" s="14">
        <v>-1</v>
      </c>
      <c r="F4207" s="14"/>
      <c r="G4207" s="2">
        <v>12.75</v>
      </c>
    </row>
    <row r="4208" spans="1:7" x14ac:dyDescent="0.3">
      <c r="A4208" t="s">
        <v>3667</v>
      </c>
      <c r="B4208" s="2">
        <v>-14.850000000000001</v>
      </c>
      <c r="C4208" s="2">
        <v>-14.850000000000001</v>
      </c>
      <c r="D4208" s="2">
        <v>-3</v>
      </c>
      <c r="E4208" s="14">
        <v>-1</v>
      </c>
      <c r="F4208" s="14"/>
      <c r="G4208" s="2">
        <v>4.95</v>
      </c>
    </row>
    <row r="4209" spans="1:7" x14ac:dyDescent="0.3">
      <c r="A4209" t="s">
        <v>256</v>
      </c>
      <c r="B4209" s="2">
        <v>-25.5</v>
      </c>
      <c r="C4209" s="2">
        <v>-25.5</v>
      </c>
      <c r="D4209" s="2">
        <v>-6</v>
      </c>
      <c r="E4209" s="14">
        <v>-1.1666666666666667</v>
      </c>
      <c r="F4209" s="14"/>
      <c r="G4209" s="2">
        <v>4.25</v>
      </c>
    </row>
    <row r="4210" spans="1:7" x14ac:dyDescent="0.3">
      <c r="A4210" t="s">
        <v>3209</v>
      </c>
      <c r="B4210" s="2">
        <v>-27</v>
      </c>
      <c r="C4210" s="2">
        <v>-27</v>
      </c>
      <c r="D4210" s="2">
        <v>-4</v>
      </c>
      <c r="E4210" s="14">
        <v>-2</v>
      </c>
      <c r="F4210" s="14"/>
      <c r="G4210" s="2">
        <v>6.75</v>
      </c>
    </row>
    <row r="4211" spans="1:7" x14ac:dyDescent="0.3">
      <c r="A4211" t="s">
        <v>832</v>
      </c>
      <c r="B4211" s="2">
        <v>-39.6</v>
      </c>
      <c r="C4211" s="2">
        <v>-39.6</v>
      </c>
      <c r="D4211" s="2">
        <v>-24</v>
      </c>
      <c r="E4211" s="14">
        <v>-1</v>
      </c>
      <c r="F4211" s="14"/>
      <c r="G4211" s="2">
        <v>1.6500000000000001</v>
      </c>
    </row>
    <row r="4212" spans="1:7" x14ac:dyDescent="0.3">
      <c r="A4212" t="s">
        <v>2835</v>
      </c>
      <c r="B4212" s="2">
        <v>-45.700000000000017</v>
      </c>
      <c r="C4212" s="2">
        <v>-45.700000000000017</v>
      </c>
      <c r="D4212" s="2">
        <v>-6</v>
      </c>
      <c r="E4212" s="14">
        <v>-2.6666666666666665</v>
      </c>
      <c r="F4212" s="14"/>
      <c r="G4212" s="2">
        <v>7.6166666666666698</v>
      </c>
    </row>
    <row r="4213" spans="1:7" x14ac:dyDescent="0.3">
      <c r="A4213" t="s">
        <v>3685</v>
      </c>
      <c r="B4213" s="2">
        <v>-46.849999999999994</v>
      </c>
      <c r="C4213" s="2">
        <v>-46.849999999999994</v>
      </c>
      <c r="D4213" s="2">
        <v>-3</v>
      </c>
      <c r="E4213" s="14">
        <v>-1</v>
      </c>
      <c r="F4213" s="14"/>
      <c r="G4213" s="2">
        <v>15.616666666666665</v>
      </c>
    </row>
    <row r="4214" spans="1:7" x14ac:dyDescent="0.3">
      <c r="A4214" t="s">
        <v>3210</v>
      </c>
      <c r="B4214" s="2">
        <v>-54</v>
      </c>
      <c r="C4214" s="2">
        <v>-54</v>
      </c>
      <c r="D4214" s="2">
        <v>-8</v>
      </c>
      <c r="E4214" s="14">
        <v>-1</v>
      </c>
      <c r="F4214" s="14"/>
      <c r="G4214" s="2">
        <v>6.75</v>
      </c>
    </row>
    <row r="4215" spans="1:7" x14ac:dyDescent="0.3">
      <c r="A4215" t="s">
        <v>0</v>
      </c>
      <c r="B4215" s="2">
        <v>9747747.9340000264</v>
      </c>
      <c r="C4215" s="2">
        <v>9792996.2400000039</v>
      </c>
      <c r="D4215" s="2">
        <v>5176450</v>
      </c>
      <c r="E4215" s="14">
        <v>9.3602951829922051E-2</v>
      </c>
      <c r="F4215" s="14">
        <v>4.6410006108036587E-3</v>
      </c>
      <c r="G4215" s="2">
        <v>1.8830951586512028</v>
      </c>
    </row>
  </sheetData>
  <conditionalFormatting sqref="M53:M4214">
    <cfRule type="duplicateValues" dxfId="3" priority="5"/>
  </conditionalFormatting>
  <conditionalFormatting sqref="V8:V22">
    <cfRule type="colorScale" priority="4">
      <colorScale>
        <cfvo type="min"/>
        <cfvo type="max"/>
        <color rgb="FFFCFCFF"/>
        <color rgb="FFF8696B"/>
      </colorScale>
    </cfRule>
  </conditionalFormatting>
  <conditionalFormatting sqref="W8:W22">
    <cfRule type="colorScale" priority="3">
      <colorScale>
        <cfvo type="min"/>
        <cfvo type="max"/>
        <color rgb="FFFCFCFF"/>
        <color rgb="FFF8696B"/>
      </colorScale>
    </cfRule>
  </conditionalFormatting>
  <conditionalFormatting sqref="X8:X22">
    <cfRule type="colorScale" priority="1">
      <colorScale>
        <cfvo type="min"/>
        <cfvo type="max"/>
        <color rgb="FFFCFCFF"/>
        <color rgb="FFF8696B"/>
      </colorScale>
    </cfRule>
  </conditionalFormatting>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D38996-D8B8-4FCB-AAEF-15C2BE7DE2E4}">
  <dimension ref="A1:AI4379"/>
  <sheetViews>
    <sheetView showGridLines="0" topLeftCell="W1" workbookViewId="0">
      <selection activeCell="AY40" sqref="AY40"/>
    </sheetView>
  </sheetViews>
  <sheetFormatPr defaultColWidth="9.33203125" defaultRowHeight="14.4" outlineLevelCol="1" x14ac:dyDescent="0.3"/>
  <cols>
    <col min="1" max="1" width="19.5546875" hidden="1" customWidth="1" outlineLevel="1"/>
    <col min="2" max="2" width="10.44140625" hidden="1" customWidth="1" outlineLevel="1"/>
    <col min="3" max="3" width="6.109375" hidden="1" customWidth="1" outlineLevel="1"/>
    <col min="4" max="4" width="11.77734375" hidden="1" customWidth="1" outlineLevel="1"/>
    <col min="5" max="5" width="3.109375" hidden="1" customWidth="1" outlineLevel="1"/>
    <col min="6" max="6" width="5" hidden="1" customWidth="1" outlineLevel="1"/>
    <col min="7" max="7" width="16.88671875" hidden="1" customWidth="1" outlineLevel="1"/>
    <col min="8" max="8" width="10.44140625" hidden="1" customWidth="1" outlineLevel="1"/>
    <col min="9" max="9" width="8" hidden="1" customWidth="1" outlineLevel="1"/>
    <col min="10" max="10" width="15.21875" hidden="1" customWidth="1" outlineLevel="1"/>
    <col min="11" max="11" width="3.109375" hidden="1" customWidth="1" outlineLevel="1"/>
    <col min="12" max="12" width="3.44140625" hidden="1" customWidth="1" outlineLevel="1"/>
    <col min="13" max="13" width="34.5546875" hidden="1" customWidth="1" outlineLevel="1"/>
    <col min="14" max="15" width="21.109375" hidden="1" customWidth="1" outlineLevel="1"/>
    <col min="16" max="16" width="19.5546875" hidden="1" customWidth="1" outlineLevel="1"/>
    <col min="17" max="18" width="20.44140625" hidden="1" customWidth="1" outlineLevel="1"/>
    <col min="19" max="19" width="31.33203125" hidden="1" customWidth="1" outlineLevel="1"/>
    <col min="20" max="20" width="16.88671875" hidden="1" customWidth="1" outlineLevel="1"/>
    <col min="21" max="21" width="6.77734375" hidden="1" customWidth="1" outlineLevel="1"/>
    <col min="22" max="22" width="3.109375" hidden="1" customWidth="1" outlineLevel="1"/>
    <col min="23" max="23" width="3.109375" customWidth="1" collapsed="1"/>
    <col min="24" max="24" width="3.109375" customWidth="1"/>
    <col min="25" max="27" width="7.6640625" customWidth="1"/>
    <col min="28" max="29" width="3.109375" customWidth="1"/>
    <col min="30" max="31" width="16.88671875" bestFit="1" customWidth="1"/>
    <col min="32" max="32" width="10.21875" bestFit="1" customWidth="1"/>
    <col min="33" max="33" width="8.44140625" bestFit="1" customWidth="1"/>
    <col min="34" max="34" width="3.109375" customWidth="1"/>
    <col min="35" max="35" width="17.77734375" style="20" bestFit="1" customWidth="1"/>
  </cols>
  <sheetData>
    <row r="1" spans="1:35" x14ac:dyDescent="0.3">
      <c r="S1" s="4">
        <f>998/F4378</f>
        <v>0.22821861422364509</v>
      </c>
    </row>
    <row r="2" spans="1:35" x14ac:dyDescent="0.3">
      <c r="A2" s="1" t="s">
        <v>1</v>
      </c>
      <c r="B2" t="s" vm="1">
        <v>9</v>
      </c>
    </row>
    <row r="3" spans="1:35" x14ac:dyDescent="0.3">
      <c r="A3" s="1" t="s">
        <v>2</v>
      </c>
      <c r="B3" t="s" vm="2">
        <v>9</v>
      </c>
      <c r="M3" s="1" t="s">
        <v>8632</v>
      </c>
      <c r="N3" t="s">
        <v>8634</v>
      </c>
      <c r="S3" t="s">
        <v>8627</v>
      </c>
      <c r="AD3" s="19" t="s">
        <v>8638</v>
      </c>
      <c r="AE3" s="20"/>
      <c r="AF3" s="20"/>
      <c r="AG3" s="20"/>
    </row>
    <row r="4" spans="1:35" x14ac:dyDescent="0.3">
      <c r="AD4" s="20"/>
      <c r="AE4" s="20"/>
      <c r="AF4" s="20"/>
      <c r="AG4" s="20"/>
    </row>
    <row r="5" spans="1:35" x14ac:dyDescent="0.3">
      <c r="A5" s="1" t="s">
        <v>48</v>
      </c>
      <c r="B5" t="s">
        <v>3</v>
      </c>
      <c r="C5" t="s">
        <v>80</v>
      </c>
      <c r="D5" t="s">
        <v>81</v>
      </c>
      <c r="F5" t="s">
        <v>8626</v>
      </c>
      <c r="G5" s="1" t="s">
        <v>4250</v>
      </c>
      <c r="H5" t="s">
        <v>3</v>
      </c>
      <c r="I5" t="s">
        <v>8624</v>
      </c>
      <c r="J5" t="s">
        <v>8625</v>
      </c>
      <c r="L5" t="s">
        <v>8626</v>
      </c>
      <c r="M5" t="s">
        <v>3</v>
      </c>
      <c r="N5" t="s">
        <v>8633</v>
      </c>
      <c r="O5" t="s">
        <v>8635</v>
      </c>
      <c r="P5" t="s">
        <v>8636</v>
      </c>
      <c r="Q5" t="s">
        <v>8637</v>
      </c>
      <c r="AD5" s="21" t="str">
        <f>F5</f>
        <v>No</v>
      </c>
      <c r="AE5" s="21" t="str">
        <f t="shared" ref="AE5:AG5" si="0">G5</f>
        <v>Customer Display</v>
      </c>
      <c r="AF5" s="21" t="str">
        <f t="shared" si="0"/>
        <v>Net Sales</v>
      </c>
      <c r="AG5" s="21" t="str">
        <f t="shared" si="0"/>
        <v>Contr. %</v>
      </c>
      <c r="AI5" s="25" t="s">
        <v>4250</v>
      </c>
    </row>
    <row r="6" spans="1:35" x14ac:dyDescent="0.3">
      <c r="A6" t="s">
        <v>45</v>
      </c>
      <c r="B6" s="2">
        <v>8187806.3640000261</v>
      </c>
      <c r="C6" s="4">
        <f>B6/GETPIVOTDATA("[Measures].[Net Sales]",$A$5)</f>
        <v>0.83996902868621137</v>
      </c>
      <c r="D6" s="6">
        <f>C6</f>
        <v>0.83996902868621137</v>
      </c>
      <c r="E6" s="6"/>
      <c r="F6">
        <v>1</v>
      </c>
      <c r="G6" t="s">
        <v>8623</v>
      </c>
      <c r="H6" s="2">
        <v>1447682.1200000048</v>
      </c>
      <c r="I6" s="18">
        <f>H6/GETPIVOTDATA("[Measures].[Net Sales]",$G$5)</f>
        <v>0.14851452148762559</v>
      </c>
      <c r="J6" s="7">
        <f>I6</f>
        <v>0.14851452148762559</v>
      </c>
      <c r="K6" s="7"/>
      <c r="L6">
        <v>1</v>
      </c>
      <c r="M6" s="2">
        <v>8300065.8140000189</v>
      </c>
      <c r="N6" s="2">
        <v>3056</v>
      </c>
      <c r="O6" s="6">
        <v>0.69899359560841723</v>
      </c>
      <c r="P6" s="2">
        <v>4.2399359560841718</v>
      </c>
      <c r="Q6" s="2">
        <v>447.75669277660995</v>
      </c>
      <c r="R6" s="7"/>
      <c r="S6" s="7"/>
      <c r="T6" s="7"/>
      <c r="U6" s="7"/>
      <c r="V6" s="7"/>
      <c r="W6" s="7"/>
      <c r="X6" s="7"/>
      <c r="Y6" s="7"/>
      <c r="Z6" s="7"/>
      <c r="AA6" s="7"/>
      <c r="AB6" s="7"/>
      <c r="AD6" s="22">
        <f t="shared" ref="AD6:AD30" si="1">F6</f>
        <v>1</v>
      </c>
      <c r="AE6" s="22" t="str">
        <f t="shared" ref="AE6:AE30" si="2">G6</f>
        <v>Guest/Unknown</v>
      </c>
      <c r="AF6" s="23">
        <f t="shared" ref="AF6:AF30" si="3">H6</f>
        <v>1447682.1200000048</v>
      </c>
      <c r="AG6" s="24">
        <f t="shared" ref="AG6:AG30" si="4">I6</f>
        <v>0.14851452148762559</v>
      </c>
    </row>
    <row r="7" spans="1:35" x14ac:dyDescent="0.3">
      <c r="A7" t="s">
        <v>34</v>
      </c>
      <c r="B7" s="2">
        <v>284661.54000000015</v>
      </c>
      <c r="C7" s="4">
        <f t="shared" ref="C7:C44" si="5">B7/GETPIVOTDATA("[Measures].[Net Sales]",$A$5)</f>
        <v>2.9202800680463246E-2</v>
      </c>
      <c r="D7" s="6">
        <f>C7+D6</f>
        <v>0.86917182936667459</v>
      </c>
      <c r="E7" s="6"/>
      <c r="F7">
        <v>2</v>
      </c>
      <c r="G7" t="s">
        <v>5954</v>
      </c>
      <c r="H7" s="2">
        <v>279489.02000000014</v>
      </c>
      <c r="I7" s="18">
        <f t="shared" ref="I7:I70" si="6">H7/GETPIVOTDATA("[Measures].[Net Sales]",$G$5)</f>
        <v>2.8672163241434036E-2</v>
      </c>
      <c r="J7" s="7">
        <f>I7+J6</f>
        <v>0.17718668472905963</v>
      </c>
      <c r="K7" s="7"/>
      <c r="Q7" s="7"/>
      <c r="R7" s="7"/>
      <c r="S7" s="7"/>
      <c r="T7" s="7"/>
      <c r="U7" s="7"/>
      <c r="V7" s="7"/>
      <c r="W7" s="7"/>
      <c r="X7" s="7"/>
      <c r="Y7" s="7"/>
      <c r="Z7" s="7"/>
      <c r="AA7" s="7"/>
      <c r="AB7" s="7"/>
      <c r="AD7" s="22">
        <f t="shared" si="1"/>
        <v>2</v>
      </c>
      <c r="AE7" s="22" t="str">
        <f t="shared" si="2"/>
        <v>14646</v>
      </c>
      <c r="AF7" s="23">
        <f t="shared" si="3"/>
        <v>279489.02000000014</v>
      </c>
      <c r="AG7" s="24">
        <f t="shared" si="4"/>
        <v>2.8672163241434036E-2</v>
      </c>
    </row>
    <row r="8" spans="1:35" x14ac:dyDescent="0.3">
      <c r="A8" t="s">
        <v>20</v>
      </c>
      <c r="B8" s="2">
        <v>263276.81999999948</v>
      </c>
      <c r="C8" s="4">
        <f t="shared" si="5"/>
        <v>2.7008989336059167E-2</v>
      </c>
      <c r="D8" s="6">
        <f t="shared" ref="D8:D43" si="7">C8+D7</f>
        <v>0.89618081870273381</v>
      </c>
      <c r="E8" s="6"/>
      <c r="F8">
        <v>3</v>
      </c>
      <c r="G8" t="s">
        <v>8484</v>
      </c>
      <c r="H8" s="2">
        <v>256438.49</v>
      </c>
      <c r="I8" s="18">
        <f t="shared" si="6"/>
        <v>2.6307460116561453E-2</v>
      </c>
      <c r="J8" s="7">
        <f t="shared" ref="J8:J71" si="8">I8+J7</f>
        <v>0.20349414484562109</v>
      </c>
      <c r="K8" s="7"/>
      <c r="Q8" s="7"/>
      <c r="R8" s="7"/>
      <c r="S8" s="7"/>
      <c r="T8" s="7"/>
      <c r="U8" s="7"/>
      <c r="V8" s="7"/>
      <c r="W8" s="7"/>
      <c r="X8" s="7"/>
      <c r="Y8" s="7"/>
      <c r="Z8" s="7"/>
      <c r="AA8" s="7"/>
      <c r="AB8" s="7"/>
      <c r="AD8" s="22">
        <f t="shared" si="1"/>
        <v>3</v>
      </c>
      <c r="AE8" s="22" t="str">
        <f t="shared" si="2"/>
        <v>18102</v>
      </c>
      <c r="AF8" s="23">
        <f t="shared" si="3"/>
        <v>256438.49</v>
      </c>
      <c r="AG8" s="24">
        <f t="shared" si="4"/>
        <v>2.6307460116561453E-2</v>
      </c>
    </row>
    <row r="9" spans="1:35" x14ac:dyDescent="0.3">
      <c r="A9" t="s">
        <v>24</v>
      </c>
      <c r="B9" s="2">
        <v>221698.21000000113</v>
      </c>
      <c r="C9" s="4">
        <f t="shared" si="5"/>
        <v>2.2743531275231325E-2</v>
      </c>
      <c r="D9" s="6">
        <f t="shared" si="7"/>
        <v>0.91892434997796513</v>
      </c>
      <c r="E9" s="6"/>
      <c r="F9">
        <v>4</v>
      </c>
      <c r="G9" t="s">
        <v>8009</v>
      </c>
      <c r="H9" s="2">
        <v>187482.17</v>
      </c>
      <c r="I9" s="18">
        <f t="shared" si="6"/>
        <v>1.9233383061339173E-2</v>
      </c>
      <c r="J9" s="7">
        <f t="shared" si="8"/>
        <v>0.22272752790696027</v>
      </c>
      <c r="K9" s="7"/>
      <c r="R9" s="7"/>
      <c r="S9" s="7"/>
      <c r="T9" s="7"/>
      <c r="U9" s="7"/>
      <c r="V9" s="7"/>
      <c r="W9" s="7"/>
      <c r="X9" s="7"/>
      <c r="Y9" s="7"/>
      <c r="Z9" s="7"/>
      <c r="AA9" s="7"/>
      <c r="AB9" s="7"/>
      <c r="AD9" s="22">
        <f t="shared" si="1"/>
        <v>4</v>
      </c>
      <c r="AE9" s="22" t="str">
        <f t="shared" si="2"/>
        <v>17450</v>
      </c>
      <c r="AF9" s="23">
        <f t="shared" si="3"/>
        <v>187482.17</v>
      </c>
      <c r="AG9" s="24">
        <f t="shared" si="4"/>
        <v>1.9233383061339173E-2</v>
      </c>
    </row>
    <row r="10" spans="1:35" x14ac:dyDescent="0.3">
      <c r="A10" t="s">
        <v>23</v>
      </c>
      <c r="B10" s="2">
        <v>197403.90000000061</v>
      </c>
      <c r="C10" s="4">
        <f t="shared" si="5"/>
        <v>2.0251231498452909E-2</v>
      </c>
      <c r="D10" s="6">
        <f t="shared" si="7"/>
        <v>0.939175581476418</v>
      </c>
      <c r="E10" s="6"/>
      <c r="F10">
        <v>5</v>
      </c>
      <c r="G10" t="s">
        <v>6146</v>
      </c>
      <c r="H10" s="2">
        <v>132572.61999999982</v>
      </c>
      <c r="I10" s="18">
        <f t="shared" si="6"/>
        <v>1.3600333215181748E-2</v>
      </c>
      <c r="J10" s="7">
        <f t="shared" si="8"/>
        <v>0.23632786112214202</v>
      </c>
      <c r="K10" s="7"/>
      <c r="R10" s="7"/>
      <c r="S10" s="7"/>
      <c r="T10" t="s">
        <v>4250</v>
      </c>
      <c r="U10" s="3">
        <f>F4378</f>
        <v>4373</v>
      </c>
      <c r="V10" s="3"/>
      <c r="W10" s="3"/>
      <c r="X10" s="3"/>
      <c r="Y10" s="3"/>
      <c r="Z10" s="3"/>
      <c r="AA10" s="3"/>
      <c r="AB10" s="3"/>
      <c r="AD10" s="22">
        <f t="shared" si="1"/>
        <v>5</v>
      </c>
      <c r="AE10" s="22" t="str">
        <f t="shared" si="2"/>
        <v>14911</v>
      </c>
      <c r="AF10" s="23">
        <f t="shared" si="3"/>
        <v>132572.61999999982</v>
      </c>
      <c r="AG10" s="24">
        <f t="shared" si="4"/>
        <v>1.3600333215181748E-2</v>
      </c>
    </row>
    <row r="11" spans="1:35" x14ac:dyDescent="0.3">
      <c r="A11" t="s">
        <v>10</v>
      </c>
      <c r="B11" s="2">
        <v>137077.26999999964</v>
      </c>
      <c r="C11" s="4">
        <f t="shared" si="5"/>
        <v>1.4062455341287168E-2</v>
      </c>
      <c r="D11" s="6">
        <f t="shared" si="7"/>
        <v>0.95323803681770514</v>
      </c>
      <c r="E11" s="6"/>
      <c r="F11">
        <v>6</v>
      </c>
      <c r="G11" t="s">
        <v>4306</v>
      </c>
      <c r="H11" s="2">
        <v>123725.4499999999</v>
      </c>
      <c r="I11" s="18">
        <f t="shared" si="6"/>
        <v>1.2692721522727012E-2</v>
      </c>
      <c r="J11" s="7">
        <f t="shared" si="8"/>
        <v>0.24902058264486904</v>
      </c>
      <c r="K11" s="7"/>
      <c r="M11" s="1" t="s">
        <v>83</v>
      </c>
      <c r="N11" t="s">
        <v>3</v>
      </c>
      <c r="O11" t="s">
        <v>8633</v>
      </c>
      <c r="P11" t="s">
        <v>8635</v>
      </c>
      <c r="Q11" t="s">
        <v>8636</v>
      </c>
      <c r="R11" t="s">
        <v>8637</v>
      </c>
      <c r="S11" s="7"/>
      <c r="T11" t="s">
        <v>8628</v>
      </c>
      <c r="U11" s="3">
        <f>GETPIVOTDATA("[Measures].[Cust w/ Repeat Orders]",$M$11)</f>
        <v>3056</v>
      </c>
      <c r="V11" s="3"/>
      <c r="W11" s="3"/>
      <c r="X11" s="3"/>
      <c r="Y11" s="3"/>
      <c r="Z11" s="3"/>
      <c r="AA11" s="3"/>
      <c r="AB11" s="3"/>
      <c r="AD11" s="22">
        <f t="shared" si="1"/>
        <v>6</v>
      </c>
      <c r="AE11" s="22" t="str">
        <f t="shared" si="2"/>
        <v>12415</v>
      </c>
      <c r="AF11" s="23">
        <f t="shared" si="3"/>
        <v>123725.4499999999</v>
      </c>
      <c r="AG11" s="24">
        <f t="shared" si="4"/>
        <v>1.2692721522727012E-2</v>
      </c>
      <c r="AI11" s="25" t="s">
        <v>8628</v>
      </c>
    </row>
    <row r="12" spans="1:35" x14ac:dyDescent="0.3">
      <c r="A12" t="s">
        <v>43</v>
      </c>
      <c r="B12" s="2">
        <v>56385.349999999948</v>
      </c>
      <c r="C12" s="4">
        <f t="shared" si="5"/>
        <v>5.7844489190501669E-3</v>
      </c>
      <c r="D12" s="6">
        <f t="shared" si="7"/>
        <v>0.9590224857367553</v>
      </c>
      <c r="E12" s="6"/>
      <c r="F12">
        <v>7</v>
      </c>
      <c r="G12" t="s">
        <v>5596</v>
      </c>
      <c r="H12" s="2">
        <v>113384.1399999998</v>
      </c>
      <c r="I12" s="18">
        <f t="shared" si="6"/>
        <v>1.1631829297156658E-2</v>
      </c>
      <c r="J12" s="7">
        <f t="shared" si="8"/>
        <v>0.26065241194202571</v>
      </c>
      <c r="K12" s="7"/>
      <c r="M12" t="s">
        <v>45</v>
      </c>
      <c r="N12" s="2">
        <v>8187806.3640000261</v>
      </c>
      <c r="O12" s="2">
        <v>2759</v>
      </c>
      <c r="P12" s="6">
        <v>0.69848101265822782</v>
      </c>
      <c r="Q12" s="2">
        <v>5.093670886075949</v>
      </c>
      <c r="R12" s="2">
        <v>406.94862644135321</v>
      </c>
      <c r="S12" s="7"/>
      <c r="T12" t="s">
        <v>8629</v>
      </c>
      <c r="U12" s="4">
        <f>GETPIVOTDATA("[Measures].[Repeat Customers %]",$M$11)</f>
        <v>0.69899359560841723</v>
      </c>
      <c r="V12" s="4"/>
      <c r="W12" s="4"/>
      <c r="X12" s="4"/>
      <c r="Y12" s="4"/>
      <c r="Z12" s="4"/>
      <c r="AA12" s="4"/>
      <c r="AB12" s="4"/>
      <c r="AD12" s="22">
        <f t="shared" si="1"/>
        <v>7</v>
      </c>
      <c r="AE12" s="22" t="str">
        <f t="shared" si="2"/>
        <v>14156</v>
      </c>
      <c r="AF12" s="23">
        <f t="shared" si="3"/>
        <v>113384.1399999998</v>
      </c>
      <c r="AG12" s="24">
        <f t="shared" si="4"/>
        <v>1.1631829297156658E-2</v>
      </c>
    </row>
    <row r="13" spans="1:35" x14ac:dyDescent="0.3">
      <c r="A13" t="s">
        <v>41</v>
      </c>
      <c r="B13" s="2">
        <v>54774.579999999994</v>
      </c>
      <c r="C13" s="4">
        <f t="shared" si="5"/>
        <v>5.6192035710060702E-3</v>
      </c>
      <c r="D13" s="6">
        <f t="shared" si="7"/>
        <v>0.9646416893077614</v>
      </c>
      <c r="E13" s="6"/>
      <c r="F13">
        <v>8</v>
      </c>
      <c r="G13" t="s">
        <v>8052</v>
      </c>
      <c r="H13" s="2">
        <v>88125.379999999903</v>
      </c>
      <c r="I13" s="18">
        <f t="shared" si="6"/>
        <v>9.0405887182022464E-3</v>
      </c>
      <c r="J13" s="7">
        <f t="shared" si="8"/>
        <v>0.26969300066022794</v>
      </c>
      <c r="K13" s="7"/>
      <c r="M13" t="s">
        <v>34</v>
      </c>
      <c r="N13" s="2">
        <v>284661.54000000015</v>
      </c>
      <c r="O13" s="2">
        <v>6</v>
      </c>
      <c r="P13" s="6">
        <v>0.66666666666666663</v>
      </c>
      <c r="Q13" s="2">
        <v>10.666666666666666</v>
      </c>
      <c r="R13" s="2">
        <v>2965.2243750000016</v>
      </c>
      <c r="S13" s="7"/>
      <c r="T13" t="s">
        <v>8630</v>
      </c>
      <c r="U13" s="3">
        <f>GETPIVOTDATA("[Measures].[Orders Per Cust]",$M$11)</f>
        <v>5.0462031107044831</v>
      </c>
      <c r="V13" s="3"/>
      <c r="W13" s="3"/>
      <c r="X13" s="3"/>
      <c r="Y13" s="3"/>
      <c r="Z13" s="3"/>
      <c r="AA13" s="3"/>
      <c r="AB13" s="3"/>
      <c r="AD13" s="22">
        <f t="shared" si="1"/>
        <v>8</v>
      </c>
      <c r="AE13" s="22" t="str">
        <f t="shared" si="2"/>
        <v>17511</v>
      </c>
      <c r="AF13" s="23">
        <f t="shared" si="3"/>
        <v>88125.379999999903</v>
      </c>
      <c r="AG13" s="24">
        <f t="shared" si="4"/>
        <v>9.0405887182022464E-3</v>
      </c>
    </row>
    <row r="14" spans="1:35" x14ac:dyDescent="0.3">
      <c r="A14" t="s">
        <v>13</v>
      </c>
      <c r="B14" s="2">
        <v>40910.960000000159</v>
      </c>
      <c r="C14" s="4">
        <f t="shared" si="5"/>
        <v>4.1969653172199113E-3</v>
      </c>
      <c r="D14" s="6">
        <f t="shared" si="7"/>
        <v>0.96883865462498131</v>
      </c>
      <c r="E14" s="6"/>
      <c r="F14">
        <v>9</v>
      </c>
      <c r="G14" t="s">
        <v>7453</v>
      </c>
      <c r="H14" s="2">
        <v>65892.079999999944</v>
      </c>
      <c r="I14" s="18">
        <f t="shared" si="6"/>
        <v>6.7597234198238931E-3</v>
      </c>
      <c r="J14" s="7">
        <f t="shared" si="8"/>
        <v>0.27645272408005184</v>
      </c>
      <c r="K14" s="7"/>
      <c r="M14" t="s">
        <v>20</v>
      </c>
      <c r="N14" s="2">
        <v>263276.81999999948</v>
      </c>
      <c r="O14" s="2">
        <v>3</v>
      </c>
      <c r="P14" s="6">
        <v>1</v>
      </c>
      <c r="Q14" s="2">
        <v>96.333333333333329</v>
      </c>
      <c r="R14" s="2">
        <v>910.99245674740303</v>
      </c>
      <c r="S14" s="7"/>
      <c r="T14" t="s">
        <v>8631</v>
      </c>
      <c r="U14" s="3">
        <f>GETPIVOTDATA("[Measures].[AOV (Avg Order Value)]",$M$11)</f>
        <v>441.83428220469705</v>
      </c>
      <c r="V14" s="3"/>
      <c r="W14" s="3"/>
      <c r="X14" s="3"/>
      <c r="Y14" s="3"/>
      <c r="Z14" s="3"/>
      <c r="AA14" s="3"/>
      <c r="AB14" s="3"/>
      <c r="AD14" s="22">
        <f t="shared" si="1"/>
        <v>9</v>
      </c>
      <c r="AE14" s="22" t="str">
        <f t="shared" si="2"/>
        <v>16684</v>
      </c>
      <c r="AF14" s="23">
        <f t="shared" si="3"/>
        <v>65892.079999999944</v>
      </c>
      <c r="AG14" s="24">
        <f t="shared" si="4"/>
        <v>6.7597234198238931E-3</v>
      </c>
    </row>
    <row r="15" spans="1:35" x14ac:dyDescent="0.3">
      <c r="A15" t="s">
        <v>42</v>
      </c>
      <c r="B15" s="2">
        <v>36595.91000000004</v>
      </c>
      <c r="C15" s="4">
        <f t="shared" si="5"/>
        <v>3.7542938376929043E-3</v>
      </c>
      <c r="D15" s="6">
        <f t="shared" si="7"/>
        <v>0.97259294846267419</v>
      </c>
      <c r="E15" s="6"/>
      <c r="F15">
        <v>10</v>
      </c>
      <c r="G15" t="s">
        <v>5256</v>
      </c>
      <c r="H15" s="2">
        <v>62653.100000000049</v>
      </c>
      <c r="I15" s="18">
        <f t="shared" si="6"/>
        <v>6.4274435925314394E-3</v>
      </c>
      <c r="J15" s="7">
        <f t="shared" si="8"/>
        <v>0.28288016767258328</v>
      </c>
      <c r="K15" s="7"/>
      <c r="M15" t="s">
        <v>24</v>
      </c>
      <c r="N15" s="2">
        <v>221698.21000000113</v>
      </c>
      <c r="O15" s="2">
        <v>74</v>
      </c>
      <c r="P15" s="6">
        <v>0.77894736842105261</v>
      </c>
      <c r="Q15" s="2">
        <v>4.8210526315789473</v>
      </c>
      <c r="R15" s="2">
        <v>484.05722707423826</v>
      </c>
      <c r="S15" s="7"/>
      <c r="T15" s="7"/>
      <c r="U15" s="7"/>
      <c r="V15" s="7"/>
      <c r="W15" s="7"/>
      <c r="X15" s="7"/>
      <c r="Y15" s="7"/>
      <c r="Z15" s="7"/>
      <c r="AA15" s="7"/>
      <c r="AB15" s="7"/>
      <c r="AD15" s="22">
        <f t="shared" si="1"/>
        <v>10</v>
      </c>
      <c r="AE15" s="22" t="str">
        <f t="shared" si="2"/>
        <v>13694</v>
      </c>
      <c r="AF15" s="23">
        <f t="shared" si="3"/>
        <v>62653.100000000049</v>
      </c>
      <c r="AG15" s="24">
        <f t="shared" si="4"/>
        <v>6.4274435925314394E-3</v>
      </c>
    </row>
    <row r="16" spans="1:35" x14ac:dyDescent="0.3">
      <c r="A16" t="s">
        <v>30</v>
      </c>
      <c r="B16" s="2">
        <v>35340.620000000003</v>
      </c>
      <c r="C16" s="4">
        <f t="shared" si="5"/>
        <v>3.6255164002274155E-3</v>
      </c>
      <c r="D16" s="6">
        <f t="shared" si="7"/>
        <v>0.97621846486290165</v>
      </c>
      <c r="E16" s="6"/>
      <c r="F16">
        <v>11</v>
      </c>
      <c r="G16" t="s">
        <v>6443</v>
      </c>
      <c r="H16" s="2">
        <v>59419.340000000091</v>
      </c>
      <c r="I16" s="18">
        <f t="shared" si="6"/>
        <v>6.0956992735466779E-3</v>
      </c>
      <c r="J16" s="7">
        <f t="shared" si="8"/>
        <v>0.28897586694612998</v>
      </c>
      <c r="K16" s="7"/>
      <c r="M16" t="s">
        <v>23</v>
      </c>
      <c r="N16" s="2">
        <v>197403.90000000061</v>
      </c>
      <c r="O16" s="2">
        <v>62</v>
      </c>
      <c r="P16" s="6">
        <v>0.71264367816091956</v>
      </c>
      <c r="Q16" s="2">
        <v>4.5172413793103452</v>
      </c>
      <c r="R16" s="2">
        <v>502.30000000000155</v>
      </c>
      <c r="S16" s="7"/>
      <c r="T16" s="7"/>
      <c r="U16" s="7"/>
      <c r="V16" s="7"/>
      <c r="W16" s="7"/>
      <c r="X16" s="7"/>
      <c r="Y16" s="7"/>
      <c r="Z16" s="7"/>
      <c r="AA16" s="7"/>
      <c r="AB16" s="7"/>
      <c r="AD16" s="22">
        <f t="shared" si="1"/>
        <v>11</v>
      </c>
      <c r="AE16" s="22" t="str">
        <f t="shared" si="2"/>
        <v>15311</v>
      </c>
      <c r="AF16" s="23">
        <f t="shared" si="3"/>
        <v>59419.340000000091</v>
      </c>
      <c r="AG16" s="24">
        <f t="shared" si="4"/>
        <v>6.0956992735466779E-3</v>
      </c>
    </row>
    <row r="17" spans="1:35" x14ac:dyDescent="0.3">
      <c r="A17" t="s">
        <v>35</v>
      </c>
      <c r="B17" s="2">
        <v>35163.459999999948</v>
      </c>
      <c r="C17" s="4">
        <f t="shared" si="5"/>
        <v>3.6073419458611798E-3</v>
      </c>
      <c r="D17" s="6">
        <f t="shared" si="7"/>
        <v>0.97982580680876286</v>
      </c>
      <c r="E17" s="6"/>
      <c r="F17">
        <v>12</v>
      </c>
      <c r="G17" t="s">
        <v>4819</v>
      </c>
      <c r="H17" s="2">
        <v>57385.880000000099</v>
      </c>
      <c r="I17" s="18">
        <f t="shared" si="6"/>
        <v>5.8870910889928579E-3</v>
      </c>
      <c r="J17" s="7">
        <f t="shared" si="8"/>
        <v>0.29486295803512286</v>
      </c>
      <c r="K17" s="7"/>
      <c r="M17" t="s">
        <v>10</v>
      </c>
      <c r="N17" s="2">
        <v>137077.26999999964</v>
      </c>
      <c r="O17" s="2">
        <v>9</v>
      </c>
      <c r="P17" s="6">
        <v>1</v>
      </c>
      <c r="Q17" s="2">
        <v>6.4444444444444446</v>
      </c>
      <c r="R17" s="2">
        <v>2363.4012068965453</v>
      </c>
      <c r="S17" s="7"/>
      <c r="T17" s="7"/>
      <c r="U17" s="7"/>
      <c r="V17" s="7"/>
      <c r="W17" s="7"/>
      <c r="X17" s="7"/>
      <c r="Y17" s="7"/>
      <c r="Z17" s="7"/>
      <c r="AA17" s="7"/>
      <c r="AB17" s="7"/>
      <c r="AD17" s="22">
        <f t="shared" si="1"/>
        <v>12</v>
      </c>
      <c r="AE17" s="22" t="str">
        <f t="shared" si="2"/>
        <v>13089</v>
      </c>
      <c r="AF17" s="23">
        <f t="shared" si="3"/>
        <v>57385.880000000099</v>
      </c>
      <c r="AG17" s="24">
        <f t="shared" si="4"/>
        <v>5.8870910889928579E-3</v>
      </c>
      <c r="AI17" s="25" t="s">
        <v>8629</v>
      </c>
    </row>
    <row r="18" spans="1:35" x14ac:dyDescent="0.3">
      <c r="A18" t="s">
        <v>37</v>
      </c>
      <c r="B18" s="2">
        <v>29367.020000000033</v>
      </c>
      <c r="C18" s="4">
        <f t="shared" si="5"/>
        <v>3.0126979276483162E-3</v>
      </c>
      <c r="D18" s="6">
        <f t="shared" si="7"/>
        <v>0.98283850473641121</v>
      </c>
      <c r="E18" s="6"/>
      <c r="F18">
        <v>13</v>
      </c>
      <c r="G18" t="s">
        <v>5551</v>
      </c>
      <c r="H18" s="2">
        <v>57120.91000000004</v>
      </c>
      <c r="I18" s="18">
        <f t="shared" si="6"/>
        <v>5.8599084000482814E-3</v>
      </c>
      <c r="J18" s="7">
        <f t="shared" si="8"/>
        <v>0.30072286643517115</v>
      </c>
      <c r="K18" s="7"/>
      <c r="M18" t="s">
        <v>43</v>
      </c>
      <c r="N18" s="2">
        <v>56385.349999999948</v>
      </c>
      <c r="O18" s="2">
        <v>16</v>
      </c>
      <c r="P18" s="6">
        <v>0.76190476190476186</v>
      </c>
      <c r="Q18" s="2">
        <v>2.6190476190476191</v>
      </c>
      <c r="R18" s="2">
        <v>1025.188181818181</v>
      </c>
      <c r="S18" s="7"/>
      <c r="T18" s="7"/>
      <c r="U18" s="7"/>
      <c r="V18" s="7"/>
      <c r="W18" s="7"/>
      <c r="X18" s="7"/>
      <c r="Y18" s="7"/>
      <c r="Z18" s="7"/>
      <c r="AA18" s="7"/>
      <c r="AB18" s="7"/>
      <c r="AD18" s="22">
        <f t="shared" si="1"/>
        <v>13</v>
      </c>
      <c r="AE18" s="22" t="str">
        <f t="shared" si="2"/>
        <v>14096</v>
      </c>
      <c r="AF18" s="23">
        <f t="shared" si="3"/>
        <v>57120.91000000004</v>
      </c>
      <c r="AG18" s="24">
        <f t="shared" si="4"/>
        <v>5.8599084000482814E-3</v>
      </c>
    </row>
    <row r="19" spans="1:35" x14ac:dyDescent="0.3">
      <c r="A19" t="s">
        <v>22</v>
      </c>
      <c r="B19" s="2">
        <v>22326.739999999998</v>
      </c>
      <c r="C19" s="4">
        <f t="shared" si="5"/>
        <v>2.290451102261744E-3</v>
      </c>
      <c r="D19" s="6">
        <f t="shared" si="7"/>
        <v>0.98512895583867299</v>
      </c>
      <c r="E19" s="6"/>
      <c r="F19">
        <v>14</v>
      </c>
      <c r="G19" t="s">
        <v>6250</v>
      </c>
      <c r="H19" s="2">
        <v>54228.739999999976</v>
      </c>
      <c r="I19" s="18">
        <f t="shared" si="6"/>
        <v>5.5632070471222164E-3</v>
      </c>
      <c r="J19" s="7">
        <f t="shared" si="8"/>
        <v>0.30628607348229336</v>
      </c>
      <c r="K19" s="7"/>
      <c r="M19" t="s">
        <v>41</v>
      </c>
      <c r="N19" s="2">
        <v>54774.579999999994</v>
      </c>
      <c r="O19" s="2">
        <v>21</v>
      </c>
      <c r="P19" s="6">
        <v>0.67741935483870963</v>
      </c>
      <c r="Q19" s="2">
        <v>2.935483870967742</v>
      </c>
      <c r="R19" s="2">
        <v>601.91846153846143</v>
      </c>
      <c r="S19" s="7"/>
      <c r="T19" s="7"/>
      <c r="U19" s="7"/>
      <c r="V19" s="7"/>
      <c r="W19" s="7"/>
      <c r="X19" s="7"/>
      <c r="Y19" s="7"/>
      <c r="Z19" s="7"/>
      <c r="AA19" s="7"/>
      <c r="AB19" s="7"/>
      <c r="AD19" s="22">
        <f t="shared" si="1"/>
        <v>14</v>
      </c>
      <c r="AE19" s="22" t="str">
        <f t="shared" si="2"/>
        <v>15061</v>
      </c>
      <c r="AF19" s="23">
        <f t="shared" si="3"/>
        <v>54228.739999999976</v>
      </c>
      <c r="AG19" s="24">
        <f t="shared" si="4"/>
        <v>5.5632070471222164E-3</v>
      </c>
    </row>
    <row r="20" spans="1:35" x14ac:dyDescent="0.3">
      <c r="A20" t="s">
        <v>16</v>
      </c>
      <c r="B20" s="2">
        <v>20086.289999999986</v>
      </c>
      <c r="C20" s="4">
        <f t="shared" si="5"/>
        <v>2.060608269315136E-3</v>
      </c>
      <c r="D20" s="6">
        <f t="shared" si="7"/>
        <v>0.98718956410798808</v>
      </c>
      <c r="E20" s="6"/>
      <c r="F20">
        <v>15</v>
      </c>
      <c r="G20" t="s">
        <v>8376</v>
      </c>
      <c r="H20" s="2">
        <v>52750.840000000004</v>
      </c>
      <c r="I20" s="18">
        <f t="shared" si="6"/>
        <v>5.4115925398527916E-3</v>
      </c>
      <c r="J20" s="7">
        <f t="shared" si="8"/>
        <v>0.31169766602214616</v>
      </c>
      <c r="K20" s="7"/>
      <c r="M20" t="s">
        <v>13</v>
      </c>
      <c r="N20" s="2">
        <v>40910.960000000159</v>
      </c>
      <c r="O20" s="2">
        <v>18</v>
      </c>
      <c r="P20" s="6">
        <v>0.72</v>
      </c>
      <c r="Q20" s="2">
        <v>3.96</v>
      </c>
      <c r="R20" s="2">
        <v>413.24202020202182</v>
      </c>
      <c r="S20" s="7"/>
      <c r="T20" s="7"/>
      <c r="U20" s="7"/>
      <c r="V20" s="7"/>
      <c r="W20" s="7"/>
      <c r="X20" s="7"/>
      <c r="Y20" s="7"/>
      <c r="Z20" s="7"/>
      <c r="AA20" s="7"/>
      <c r="AB20" s="7"/>
      <c r="AD20" s="22">
        <f t="shared" si="1"/>
        <v>15</v>
      </c>
      <c r="AE20" s="22" t="str">
        <f t="shared" si="2"/>
        <v>17949</v>
      </c>
      <c r="AF20" s="23">
        <f t="shared" si="3"/>
        <v>52750.840000000004</v>
      </c>
      <c r="AG20" s="24">
        <f t="shared" si="4"/>
        <v>5.4115925398527916E-3</v>
      </c>
    </row>
    <row r="21" spans="1:35" x14ac:dyDescent="0.3">
      <c r="A21" t="s">
        <v>19</v>
      </c>
      <c r="B21" s="2">
        <v>18768.140000000003</v>
      </c>
      <c r="C21" s="4">
        <f t="shared" si="5"/>
        <v>1.9253821628416302E-3</v>
      </c>
      <c r="D21" s="6">
        <f t="shared" si="7"/>
        <v>0.98911494627082974</v>
      </c>
      <c r="E21" s="6"/>
      <c r="F21">
        <v>16</v>
      </c>
      <c r="G21" t="s">
        <v>6788</v>
      </c>
      <c r="H21" s="2">
        <v>51823.72</v>
      </c>
      <c r="I21" s="18">
        <f t="shared" si="6"/>
        <v>5.3164813401913582E-3</v>
      </c>
      <c r="J21" s="7">
        <f t="shared" si="8"/>
        <v>0.31701414736233752</v>
      </c>
      <c r="K21" s="7"/>
      <c r="M21" t="s">
        <v>42</v>
      </c>
      <c r="N21" s="2">
        <v>36595.91000000004</v>
      </c>
      <c r="O21" s="2">
        <v>4</v>
      </c>
      <c r="P21" s="6">
        <v>0.5</v>
      </c>
      <c r="Q21" s="2">
        <v>4.625</v>
      </c>
      <c r="R21" s="2">
        <v>989.07864864864973</v>
      </c>
      <c r="S21" s="7"/>
      <c r="T21" s="7"/>
      <c r="U21" s="7"/>
      <c r="V21" s="7"/>
      <c r="W21" s="7"/>
      <c r="X21" s="7"/>
      <c r="Y21" s="7"/>
      <c r="Z21" s="7"/>
      <c r="AA21" s="7"/>
      <c r="AB21" s="7"/>
      <c r="AD21" s="22">
        <f t="shared" si="1"/>
        <v>16</v>
      </c>
      <c r="AE21" s="22" t="str">
        <f t="shared" si="2"/>
        <v>15769</v>
      </c>
      <c r="AF21" s="23">
        <f t="shared" si="3"/>
        <v>51823.72</v>
      </c>
      <c r="AG21" s="24">
        <f t="shared" si="4"/>
        <v>5.3164813401913582E-3</v>
      </c>
    </row>
    <row r="22" spans="1:35" x14ac:dyDescent="0.3">
      <c r="A22" t="s">
        <v>29</v>
      </c>
      <c r="B22" s="2">
        <v>16890.510000000006</v>
      </c>
      <c r="C22" s="4">
        <f t="shared" si="5"/>
        <v>1.7327602349139653E-3</v>
      </c>
      <c r="D22" s="6">
        <f t="shared" si="7"/>
        <v>0.99084770650574372</v>
      </c>
      <c r="E22" s="6"/>
      <c r="F22">
        <v>17</v>
      </c>
      <c r="G22" t="s">
        <v>6973</v>
      </c>
      <c r="H22" s="2">
        <v>50992.609999999986</v>
      </c>
      <c r="I22" s="18">
        <f t="shared" si="6"/>
        <v>5.2312195950552209E-3</v>
      </c>
      <c r="J22" s="7">
        <f t="shared" si="8"/>
        <v>0.32224536695739275</v>
      </c>
      <c r="K22" s="7"/>
      <c r="M22" t="s">
        <v>30</v>
      </c>
      <c r="N22" s="2">
        <v>35340.620000000003</v>
      </c>
      <c r="O22" s="2">
        <v>5</v>
      </c>
      <c r="P22" s="6">
        <v>0.625</v>
      </c>
      <c r="Q22" s="2">
        <v>2.5</v>
      </c>
      <c r="R22" s="2">
        <v>1767.0310000000002</v>
      </c>
      <c r="S22" s="7"/>
      <c r="T22" s="7"/>
      <c r="U22" s="7"/>
      <c r="V22" s="7"/>
      <c r="W22" s="7"/>
      <c r="X22" s="7"/>
      <c r="Y22" s="7"/>
      <c r="Z22" s="7"/>
      <c r="AA22" s="7"/>
      <c r="AB22" s="7"/>
      <c r="AD22" s="22">
        <f t="shared" si="1"/>
        <v>17</v>
      </c>
      <c r="AE22" s="22" t="str">
        <f t="shared" si="2"/>
        <v>16029</v>
      </c>
      <c r="AF22" s="23">
        <f t="shared" si="3"/>
        <v>50992.609999999986</v>
      </c>
      <c r="AG22" s="24">
        <f t="shared" si="4"/>
        <v>5.2312195950552209E-3</v>
      </c>
    </row>
    <row r="23" spans="1:35" x14ac:dyDescent="0.3">
      <c r="A23" t="s">
        <v>17</v>
      </c>
      <c r="B23" s="2">
        <v>12946.290000000019</v>
      </c>
      <c r="C23" s="4">
        <f t="shared" si="5"/>
        <v>1.3281313886711736E-3</v>
      </c>
      <c r="D23" s="6">
        <f t="shared" si="7"/>
        <v>0.99217583789441488</v>
      </c>
      <c r="E23" s="6"/>
      <c r="F23">
        <v>18</v>
      </c>
      <c r="G23" t="s">
        <v>5698</v>
      </c>
      <c r="H23" s="2">
        <v>50862.440000000155</v>
      </c>
      <c r="I23" s="18">
        <f t="shared" si="6"/>
        <v>5.2178657413362714E-3</v>
      </c>
      <c r="J23" s="7">
        <f t="shared" si="8"/>
        <v>0.32746323269872901</v>
      </c>
      <c r="K23" s="7"/>
      <c r="M23" t="s">
        <v>35</v>
      </c>
      <c r="N23" s="2">
        <v>35163.459999999948</v>
      </c>
      <c r="O23" s="2">
        <v>6</v>
      </c>
      <c r="P23" s="6">
        <v>0.6</v>
      </c>
      <c r="Q23" s="2">
        <v>3.7</v>
      </c>
      <c r="R23" s="2">
        <v>950.36378378378242</v>
      </c>
      <c r="S23" s="7"/>
      <c r="T23" s="7"/>
      <c r="U23" s="7"/>
      <c r="V23" s="7"/>
      <c r="W23" s="7"/>
      <c r="X23" s="7"/>
      <c r="Y23" s="7"/>
      <c r="Z23" s="7"/>
      <c r="AA23" s="7"/>
      <c r="AB23" s="7"/>
      <c r="AD23" s="22">
        <f t="shared" si="1"/>
        <v>18</v>
      </c>
      <c r="AE23" s="22" t="str">
        <f t="shared" si="2"/>
        <v>14298</v>
      </c>
      <c r="AF23" s="23">
        <f t="shared" si="3"/>
        <v>50862.440000000155</v>
      </c>
      <c r="AG23" s="24">
        <f t="shared" si="4"/>
        <v>5.2178657413362714E-3</v>
      </c>
      <c r="AI23" s="25" t="s">
        <v>8630</v>
      </c>
    </row>
    <row r="24" spans="1:35" x14ac:dyDescent="0.3">
      <c r="A24" t="s">
        <v>11</v>
      </c>
      <c r="B24" s="2">
        <v>10154.319999999998</v>
      </c>
      <c r="C24" s="4">
        <f t="shared" si="5"/>
        <v>1.0417093331457467E-3</v>
      </c>
      <c r="D24" s="6">
        <f t="shared" si="7"/>
        <v>0.99321754722756062</v>
      </c>
      <c r="E24" s="6"/>
      <c r="F24">
        <v>19</v>
      </c>
      <c r="G24" t="s">
        <v>5546</v>
      </c>
      <c r="H24" s="2">
        <v>50415.49000000002</v>
      </c>
      <c r="I24" s="18">
        <f t="shared" si="6"/>
        <v>5.1720141248371232E-3</v>
      </c>
      <c r="J24" s="7">
        <f t="shared" si="8"/>
        <v>0.33263524682356616</v>
      </c>
      <c r="K24" s="7"/>
      <c r="M24" t="s">
        <v>37</v>
      </c>
      <c r="N24" s="2">
        <v>29367.020000000033</v>
      </c>
      <c r="O24" s="2">
        <v>15</v>
      </c>
      <c r="P24" s="6">
        <v>0.78947368421052633</v>
      </c>
      <c r="Q24" s="2">
        <v>3.1052631578947367</v>
      </c>
      <c r="R24" s="2">
        <v>497.74610169491581</v>
      </c>
      <c r="S24" s="7"/>
      <c r="T24" s="7"/>
      <c r="U24" s="7"/>
      <c r="V24" s="7"/>
      <c r="W24" s="7"/>
      <c r="X24" s="7"/>
      <c r="Y24" s="7"/>
      <c r="Z24" s="7"/>
      <c r="AA24" s="7"/>
      <c r="AB24" s="7"/>
      <c r="AD24" s="22">
        <f t="shared" si="1"/>
        <v>19</v>
      </c>
      <c r="AE24" s="22" t="str">
        <f t="shared" si="2"/>
        <v>14088</v>
      </c>
      <c r="AF24" s="23">
        <f t="shared" si="3"/>
        <v>50415.49000000002</v>
      </c>
      <c r="AG24" s="24">
        <f t="shared" si="4"/>
        <v>5.1720141248371232E-3</v>
      </c>
    </row>
    <row r="25" spans="1:35" x14ac:dyDescent="0.3">
      <c r="A25" t="s">
        <v>26</v>
      </c>
      <c r="B25" s="2">
        <v>10117.040000000003</v>
      </c>
      <c r="C25" s="4">
        <f t="shared" si="5"/>
        <v>1.0378848600210403E-3</v>
      </c>
      <c r="D25" s="6">
        <f t="shared" si="7"/>
        <v>0.9942554320875816</v>
      </c>
      <c r="E25" s="6"/>
      <c r="F25">
        <v>20</v>
      </c>
      <c r="G25" t="s">
        <v>8293</v>
      </c>
      <c r="H25" s="2">
        <v>40340.779999999831</v>
      </c>
      <c r="I25" s="18">
        <f t="shared" si="6"/>
        <v>4.1384718063227381E-3</v>
      </c>
      <c r="J25" s="7">
        <f t="shared" si="8"/>
        <v>0.33677371862988892</v>
      </c>
      <c r="K25" s="7"/>
      <c r="M25" t="s">
        <v>22</v>
      </c>
      <c r="N25" s="2">
        <v>22326.739999999998</v>
      </c>
      <c r="O25" s="2">
        <v>7</v>
      </c>
      <c r="P25" s="6">
        <v>0.58333333333333337</v>
      </c>
      <c r="Q25" s="2">
        <v>3.5</v>
      </c>
      <c r="R25" s="2">
        <v>531.58904761904762</v>
      </c>
      <c r="S25" s="7"/>
      <c r="T25" s="7"/>
      <c r="U25" s="7"/>
      <c r="V25" s="7"/>
      <c r="W25" s="7"/>
      <c r="X25" s="7"/>
      <c r="Y25" s="7"/>
      <c r="Z25" s="7"/>
      <c r="AA25" s="7"/>
      <c r="AB25" s="7"/>
      <c r="AD25" s="22">
        <f t="shared" si="1"/>
        <v>20</v>
      </c>
      <c r="AE25" s="22" t="str">
        <f t="shared" si="2"/>
        <v>17841</v>
      </c>
      <c r="AF25" s="23">
        <f t="shared" si="3"/>
        <v>40340.779999999831</v>
      </c>
      <c r="AG25" s="24">
        <f t="shared" si="4"/>
        <v>4.1384718063227381E-3</v>
      </c>
    </row>
    <row r="26" spans="1:35" x14ac:dyDescent="0.3">
      <c r="A26" t="s">
        <v>40</v>
      </c>
      <c r="B26" s="2">
        <v>9120.3899999999921</v>
      </c>
      <c r="C26" s="4">
        <f t="shared" si="5"/>
        <v>9.3564073073619221E-4</v>
      </c>
      <c r="D26" s="6">
        <f t="shared" si="7"/>
        <v>0.99519107281831776</v>
      </c>
      <c r="E26" s="6"/>
      <c r="F26">
        <v>21</v>
      </c>
      <c r="G26" t="s">
        <v>5329</v>
      </c>
      <c r="H26" s="2">
        <v>36351.42</v>
      </c>
      <c r="I26" s="18">
        <f t="shared" si="6"/>
        <v>3.729212146859757E-3</v>
      </c>
      <c r="J26" s="7">
        <f t="shared" si="8"/>
        <v>0.3405029307767487</v>
      </c>
      <c r="K26" s="7"/>
      <c r="M26" t="s">
        <v>16</v>
      </c>
      <c r="N26" s="2">
        <v>20086.289999999986</v>
      </c>
      <c r="O26" s="2">
        <v>6</v>
      </c>
      <c r="P26" s="6">
        <v>0.66666666666666663</v>
      </c>
      <c r="Q26" s="2">
        <v>3</v>
      </c>
      <c r="R26" s="2">
        <v>743.93666666666616</v>
      </c>
      <c r="S26" s="7"/>
      <c r="T26" s="7"/>
      <c r="U26" s="7"/>
      <c r="V26" s="7"/>
      <c r="W26" s="7"/>
      <c r="X26" s="7"/>
      <c r="Y26" s="7"/>
      <c r="Z26" s="7"/>
      <c r="AA26" s="7"/>
      <c r="AB26" s="7"/>
      <c r="AD26" s="22">
        <f t="shared" si="1"/>
        <v>21</v>
      </c>
      <c r="AE26" s="22" t="str">
        <f t="shared" si="2"/>
        <v>13798</v>
      </c>
      <c r="AF26" s="23">
        <f t="shared" si="3"/>
        <v>36351.42</v>
      </c>
      <c r="AG26" s="24">
        <f t="shared" si="4"/>
        <v>3.729212146859757E-3</v>
      </c>
    </row>
    <row r="27" spans="1:35" x14ac:dyDescent="0.3">
      <c r="A27" t="s">
        <v>28</v>
      </c>
      <c r="B27" s="2">
        <v>7907.819999999997</v>
      </c>
      <c r="C27" s="4">
        <f t="shared" si="5"/>
        <v>8.1124584401876215E-4</v>
      </c>
      <c r="D27" s="6">
        <f t="shared" si="7"/>
        <v>0.99600231866233657</v>
      </c>
      <c r="E27" s="6"/>
      <c r="F27">
        <v>22</v>
      </c>
      <c r="G27" t="s">
        <v>7265</v>
      </c>
      <c r="H27" s="2">
        <v>33805.689999999973</v>
      </c>
      <c r="I27" s="18">
        <f t="shared" si="6"/>
        <v>3.4680513108146893E-3</v>
      </c>
      <c r="J27" s="7">
        <f t="shared" si="8"/>
        <v>0.34397098208756338</v>
      </c>
      <c r="K27" s="7"/>
      <c r="M27" t="s">
        <v>19</v>
      </c>
      <c r="N27" s="2">
        <v>18768.140000000003</v>
      </c>
      <c r="O27" s="2">
        <v>7</v>
      </c>
      <c r="P27" s="6">
        <v>0.77777777777777779</v>
      </c>
      <c r="Q27" s="2">
        <v>2.1111111111111112</v>
      </c>
      <c r="R27" s="2">
        <v>987.79684210526329</v>
      </c>
      <c r="S27" s="7"/>
      <c r="T27" s="7"/>
      <c r="U27" s="7"/>
      <c r="V27" s="7"/>
      <c r="W27" s="7"/>
      <c r="X27" s="7"/>
      <c r="Y27" s="7"/>
      <c r="Z27" s="7"/>
      <c r="AA27" s="7"/>
      <c r="AB27" s="7"/>
      <c r="AD27" s="22">
        <f t="shared" si="1"/>
        <v>22</v>
      </c>
      <c r="AE27" s="22" t="str">
        <f t="shared" si="2"/>
        <v>16422</v>
      </c>
      <c r="AF27" s="23">
        <f t="shared" si="3"/>
        <v>33805.689999999973</v>
      </c>
      <c r="AG27" s="24">
        <f t="shared" si="4"/>
        <v>3.4680513108146893E-3</v>
      </c>
    </row>
    <row r="28" spans="1:35" x14ac:dyDescent="0.3">
      <c r="A28" t="s">
        <v>36</v>
      </c>
      <c r="B28" s="2">
        <v>7213.1400000000049</v>
      </c>
      <c r="C28" s="4">
        <f t="shared" si="5"/>
        <v>7.3998015221963837E-4</v>
      </c>
      <c r="D28" s="6">
        <f t="shared" si="7"/>
        <v>0.99674229881455623</v>
      </c>
      <c r="E28" s="6"/>
      <c r="F28">
        <v>23</v>
      </c>
      <c r="G28" t="s">
        <v>4709</v>
      </c>
      <c r="H28" s="2">
        <v>33462.81</v>
      </c>
      <c r="I28" s="18">
        <f t="shared" si="6"/>
        <v>3.432876006496036E-3</v>
      </c>
      <c r="J28" s="7">
        <f t="shared" si="8"/>
        <v>0.34740385809405944</v>
      </c>
      <c r="K28" s="7"/>
      <c r="M28" t="s">
        <v>29</v>
      </c>
      <c r="N28" s="2">
        <v>16890.510000000006</v>
      </c>
      <c r="O28" s="2">
        <v>7</v>
      </c>
      <c r="P28" s="6">
        <v>0.46666666666666667</v>
      </c>
      <c r="Q28" s="2">
        <v>2.6</v>
      </c>
      <c r="R28" s="2">
        <v>433.09000000000015</v>
      </c>
      <c r="S28" s="7"/>
      <c r="T28" s="7"/>
      <c r="U28" s="7"/>
      <c r="V28" s="7"/>
      <c r="W28" s="7"/>
      <c r="X28" s="7"/>
      <c r="Y28" s="7"/>
      <c r="Z28" s="7"/>
      <c r="AA28" s="7"/>
      <c r="AB28" s="7"/>
      <c r="AD28" s="22">
        <f t="shared" si="1"/>
        <v>23</v>
      </c>
      <c r="AE28" s="22" t="str">
        <f t="shared" si="2"/>
        <v>12931</v>
      </c>
      <c r="AF28" s="23">
        <f t="shared" si="3"/>
        <v>33462.81</v>
      </c>
      <c r="AG28" s="24">
        <f t="shared" si="4"/>
        <v>3.432876006496036E-3</v>
      </c>
    </row>
    <row r="29" spans="1:35" x14ac:dyDescent="0.3">
      <c r="A29" t="s">
        <v>46</v>
      </c>
      <c r="B29" s="2">
        <v>4749.7899999999972</v>
      </c>
      <c r="C29" s="4">
        <f t="shared" si="5"/>
        <v>4.8727049900754897E-4</v>
      </c>
      <c r="D29" s="6">
        <f t="shared" si="7"/>
        <v>0.99722956931356377</v>
      </c>
      <c r="E29" s="6"/>
      <c r="F29">
        <v>24</v>
      </c>
      <c r="G29" t="s">
        <v>6959</v>
      </c>
      <c r="H29" s="2">
        <v>33366.250000000022</v>
      </c>
      <c r="I29" s="18">
        <f t="shared" si="6"/>
        <v>3.4229701286816153E-3</v>
      </c>
      <c r="J29" s="7">
        <f t="shared" si="8"/>
        <v>0.35082682822274103</v>
      </c>
      <c r="K29" s="7"/>
      <c r="M29" t="s">
        <v>17</v>
      </c>
      <c r="N29" s="2">
        <v>12946.290000000019</v>
      </c>
      <c r="O29" s="2">
        <v>5</v>
      </c>
      <c r="P29" s="6">
        <v>0.625</v>
      </c>
      <c r="Q29" s="2">
        <v>2.125</v>
      </c>
      <c r="R29" s="2">
        <v>761.54647058823639</v>
      </c>
      <c r="S29" s="7"/>
      <c r="T29" s="7"/>
      <c r="U29" s="7"/>
      <c r="V29" s="7"/>
      <c r="W29" s="7"/>
      <c r="X29" s="7"/>
      <c r="Y29" s="7"/>
      <c r="Z29" s="7"/>
      <c r="AA29" s="7"/>
      <c r="AB29" s="7"/>
      <c r="AD29" s="22">
        <f t="shared" si="1"/>
        <v>24</v>
      </c>
      <c r="AE29" s="22" t="str">
        <f t="shared" si="2"/>
        <v>16013</v>
      </c>
      <c r="AF29" s="23">
        <f t="shared" si="3"/>
        <v>33366.250000000022</v>
      </c>
      <c r="AG29" s="24">
        <f t="shared" si="4"/>
        <v>3.4229701286816153E-3</v>
      </c>
      <c r="AI29" s="25" t="s">
        <v>8631</v>
      </c>
    </row>
    <row r="30" spans="1:35" x14ac:dyDescent="0.3">
      <c r="A30" t="s">
        <v>25</v>
      </c>
      <c r="B30" s="2">
        <v>4710.5199999999986</v>
      </c>
      <c r="C30" s="4">
        <f t="shared" si="5"/>
        <v>4.8324187616400726E-4</v>
      </c>
      <c r="D30" s="6">
        <f t="shared" si="7"/>
        <v>0.99771281118972777</v>
      </c>
      <c r="E30" s="6"/>
      <c r="F30">
        <v>25</v>
      </c>
      <c r="G30" t="s">
        <v>6841</v>
      </c>
      <c r="H30" s="2">
        <v>33350.759999999995</v>
      </c>
      <c r="I30" s="18">
        <f t="shared" si="6"/>
        <v>3.4213810436842492E-3</v>
      </c>
      <c r="J30" s="7">
        <f t="shared" si="8"/>
        <v>0.35424820926642525</v>
      </c>
      <c r="K30" s="7"/>
      <c r="M30" t="s">
        <v>11</v>
      </c>
      <c r="N30" s="2">
        <v>10154.319999999998</v>
      </c>
      <c r="O30" s="2">
        <v>5</v>
      </c>
      <c r="P30" s="6">
        <v>0.45454545454545453</v>
      </c>
      <c r="Q30" s="2">
        <v>1.6363636363636365</v>
      </c>
      <c r="R30" s="2">
        <v>564.12888888888881</v>
      </c>
      <c r="S30" s="7"/>
      <c r="T30" s="7"/>
      <c r="U30" s="7"/>
      <c r="V30" s="7"/>
      <c r="W30" s="7"/>
      <c r="X30" s="7"/>
      <c r="Y30" s="7"/>
      <c r="Z30" s="7"/>
      <c r="AA30" s="7"/>
      <c r="AB30" s="7"/>
      <c r="AD30" s="22">
        <f t="shared" si="1"/>
        <v>25</v>
      </c>
      <c r="AE30" s="22" t="str">
        <f t="shared" si="2"/>
        <v>15838</v>
      </c>
      <c r="AF30" s="23">
        <f t="shared" si="3"/>
        <v>33350.759999999995</v>
      </c>
      <c r="AG30" s="24">
        <f t="shared" si="4"/>
        <v>3.4213810436842492E-3</v>
      </c>
    </row>
    <row r="31" spans="1:35" x14ac:dyDescent="0.3">
      <c r="A31" t="s">
        <v>27</v>
      </c>
      <c r="B31" s="2">
        <v>4310.0000000000009</v>
      </c>
      <c r="C31" s="4">
        <f t="shared" si="5"/>
        <v>4.4215341114502697E-4</v>
      </c>
      <c r="D31" s="6">
        <f t="shared" si="7"/>
        <v>0.99815496460087283</v>
      </c>
      <c r="E31" s="6"/>
      <c r="F31">
        <v>26</v>
      </c>
      <c r="G31" t="s">
        <v>7963</v>
      </c>
      <c r="H31" s="2">
        <v>31300.080000000045</v>
      </c>
      <c r="I31" s="18">
        <f t="shared" si="6"/>
        <v>3.2110062972418221E-3</v>
      </c>
      <c r="J31" s="7">
        <f t="shared" si="8"/>
        <v>0.35745921556366705</v>
      </c>
      <c r="K31" s="7"/>
      <c r="M31" t="s">
        <v>26</v>
      </c>
      <c r="N31" s="2">
        <v>10117.040000000003</v>
      </c>
      <c r="O31" s="2"/>
      <c r="P31" s="6"/>
      <c r="Q31" s="2"/>
      <c r="R31" s="2">
        <v>843.08666666666693</v>
      </c>
      <c r="S31" s="7"/>
      <c r="T31" s="7"/>
      <c r="U31" s="7"/>
      <c r="V31" s="7"/>
      <c r="W31" s="7"/>
      <c r="X31" s="7"/>
      <c r="Y31" s="7"/>
      <c r="Z31" s="7"/>
      <c r="AA31" s="7"/>
      <c r="AB31" s="7"/>
      <c r="AD31" s="20"/>
      <c r="AE31" s="20"/>
      <c r="AF31" s="20"/>
      <c r="AG31" s="20"/>
    </row>
    <row r="32" spans="1:35" x14ac:dyDescent="0.3">
      <c r="A32" t="s">
        <v>15</v>
      </c>
      <c r="B32" s="2">
        <v>3666.38</v>
      </c>
      <c r="C32" s="4">
        <f t="shared" si="5"/>
        <v>3.7612585233269227E-4</v>
      </c>
      <c r="D32" s="6">
        <f t="shared" si="7"/>
        <v>0.99853109045320554</v>
      </c>
      <c r="E32" s="6"/>
      <c r="F32">
        <v>27</v>
      </c>
      <c r="G32" t="s">
        <v>7973</v>
      </c>
      <c r="H32" s="2">
        <v>30300.819999999992</v>
      </c>
      <c r="I32" s="18">
        <f t="shared" si="6"/>
        <v>3.1084944138031205E-3</v>
      </c>
      <c r="J32" s="7">
        <f t="shared" si="8"/>
        <v>0.36056770997747017</v>
      </c>
      <c r="K32" s="7"/>
      <c r="M32" t="s">
        <v>40</v>
      </c>
      <c r="N32" s="2">
        <v>9120.3899999999921</v>
      </c>
      <c r="O32" s="2">
        <v>1</v>
      </c>
      <c r="P32" s="6">
        <v>1</v>
      </c>
      <c r="Q32" s="2">
        <v>8</v>
      </c>
      <c r="R32" s="2">
        <v>1140.048749999999</v>
      </c>
      <c r="S32" s="7"/>
      <c r="T32" s="7"/>
      <c r="U32" s="7"/>
      <c r="V32" s="7"/>
      <c r="W32" s="7"/>
      <c r="X32" s="7"/>
      <c r="Y32" s="7"/>
      <c r="Z32" s="7"/>
      <c r="AA32" s="7"/>
      <c r="AB32" s="7"/>
    </row>
    <row r="33" spans="1:28" x14ac:dyDescent="0.3">
      <c r="A33" t="s">
        <v>33</v>
      </c>
      <c r="B33" s="2">
        <v>2505.4699999999998</v>
      </c>
      <c r="C33" s="4">
        <f t="shared" si="5"/>
        <v>2.5703065128109752E-4</v>
      </c>
      <c r="D33" s="6">
        <f t="shared" si="7"/>
        <v>0.99878812110448667</v>
      </c>
      <c r="E33" s="6"/>
      <c r="F33">
        <v>28</v>
      </c>
      <c r="G33" t="s">
        <v>4581</v>
      </c>
      <c r="H33" s="2">
        <v>29072.100000000399</v>
      </c>
      <c r="I33" s="18">
        <f t="shared" si="6"/>
        <v>2.9824427341414183E-3</v>
      </c>
      <c r="J33" s="7">
        <f t="shared" si="8"/>
        <v>0.36355015271161162</v>
      </c>
      <c r="K33" s="7"/>
      <c r="M33" t="s">
        <v>28</v>
      </c>
      <c r="N33" s="2">
        <v>7907.819999999997</v>
      </c>
      <c r="O33" s="2">
        <v>2</v>
      </c>
      <c r="P33" s="6">
        <v>0.5</v>
      </c>
      <c r="Q33" s="2">
        <v>2.25</v>
      </c>
      <c r="R33" s="2">
        <v>878.64666666666631</v>
      </c>
      <c r="S33" s="7"/>
      <c r="T33" s="7"/>
      <c r="U33" s="7"/>
      <c r="V33" s="7"/>
      <c r="W33" s="7"/>
      <c r="X33" s="7"/>
      <c r="Y33" s="7"/>
      <c r="Z33" s="7"/>
      <c r="AA33" s="7"/>
      <c r="AB33" s="7"/>
    </row>
    <row r="34" spans="1:28" x14ac:dyDescent="0.3">
      <c r="A34" t="s">
        <v>44</v>
      </c>
      <c r="B34" s="2">
        <v>1902.2800000000004</v>
      </c>
      <c r="C34" s="4">
        <f t="shared" si="5"/>
        <v>1.9515071715845984E-4</v>
      </c>
      <c r="D34" s="6">
        <f t="shared" si="7"/>
        <v>0.99898327182164515</v>
      </c>
      <c r="E34" s="6"/>
      <c r="F34">
        <v>29</v>
      </c>
      <c r="G34" t="s">
        <v>4827</v>
      </c>
      <c r="H34" s="2">
        <v>28658.880000000008</v>
      </c>
      <c r="I34" s="18">
        <f t="shared" si="6"/>
        <v>2.9400514040825968E-3</v>
      </c>
      <c r="J34" s="7">
        <f t="shared" si="8"/>
        <v>0.36649020411569422</v>
      </c>
      <c r="K34" s="7"/>
      <c r="M34" t="s">
        <v>36</v>
      </c>
      <c r="N34" s="2">
        <v>7213.1400000000049</v>
      </c>
      <c r="O34" s="2">
        <v>4</v>
      </c>
      <c r="P34" s="6">
        <v>0.66666666666666663</v>
      </c>
      <c r="Q34" s="2">
        <v>3.3333333333333335</v>
      </c>
      <c r="R34" s="2">
        <v>360.65700000000027</v>
      </c>
      <c r="S34" s="7"/>
      <c r="T34" s="7"/>
      <c r="U34" s="7"/>
      <c r="V34" s="7"/>
      <c r="W34" s="7"/>
      <c r="X34" s="7"/>
      <c r="Y34" s="7"/>
      <c r="Z34" s="7"/>
      <c r="AA34" s="7"/>
      <c r="AB34" s="7"/>
    </row>
    <row r="35" spans="1:28" x14ac:dyDescent="0.3">
      <c r="A35" t="s">
        <v>47</v>
      </c>
      <c r="B35" s="2">
        <v>1730.9199999999992</v>
      </c>
      <c r="C35" s="4">
        <f t="shared" si="5"/>
        <v>1.7757127202300453E-4</v>
      </c>
      <c r="D35" s="6">
        <f t="shared" si="7"/>
        <v>0.99916084309366815</v>
      </c>
      <c r="E35" s="6"/>
      <c r="F35">
        <v>30</v>
      </c>
      <c r="G35" t="s">
        <v>4815</v>
      </c>
      <c r="H35" s="2">
        <v>27964.480000000087</v>
      </c>
      <c r="I35" s="18">
        <f t="shared" si="6"/>
        <v>2.8688144368670346E-3</v>
      </c>
      <c r="J35" s="7">
        <f t="shared" si="8"/>
        <v>0.36935901855256126</v>
      </c>
      <c r="K35" s="7"/>
      <c r="M35" t="s">
        <v>46</v>
      </c>
      <c r="N35" s="2">
        <v>4749.7899999999972</v>
      </c>
      <c r="O35" s="2">
        <v>4</v>
      </c>
      <c r="P35" s="6">
        <v>1</v>
      </c>
      <c r="Q35" s="2">
        <v>3.25</v>
      </c>
      <c r="R35" s="2">
        <v>365.3684615384613</v>
      </c>
      <c r="S35" s="7"/>
      <c r="T35" s="7"/>
      <c r="U35" s="7"/>
      <c r="V35" s="7"/>
      <c r="W35" s="7"/>
      <c r="X35" s="7"/>
      <c r="Y35" s="7"/>
      <c r="Z35" s="7"/>
      <c r="AA35" s="7"/>
      <c r="AB35" s="7"/>
    </row>
    <row r="36" spans="1:28" x14ac:dyDescent="0.3">
      <c r="A36" t="s">
        <v>31</v>
      </c>
      <c r="B36" s="2">
        <v>1693.8799999999997</v>
      </c>
      <c r="C36" s="4">
        <f t="shared" si="5"/>
        <v>1.7377141996991599E-4</v>
      </c>
      <c r="D36" s="6">
        <f t="shared" si="7"/>
        <v>0.99933461451363803</v>
      </c>
      <c r="E36" s="6"/>
      <c r="F36">
        <v>31</v>
      </c>
      <c r="G36" t="s">
        <v>5054</v>
      </c>
      <c r="H36" s="2">
        <v>27487.410000000091</v>
      </c>
      <c r="I36" s="18">
        <f t="shared" si="6"/>
        <v>2.8198728758798059E-3</v>
      </c>
      <c r="J36" s="7">
        <f t="shared" si="8"/>
        <v>0.37217889142844107</v>
      </c>
      <c r="K36" s="7"/>
      <c r="M36" t="s">
        <v>25</v>
      </c>
      <c r="N36" s="2">
        <v>4710.5199999999986</v>
      </c>
      <c r="O36" s="2">
        <v>1</v>
      </c>
      <c r="P36" s="6">
        <v>0.25</v>
      </c>
      <c r="Q36" s="2">
        <v>1.5</v>
      </c>
      <c r="R36" s="2">
        <v>785.08666666666647</v>
      </c>
      <c r="S36" s="7"/>
      <c r="T36" s="7"/>
      <c r="U36" s="7"/>
      <c r="V36" s="7"/>
      <c r="W36" s="7"/>
      <c r="X36" s="7"/>
      <c r="Y36" s="7"/>
      <c r="Z36" s="7"/>
      <c r="AA36" s="7"/>
      <c r="AB36" s="7"/>
    </row>
    <row r="37" spans="1:28" x14ac:dyDescent="0.3">
      <c r="A37" t="s">
        <v>32</v>
      </c>
      <c r="B37" s="2">
        <v>1661.0600000000004</v>
      </c>
      <c r="C37" s="4">
        <f t="shared" si="5"/>
        <v>1.7040448842611566E-4</v>
      </c>
      <c r="D37" s="6">
        <f t="shared" si="7"/>
        <v>0.99950501900206412</v>
      </c>
      <c r="E37" s="6"/>
      <c r="F37">
        <v>32</v>
      </c>
      <c r="G37" t="s">
        <v>5979</v>
      </c>
      <c r="H37" s="2">
        <v>26932.339999999967</v>
      </c>
      <c r="I37" s="18">
        <f t="shared" si="6"/>
        <v>2.7629294666166215E-3</v>
      </c>
      <c r="J37" s="7">
        <f t="shared" si="8"/>
        <v>0.37494182089505768</v>
      </c>
      <c r="K37" s="7"/>
      <c r="M37" t="s">
        <v>27</v>
      </c>
      <c r="N37" s="2">
        <v>4310.0000000000009</v>
      </c>
      <c r="O37" s="2">
        <v>1</v>
      </c>
      <c r="P37" s="6">
        <v>1</v>
      </c>
      <c r="Q37" s="2">
        <v>7</v>
      </c>
      <c r="R37" s="2">
        <v>615.71428571428589</v>
      </c>
      <c r="S37" s="7"/>
      <c r="T37" s="7"/>
      <c r="U37" s="7"/>
      <c r="V37" s="7"/>
      <c r="W37" s="7"/>
      <c r="X37" s="7"/>
      <c r="Y37" s="7"/>
      <c r="Z37" s="7"/>
      <c r="AA37" s="7"/>
      <c r="AB37" s="7"/>
    </row>
    <row r="38" spans="1:28" x14ac:dyDescent="0.3">
      <c r="A38" t="s">
        <v>21</v>
      </c>
      <c r="B38" s="2">
        <v>1291.75</v>
      </c>
      <c r="C38" s="4">
        <f t="shared" si="5"/>
        <v>1.3251778859549616E-4</v>
      </c>
      <c r="D38" s="6">
        <f t="shared" si="7"/>
        <v>0.99963753679065959</v>
      </c>
      <c r="E38" s="6"/>
      <c r="F38">
        <v>33</v>
      </c>
      <c r="G38" t="s">
        <v>8304</v>
      </c>
      <c r="H38" s="2">
        <v>26763.339999999997</v>
      </c>
      <c r="I38" s="18">
        <f t="shared" si="6"/>
        <v>2.7455921286854159E-3</v>
      </c>
      <c r="J38" s="7">
        <f t="shared" si="8"/>
        <v>0.37768741302374309</v>
      </c>
      <c r="K38" s="7"/>
      <c r="M38" t="s">
        <v>15</v>
      </c>
      <c r="N38" s="2">
        <v>3666.38</v>
      </c>
      <c r="O38" s="2">
        <v>1</v>
      </c>
      <c r="P38" s="6">
        <v>0.25</v>
      </c>
      <c r="Q38" s="2">
        <v>1.5</v>
      </c>
      <c r="R38" s="2">
        <v>611.06333333333339</v>
      </c>
      <c r="S38" s="7"/>
      <c r="T38" s="7"/>
      <c r="U38" s="7"/>
      <c r="V38" s="7"/>
      <c r="W38" s="7"/>
      <c r="X38" s="7"/>
      <c r="Y38" s="7"/>
      <c r="Z38" s="7"/>
      <c r="AA38" s="7"/>
      <c r="AB38" s="7"/>
    </row>
    <row r="39" spans="1:28" x14ac:dyDescent="0.3">
      <c r="A39" t="s">
        <v>14</v>
      </c>
      <c r="B39" s="2">
        <v>1143.5999999999999</v>
      </c>
      <c r="C39" s="4">
        <f t="shared" si="5"/>
        <v>1.1731940626112592E-4</v>
      </c>
      <c r="D39" s="6">
        <f t="shared" si="7"/>
        <v>0.99975485619692073</v>
      </c>
      <c r="E39" s="6"/>
      <c r="F39">
        <v>34</v>
      </c>
      <c r="G39" t="s">
        <v>7196</v>
      </c>
      <c r="H39" s="2">
        <v>26626.799999999999</v>
      </c>
      <c r="I39" s="18">
        <f t="shared" si="6"/>
        <v>2.7315847906905803E-3</v>
      </c>
      <c r="J39" s="7">
        <f t="shared" si="8"/>
        <v>0.38041899781443367</v>
      </c>
      <c r="K39" s="7"/>
      <c r="M39" t="s">
        <v>33</v>
      </c>
      <c r="N39" s="2">
        <v>2505.4699999999998</v>
      </c>
      <c r="O39" s="2">
        <v>1</v>
      </c>
      <c r="P39" s="6">
        <v>0.5</v>
      </c>
      <c r="Q39" s="2">
        <v>3</v>
      </c>
      <c r="R39" s="2">
        <v>417.57833333333332</v>
      </c>
      <c r="S39" s="7"/>
      <c r="T39" s="7"/>
      <c r="U39" s="7"/>
      <c r="V39" s="7"/>
      <c r="W39" s="7"/>
      <c r="X39" s="7"/>
      <c r="Y39" s="7"/>
      <c r="Z39" s="7"/>
      <c r="AA39" s="7"/>
      <c r="AB39" s="7"/>
    </row>
    <row r="40" spans="1:28" x14ac:dyDescent="0.3">
      <c r="A40" t="s">
        <v>38</v>
      </c>
      <c r="B40" s="2">
        <v>1002.3100000000001</v>
      </c>
      <c r="C40" s="4">
        <f t="shared" si="5"/>
        <v>1.02824776223845E-4</v>
      </c>
      <c r="D40" s="6">
        <f t="shared" si="7"/>
        <v>0.99985768097314454</v>
      </c>
      <c r="E40" s="6"/>
      <c r="F40">
        <v>35</v>
      </c>
      <c r="G40" t="s">
        <v>5318</v>
      </c>
      <c r="H40" s="2">
        <v>25748.349999999977</v>
      </c>
      <c r="I40" s="18">
        <f t="shared" si="6"/>
        <v>2.6414665391777362E-3</v>
      </c>
      <c r="J40" s="7">
        <f t="shared" si="8"/>
        <v>0.38306046435361141</v>
      </c>
      <c r="K40" s="7"/>
      <c r="M40" t="s">
        <v>44</v>
      </c>
      <c r="N40" s="2">
        <v>1902.2800000000004</v>
      </c>
      <c r="O40" s="2">
        <v>1</v>
      </c>
      <c r="P40" s="6">
        <v>0.5</v>
      </c>
      <c r="Q40" s="2">
        <v>1.5</v>
      </c>
      <c r="R40" s="2">
        <v>634.09333333333348</v>
      </c>
      <c r="S40" s="7"/>
      <c r="T40" s="7"/>
      <c r="U40" s="7"/>
      <c r="V40" s="7"/>
      <c r="W40" s="7"/>
      <c r="X40" s="7"/>
      <c r="Y40" s="7"/>
      <c r="Z40" s="7"/>
      <c r="AA40" s="7"/>
      <c r="AB40" s="7"/>
    </row>
    <row r="41" spans="1:28" x14ac:dyDescent="0.3">
      <c r="A41" t="s">
        <v>18</v>
      </c>
      <c r="B41" s="2">
        <v>707.72000000000014</v>
      </c>
      <c r="C41" s="4">
        <f t="shared" si="5"/>
        <v>7.2603436690384804E-5</v>
      </c>
      <c r="D41" s="6">
        <f t="shared" si="7"/>
        <v>0.99993028440983489</v>
      </c>
      <c r="E41" s="6"/>
      <c r="F41">
        <v>36</v>
      </c>
      <c r="G41" t="s">
        <v>6773</v>
      </c>
      <c r="H41" s="2">
        <v>21535.9</v>
      </c>
      <c r="I41" s="18">
        <f t="shared" si="6"/>
        <v>2.2093205677675603E-3</v>
      </c>
      <c r="J41" s="7">
        <f t="shared" si="8"/>
        <v>0.38526978492137898</v>
      </c>
      <c r="K41" s="7"/>
      <c r="M41" t="s">
        <v>47</v>
      </c>
      <c r="N41" s="2">
        <v>1730.9199999999992</v>
      </c>
      <c r="O41" s="2">
        <v>3</v>
      </c>
      <c r="P41" s="6">
        <v>0.75</v>
      </c>
      <c r="Q41" s="2">
        <v>1.5</v>
      </c>
      <c r="R41" s="2">
        <v>288.48666666666651</v>
      </c>
      <c r="S41" s="7"/>
      <c r="T41" s="7"/>
      <c r="U41" s="7"/>
      <c r="V41" s="7"/>
      <c r="W41" s="7"/>
      <c r="X41" s="7"/>
      <c r="Y41" s="7"/>
      <c r="Z41" s="7"/>
      <c r="AA41" s="7"/>
      <c r="AB41" s="7"/>
    </row>
    <row r="42" spans="1:28" x14ac:dyDescent="0.3">
      <c r="A42" t="s">
        <v>12</v>
      </c>
      <c r="B42" s="2">
        <v>548.40000000000009</v>
      </c>
      <c r="C42" s="4">
        <f t="shared" si="5"/>
        <v>5.6259148647780226E-5</v>
      </c>
      <c r="D42" s="6">
        <f t="shared" si="7"/>
        <v>0.99998654355848271</v>
      </c>
      <c r="E42" s="6"/>
      <c r="F42">
        <v>37</v>
      </c>
      <c r="G42" t="s">
        <v>7111</v>
      </c>
      <c r="H42" s="2">
        <v>21086.300000000017</v>
      </c>
      <c r="I42" s="18">
        <f t="shared" si="6"/>
        <v>2.1631970936026421E-3</v>
      </c>
      <c r="J42" s="7">
        <f t="shared" si="8"/>
        <v>0.38743298201498161</v>
      </c>
      <c r="K42" s="7"/>
      <c r="M42" t="s">
        <v>31</v>
      </c>
      <c r="N42" s="2">
        <v>1693.8799999999997</v>
      </c>
      <c r="O42" s="2"/>
      <c r="P42" s="6"/>
      <c r="Q42" s="2">
        <v>1</v>
      </c>
      <c r="R42" s="2">
        <v>1693.8799999999997</v>
      </c>
      <c r="S42" s="7"/>
      <c r="T42" s="7"/>
      <c r="U42" s="7"/>
      <c r="V42" s="7"/>
      <c r="W42" s="7"/>
      <c r="X42" s="7"/>
      <c r="Y42" s="7"/>
      <c r="Z42" s="7"/>
      <c r="AA42" s="7"/>
      <c r="AB42" s="7"/>
    </row>
    <row r="43" spans="1:28" x14ac:dyDescent="0.3">
      <c r="A43" t="s">
        <v>39</v>
      </c>
      <c r="B43" s="2">
        <v>131.16999999999999</v>
      </c>
      <c r="C43" s="4">
        <f t="shared" si="5"/>
        <v>1.3456441517376605E-5</v>
      </c>
      <c r="D43" s="6">
        <f t="shared" si="7"/>
        <v>1</v>
      </c>
      <c r="E43" s="6"/>
      <c r="F43">
        <v>38</v>
      </c>
      <c r="G43" t="s">
        <v>4585</v>
      </c>
      <c r="H43" s="2">
        <v>21024.009999999995</v>
      </c>
      <c r="I43" s="18">
        <f t="shared" si="6"/>
        <v>2.1568068996397111E-3</v>
      </c>
      <c r="J43" s="7">
        <f t="shared" si="8"/>
        <v>0.38958978891462132</v>
      </c>
      <c r="K43" s="7"/>
      <c r="M43" t="s">
        <v>32</v>
      </c>
      <c r="N43" s="2">
        <v>1661.0600000000004</v>
      </c>
      <c r="O43" s="2">
        <v>1</v>
      </c>
      <c r="P43" s="6">
        <v>1</v>
      </c>
      <c r="Q43" s="2">
        <v>4</v>
      </c>
      <c r="R43" s="2">
        <v>415.2650000000001</v>
      </c>
      <c r="S43" s="7"/>
      <c r="T43" s="7"/>
      <c r="U43" s="7"/>
      <c r="V43" s="7"/>
      <c r="W43" s="7"/>
      <c r="X43" s="7"/>
      <c r="Y43" s="7"/>
      <c r="Z43" s="7"/>
      <c r="AA43" s="7"/>
      <c r="AB43" s="7"/>
    </row>
    <row r="44" spans="1:28" x14ac:dyDescent="0.3">
      <c r="A44" t="s">
        <v>0</v>
      </c>
      <c r="B44" s="2">
        <v>9747747.9340000264</v>
      </c>
      <c r="C44" s="4">
        <f t="shared" si="5"/>
        <v>1</v>
      </c>
      <c r="D44" s="6"/>
      <c r="E44" s="6"/>
      <c r="F44">
        <v>39</v>
      </c>
      <c r="G44" t="s">
        <v>7955</v>
      </c>
      <c r="H44" s="2">
        <v>20272.429999999982</v>
      </c>
      <c r="I44" s="18">
        <f t="shared" si="6"/>
        <v>2.0797039621110835E-3</v>
      </c>
      <c r="J44" s="7">
        <f t="shared" si="8"/>
        <v>0.39166949287673242</v>
      </c>
      <c r="K44" s="7"/>
      <c r="M44" t="s">
        <v>21</v>
      </c>
      <c r="N44" s="2">
        <v>1291.75</v>
      </c>
      <c r="O44" s="2">
        <v>1</v>
      </c>
      <c r="P44" s="6">
        <v>1</v>
      </c>
      <c r="Q44" s="2">
        <v>5</v>
      </c>
      <c r="R44" s="2">
        <v>258.35000000000002</v>
      </c>
      <c r="S44" s="7"/>
      <c r="T44" s="7"/>
      <c r="U44" s="7"/>
      <c r="V44" s="7"/>
      <c r="W44" s="7"/>
      <c r="X44" s="7"/>
      <c r="Y44" s="7"/>
      <c r="Z44" s="7"/>
      <c r="AA44" s="7"/>
      <c r="AB44" s="7"/>
    </row>
    <row r="45" spans="1:28" x14ac:dyDescent="0.3">
      <c r="F45">
        <v>40</v>
      </c>
      <c r="G45" t="s">
        <v>8176</v>
      </c>
      <c r="H45" s="2">
        <v>20098.100000000053</v>
      </c>
      <c r="I45" s="18">
        <f t="shared" si="6"/>
        <v>2.0618198312143594E-3</v>
      </c>
      <c r="J45" s="7">
        <f t="shared" si="8"/>
        <v>0.39373131270794676</v>
      </c>
      <c r="K45" s="7"/>
      <c r="M45" t="s">
        <v>14</v>
      </c>
      <c r="N45" s="2">
        <v>1143.5999999999999</v>
      </c>
      <c r="O45" s="2"/>
      <c r="P45" s="6"/>
      <c r="Q45" s="2">
        <v>1</v>
      </c>
      <c r="R45" s="2">
        <v>1143.5999999999999</v>
      </c>
      <c r="S45" s="7"/>
      <c r="T45" s="7"/>
      <c r="U45" s="7"/>
      <c r="V45" s="7"/>
      <c r="W45" s="7"/>
      <c r="X45" s="7"/>
      <c r="Y45" s="7"/>
      <c r="Z45" s="7"/>
      <c r="AA45" s="7"/>
      <c r="AB45" s="7"/>
    </row>
    <row r="46" spans="1:28" x14ac:dyDescent="0.3">
      <c r="F46">
        <v>41</v>
      </c>
      <c r="G46" t="s">
        <v>6231</v>
      </c>
      <c r="H46" s="2">
        <v>19786.440000000221</v>
      </c>
      <c r="I46" s="18">
        <f t="shared" si="6"/>
        <v>2.0298473179620655E-3</v>
      </c>
      <c r="J46" s="7">
        <f t="shared" si="8"/>
        <v>0.39576116002590883</v>
      </c>
      <c r="K46" s="7"/>
      <c r="M46" t="s">
        <v>38</v>
      </c>
      <c r="N46" s="2">
        <v>1002.3100000000001</v>
      </c>
      <c r="O46" s="2"/>
      <c r="P46" s="6"/>
      <c r="Q46" s="2">
        <v>1</v>
      </c>
      <c r="R46" s="2">
        <v>1002.3100000000001</v>
      </c>
      <c r="S46" s="7"/>
      <c r="T46" s="7"/>
      <c r="U46" s="7"/>
      <c r="V46" s="7"/>
      <c r="W46" s="7"/>
      <c r="X46" s="7"/>
      <c r="Y46" s="7"/>
      <c r="Z46" s="7"/>
      <c r="AA46" s="7"/>
      <c r="AB46" s="7"/>
    </row>
    <row r="47" spans="1:28" x14ac:dyDescent="0.3">
      <c r="F47">
        <v>42</v>
      </c>
      <c r="G47" t="s">
        <v>4569</v>
      </c>
      <c r="H47" s="2">
        <v>18793.410000000022</v>
      </c>
      <c r="I47" s="18">
        <f t="shared" si="6"/>
        <v>1.9279745565074407E-3</v>
      </c>
      <c r="J47" s="7">
        <f t="shared" si="8"/>
        <v>0.39768913458241628</v>
      </c>
      <c r="K47" s="7"/>
      <c r="M47" t="s">
        <v>18</v>
      </c>
      <c r="N47" s="2">
        <v>707.72000000000014</v>
      </c>
      <c r="O47" s="2">
        <v>1</v>
      </c>
      <c r="P47" s="6">
        <v>1</v>
      </c>
      <c r="Q47" s="2">
        <v>3</v>
      </c>
      <c r="R47" s="2">
        <v>235.90666666666672</v>
      </c>
      <c r="S47" s="7"/>
      <c r="T47" s="7"/>
      <c r="U47" s="7"/>
      <c r="V47" s="7"/>
      <c r="W47" s="7"/>
      <c r="X47" s="7"/>
      <c r="Y47" s="7"/>
      <c r="Z47" s="7"/>
      <c r="AA47" s="7"/>
      <c r="AB47" s="7"/>
    </row>
    <row r="48" spans="1:28" x14ac:dyDescent="0.3">
      <c r="F48">
        <v>43</v>
      </c>
      <c r="G48" t="s">
        <v>4351</v>
      </c>
      <c r="H48" s="2">
        <v>18740.919999999998</v>
      </c>
      <c r="I48" s="18">
        <f t="shared" si="6"/>
        <v>1.9225897229689225E-3</v>
      </c>
      <c r="J48" s="7">
        <f t="shared" si="8"/>
        <v>0.39961172430538522</v>
      </c>
      <c r="K48" s="7"/>
      <c r="M48" t="s">
        <v>12</v>
      </c>
      <c r="N48" s="2">
        <v>548.40000000000009</v>
      </c>
      <c r="O48" s="2"/>
      <c r="P48" s="6"/>
      <c r="Q48" s="2">
        <v>2</v>
      </c>
      <c r="R48" s="2">
        <v>137.10000000000002</v>
      </c>
      <c r="S48" s="7"/>
      <c r="T48" s="7"/>
      <c r="U48" s="7"/>
      <c r="V48" s="7"/>
      <c r="W48" s="7"/>
      <c r="X48" s="7"/>
      <c r="Y48" s="7"/>
      <c r="Z48" s="7"/>
      <c r="AA48" s="7"/>
      <c r="AB48" s="7"/>
    </row>
    <row r="49" spans="6:18" x14ac:dyDescent="0.3">
      <c r="F49">
        <v>44</v>
      </c>
      <c r="G49" t="s">
        <v>6330</v>
      </c>
      <c r="H49" s="2">
        <v>18573.679999999968</v>
      </c>
      <c r="I49" s="18">
        <f t="shared" si="6"/>
        <v>1.9054329395629115E-3</v>
      </c>
      <c r="J49" s="7">
        <f t="shared" si="8"/>
        <v>0.40151715724494813</v>
      </c>
      <c r="M49" t="s">
        <v>39</v>
      </c>
      <c r="N49" s="2">
        <v>131.16999999999999</v>
      </c>
      <c r="O49" s="2">
        <v>1</v>
      </c>
      <c r="P49" s="6">
        <v>1</v>
      </c>
      <c r="Q49" s="2">
        <v>2</v>
      </c>
      <c r="R49" s="2">
        <v>65.584999999999994</v>
      </c>
    </row>
    <row r="50" spans="6:18" x14ac:dyDescent="0.3">
      <c r="F50">
        <v>45</v>
      </c>
      <c r="G50" t="s">
        <v>4524</v>
      </c>
      <c r="H50" s="2">
        <v>17588.259999999998</v>
      </c>
      <c r="I50" s="18">
        <f t="shared" si="6"/>
        <v>1.8043408712542063E-3</v>
      </c>
      <c r="J50" s="7">
        <f t="shared" si="8"/>
        <v>0.40332149811620233</v>
      </c>
      <c r="M50" t="s">
        <v>0</v>
      </c>
      <c r="N50" s="2">
        <v>9747747.9340000264</v>
      </c>
      <c r="O50" s="2">
        <v>3056</v>
      </c>
      <c r="P50" s="6">
        <v>0.69899359560841723</v>
      </c>
      <c r="Q50" s="2">
        <v>5.0462031107044831</v>
      </c>
      <c r="R50" s="2">
        <v>441.83428220469705</v>
      </c>
    </row>
    <row r="51" spans="6:18" x14ac:dyDescent="0.3">
      <c r="F51">
        <v>46</v>
      </c>
      <c r="G51" t="s">
        <v>7992</v>
      </c>
      <c r="H51" s="2">
        <v>17078.450000000012</v>
      </c>
      <c r="I51" s="18">
        <f t="shared" si="6"/>
        <v>1.752040585747051E-3</v>
      </c>
      <c r="J51" s="7">
        <f t="shared" si="8"/>
        <v>0.4050735387019494</v>
      </c>
    </row>
    <row r="52" spans="6:18" x14ac:dyDescent="0.3">
      <c r="F52">
        <v>47</v>
      </c>
      <c r="G52" t="s">
        <v>5395</v>
      </c>
      <c r="H52" s="2">
        <v>16989.52</v>
      </c>
      <c r="I52" s="18">
        <f t="shared" si="6"/>
        <v>1.7429174528344913E-3</v>
      </c>
      <c r="J52" s="7">
        <f t="shared" si="8"/>
        <v>0.4068164561547839</v>
      </c>
    </row>
    <row r="53" spans="6:18" x14ac:dyDescent="0.3">
      <c r="F53">
        <v>48</v>
      </c>
      <c r="G53" t="s">
        <v>5313</v>
      </c>
      <c r="H53" s="2">
        <v>16945.710000000043</v>
      </c>
      <c r="I53" s="18">
        <f t="shared" si="6"/>
        <v>1.7384230813861745E-3</v>
      </c>
      <c r="J53" s="7">
        <f t="shared" si="8"/>
        <v>0.40855487923617007</v>
      </c>
    </row>
    <row r="54" spans="6:18" x14ac:dyDescent="0.3">
      <c r="F54">
        <v>49</v>
      </c>
      <c r="G54" t="s">
        <v>4701</v>
      </c>
      <c r="H54" s="2">
        <v>16389.740000000005</v>
      </c>
      <c r="I54" s="18">
        <f t="shared" si="6"/>
        <v>1.6813873431044304E-3</v>
      </c>
      <c r="J54" s="7">
        <f t="shared" si="8"/>
        <v>0.41023626657927448</v>
      </c>
    </row>
    <row r="55" spans="6:18" x14ac:dyDescent="0.3">
      <c r="F55">
        <v>50</v>
      </c>
      <c r="G55" t="s">
        <v>4687</v>
      </c>
      <c r="H55" s="2">
        <v>16293.100000000006</v>
      </c>
      <c r="I55" s="18">
        <f t="shared" si="6"/>
        <v>1.6714732582661345E-3</v>
      </c>
      <c r="J55" s="7">
        <f t="shared" si="8"/>
        <v>0.41190773983754059</v>
      </c>
    </row>
    <row r="56" spans="6:18" x14ac:dyDescent="0.3">
      <c r="F56">
        <v>51</v>
      </c>
      <c r="G56" t="s">
        <v>8178</v>
      </c>
      <c r="H56" s="2">
        <v>16219.220000000005</v>
      </c>
      <c r="I56" s="18">
        <f t="shared" si="6"/>
        <v>1.6638940717196393E-3</v>
      </c>
      <c r="J56" s="7">
        <f t="shared" si="8"/>
        <v>0.41357163390926022</v>
      </c>
    </row>
    <row r="57" spans="6:18" x14ac:dyDescent="0.3">
      <c r="F57">
        <v>52</v>
      </c>
      <c r="G57" t="s">
        <v>6854</v>
      </c>
      <c r="H57" s="2">
        <v>16173.670000000042</v>
      </c>
      <c r="I57" s="18">
        <f t="shared" si="6"/>
        <v>1.6592211975020893E-3</v>
      </c>
      <c r="J57" s="7">
        <f t="shared" si="8"/>
        <v>0.41523085510676233</v>
      </c>
    </row>
    <row r="58" spans="6:18" x14ac:dyDescent="0.3">
      <c r="F58">
        <v>53</v>
      </c>
      <c r="G58" t="s">
        <v>6350</v>
      </c>
      <c r="H58" s="2">
        <v>15802.140000000007</v>
      </c>
      <c r="I58" s="18">
        <f t="shared" si="6"/>
        <v>1.6211067527589973E-3</v>
      </c>
      <c r="J58" s="7">
        <f t="shared" si="8"/>
        <v>0.41685196185952134</v>
      </c>
    </row>
    <row r="59" spans="6:18" x14ac:dyDescent="0.3">
      <c r="F59">
        <v>54</v>
      </c>
      <c r="G59" t="s">
        <v>5519</v>
      </c>
      <c r="H59" s="2">
        <v>15477.339999999986</v>
      </c>
      <c r="I59" s="18">
        <f t="shared" si="6"/>
        <v>1.5877862358355834E-3</v>
      </c>
      <c r="J59" s="7">
        <f t="shared" si="8"/>
        <v>0.41843974809535694</v>
      </c>
    </row>
    <row r="60" spans="6:18" x14ac:dyDescent="0.3">
      <c r="F60">
        <v>55</v>
      </c>
      <c r="G60" t="s">
        <v>7576</v>
      </c>
      <c r="H60" s="2">
        <v>15357.779999999982</v>
      </c>
      <c r="I60" s="18">
        <f t="shared" si="6"/>
        <v>1.5755208386577409E-3</v>
      </c>
      <c r="J60" s="7">
        <f t="shared" si="8"/>
        <v>0.4200152689340147</v>
      </c>
    </row>
    <row r="61" spans="6:18" x14ac:dyDescent="0.3">
      <c r="F61">
        <v>56</v>
      </c>
      <c r="G61" t="s">
        <v>5502</v>
      </c>
      <c r="H61" s="2">
        <v>14634.639999999979</v>
      </c>
      <c r="I61" s="18">
        <f t="shared" si="6"/>
        <v>1.5013354981158809E-3</v>
      </c>
      <c r="J61" s="7">
        <f t="shared" si="8"/>
        <v>0.42151660443213057</v>
      </c>
    </row>
    <row r="62" spans="6:18" x14ac:dyDescent="0.3">
      <c r="F62">
        <v>57</v>
      </c>
      <c r="G62" t="s">
        <v>6592</v>
      </c>
      <c r="H62" s="2">
        <v>14520.079999999993</v>
      </c>
      <c r="I62" s="18">
        <f t="shared" si="6"/>
        <v>1.4895830399300879E-3</v>
      </c>
      <c r="J62" s="7">
        <f t="shared" si="8"/>
        <v>0.42300618747206065</v>
      </c>
    </row>
    <row r="63" spans="6:18" x14ac:dyDescent="0.3">
      <c r="F63">
        <v>58</v>
      </c>
      <c r="G63" t="s">
        <v>7049</v>
      </c>
      <c r="H63" s="2">
        <v>14305.659999999987</v>
      </c>
      <c r="I63" s="18">
        <f t="shared" si="6"/>
        <v>1.4675861641951181E-3</v>
      </c>
      <c r="J63" s="7">
        <f t="shared" si="8"/>
        <v>0.42447377363625577</v>
      </c>
    </row>
    <row r="64" spans="6:18" x14ac:dyDescent="0.3">
      <c r="F64">
        <v>59</v>
      </c>
      <c r="G64" t="s">
        <v>6112</v>
      </c>
      <c r="H64" s="2">
        <v>14197.450000000013</v>
      </c>
      <c r="I64" s="18">
        <f t="shared" si="6"/>
        <v>1.4564851385292269E-3</v>
      </c>
      <c r="J64" s="7">
        <f t="shared" si="8"/>
        <v>0.42593025877478502</v>
      </c>
    </row>
    <row r="65" spans="6:10" x14ac:dyDescent="0.3">
      <c r="F65">
        <v>60</v>
      </c>
      <c r="G65" t="s">
        <v>7466</v>
      </c>
      <c r="H65" s="2">
        <v>13946.129999999988</v>
      </c>
      <c r="I65" s="18">
        <f t="shared" si="6"/>
        <v>1.4307027730329439E-3</v>
      </c>
      <c r="J65" s="7">
        <f t="shared" si="8"/>
        <v>0.42736096154781794</v>
      </c>
    </row>
    <row r="66" spans="6:10" x14ac:dyDescent="0.3">
      <c r="F66">
        <v>61</v>
      </c>
      <c r="G66" t="s">
        <v>4527</v>
      </c>
      <c r="H66" s="2">
        <v>13677.589999999986</v>
      </c>
      <c r="I66" s="18">
        <f t="shared" si="6"/>
        <v>1.4031538456480514E-3</v>
      </c>
      <c r="J66" s="7">
        <f t="shared" si="8"/>
        <v>0.42876411539346598</v>
      </c>
    </row>
    <row r="67" spans="6:10" x14ac:dyDescent="0.3">
      <c r="F67">
        <v>62</v>
      </c>
      <c r="G67" t="s">
        <v>4477</v>
      </c>
      <c r="H67" s="2">
        <v>13612.070000000005</v>
      </c>
      <c r="I67" s="18">
        <f t="shared" si="6"/>
        <v>1.3964322930962619E-3</v>
      </c>
      <c r="J67" s="7">
        <f t="shared" si="8"/>
        <v>0.43016054768656226</v>
      </c>
    </row>
    <row r="68" spans="6:10" x14ac:dyDescent="0.3">
      <c r="F68">
        <v>63</v>
      </c>
      <c r="G68" t="s">
        <v>4322</v>
      </c>
      <c r="H68" s="2">
        <v>13375.869999999997</v>
      </c>
      <c r="I68" s="18">
        <f t="shared" si="6"/>
        <v>1.3722010551119326E-3</v>
      </c>
      <c r="J68" s="7">
        <f t="shared" si="8"/>
        <v>0.43153274874167419</v>
      </c>
    </row>
    <row r="69" spans="6:10" x14ac:dyDescent="0.3">
      <c r="F69">
        <v>64</v>
      </c>
      <c r="G69" t="s">
        <v>4408</v>
      </c>
      <c r="H69" s="2">
        <v>13309.040000000014</v>
      </c>
      <c r="I69" s="18">
        <f t="shared" si="6"/>
        <v>1.3653451125442261E-3</v>
      </c>
      <c r="J69" s="7">
        <f t="shared" si="8"/>
        <v>0.4328980938542184</v>
      </c>
    </row>
    <row r="70" spans="6:10" x14ac:dyDescent="0.3">
      <c r="F70">
        <v>65</v>
      </c>
      <c r="G70" t="s">
        <v>4357</v>
      </c>
      <c r="H70" s="2">
        <v>13117.010000000015</v>
      </c>
      <c r="I70" s="18">
        <f t="shared" si="6"/>
        <v>1.3456451776156463E-3</v>
      </c>
      <c r="J70" s="7">
        <f t="shared" si="8"/>
        <v>0.43424373903183405</v>
      </c>
    </row>
    <row r="71" spans="6:10" x14ac:dyDescent="0.3">
      <c r="F71">
        <v>66</v>
      </c>
      <c r="G71" t="s">
        <v>8224</v>
      </c>
      <c r="H71" s="2">
        <v>13110.020000000028</v>
      </c>
      <c r="I71" s="18">
        <f t="shared" ref="I71:I134" si="9">H71/GETPIVOTDATA("[Measures].[Net Sales]",$G$5)</f>
        <v>1.3449280889047651E-3</v>
      </c>
      <c r="J71" s="7">
        <f t="shared" si="8"/>
        <v>0.43558866712073879</v>
      </c>
    </row>
    <row r="72" spans="6:10" x14ac:dyDescent="0.3">
      <c r="F72">
        <v>67</v>
      </c>
      <c r="G72" t="s">
        <v>5671</v>
      </c>
      <c r="H72" s="2">
        <v>12650.079999999993</v>
      </c>
      <c r="I72" s="18">
        <f t="shared" si="9"/>
        <v>1.2977438569042874E-3</v>
      </c>
      <c r="J72" s="7">
        <f t="shared" ref="J72:J135" si="10">I72+J71</f>
        <v>0.43688641097764308</v>
      </c>
    </row>
    <row r="73" spans="6:10" x14ac:dyDescent="0.3">
      <c r="F73">
        <v>68</v>
      </c>
      <c r="G73" t="s">
        <v>6689</v>
      </c>
      <c r="H73" s="2">
        <v>12433.340000000035</v>
      </c>
      <c r="I73" s="18">
        <f t="shared" si="9"/>
        <v>1.2755089774770126E-3</v>
      </c>
      <c r="J73" s="7">
        <f t="shared" si="10"/>
        <v>0.4381619199551201</v>
      </c>
    </row>
    <row r="74" spans="6:10" x14ac:dyDescent="0.3">
      <c r="F74">
        <v>69</v>
      </c>
      <c r="G74" t="s">
        <v>4812</v>
      </c>
      <c r="H74" s="2">
        <v>12432.280000000021</v>
      </c>
      <c r="I74" s="18">
        <f t="shared" si="9"/>
        <v>1.2754002344106969E-3</v>
      </c>
      <c r="J74" s="7">
        <f t="shared" si="10"/>
        <v>0.4394373201895308</v>
      </c>
    </row>
    <row r="75" spans="6:10" x14ac:dyDescent="0.3">
      <c r="F75">
        <v>70</v>
      </c>
      <c r="G75" t="s">
        <v>6580</v>
      </c>
      <c r="H75" s="2">
        <v>12396.460000000021</v>
      </c>
      <c r="I75" s="18">
        <f t="shared" si="9"/>
        <v>1.2717255394716681E-3</v>
      </c>
      <c r="J75" s="7">
        <f t="shared" si="10"/>
        <v>0.44070904572900249</v>
      </c>
    </row>
    <row r="76" spans="6:10" x14ac:dyDescent="0.3">
      <c r="F76">
        <v>71</v>
      </c>
      <c r="G76" t="s">
        <v>6949</v>
      </c>
      <c r="H76" s="2">
        <v>12393.7</v>
      </c>
      <c r="I76" s="18">
        <f t="shared" si="9"/>
        <v>1.2714423971480556E-3</v>
      </c>
      <c r="J76" s="7">
        <f t="shared" si="10"/>
        <v>0.44198048812615054</v>
      </c>
    </row>
    <row r="77" spans="6:10" x14ac:dyDescent="0.3">
      <c r="F77">
        <v>72</v>
      </c>
      <c r="G77" t="s">
        <v>4528</v>
      </c>
      <c r="H77" s="2">
        <v>12288.22</v>
      </c>
      <c r="I77" s="18">
        <f t="shared" si="9"/>
        <v>1.2606214361718195E-3</v>
      </c>
      <c r="J77" s="7">
        <f t="shared" si="10"/>
        <v>0.44324110956232238</v>
      </c>
    </row>
    <row r="78" spans="6:10" x14ac:dyDescent="0.3">
      <c r="F78">
        <v>73</v>
      </c>
      <c r="G78" t="s">
        <v>4420</v>
      </c>
      <c r="H78" s="2">
        <v>11990.96</v>
      </c>
      <c r="I78" s="18">
        <f t="shared" si="9"/>
        <v>1.2301261872166057E-3</v>
      </c>
      <c r="J78" s="7">
        <f t="shared" si="10"/>
        <v>0.44447123574953901</v>
      </c>
    </row>
    <row r="79" spans="6:10" x14ac:dyDescent="0.3">
      <c r="F79">
        <v>74</v>
      </c>
      <c r="G79" t="s">
        <v>7341</v>
      </c>
      <c r="H79" s="2">
        <v>11895.570000000018</v>
      </c>
      <c r="I79" s="18">
        <f t="shared" si="9"/>
        <v>1.2203403371263237E-3</v>
      </c>
      <c r="J79" s="7">
        <f t="shared" si="10"/>
        <v>0.44569157608666532</v>
      </c>
    </row>
    <row r="80" spans="6:10" x14ac:dyDescent="0.3">
      <c r="F80">
        <v>75</v>
      </c>
      <c r="G80" t="s">
        <v>7922</v>
      </c>
      <c r="H80" s="2">
        <v>11891.18</v>
      </c>
      <c r="I80" s="18">
        <f t="shared" si="9"/>
        <v>1.219889976691304E-3</v>
      </c>
      <c r="J80" s="7">
        <f t="shared" si="10"/>
        <v>0.44691146606335663</v>
      </c>
    </row>
    <row r="81" spans="6:10" x14ac:dyDescent="0.3">
      <c r="F81">
        <v>76</v>
      </c>
      <c r="G81" t="s">
        <v>5925</v>
      </c>
      <c r="H81" s="2">
        <v>11713.850000000113</v>
      </c>
      <c r="I81" s="18">
        <f t="shared" si="9"/>
        <v>1.2016980823993557E-3</v>
      </c>
      <c r="J81" s="7">
        <f t="shared" si="10"/>
        <v>0.44811316414575597</v>
      </c>
    </row>
    <row r="82" spans="6:10" x14ac:dyDescent="0.3">
      <c r="F82">
        <v>77</v>
      </c>
      <c r="G82" t="s">
        <v>4715</v>
      </c>
      <c r="H82" s="2">
        <v>11581.799999999997</v>
      </c>
      <c r="I82" s="18">
        <f t="shared" si="9"/>
        <v>1.188151363619367E-3</v>
      </c>
      <c r="J82" s="7">
        <f t="shared" si="10"/>
        <v>0.44930131550937535</v>
      </c>
    </row>
    <row r="83" spans="6:10" x14ac:dyDescent="0.3">
      <c r="F83">
        <v>78</v>
      </c>
      <c r="G83" t="s">
        <v>5926</v>
      </c>
      <c r="H83" s="2">
        <v>11341.1</v>
      </c>
      <c r="I83" s="18">
        <f t="shared" si="9"/>
        <v>1.1634584805421959E-3</v>
      </c>
      <c r="J83" s="7">
        <f t="shared" si="10"/>
        <v>0.45046477398991758</v>
      </c>
    </row>
    <row r="84" spans="6:10" x14ac:dyDescent="0.3">
      <c r="F84">
        <v>79</v>
      </c>
      <c r="G84" t="s">
        <v>5621</v>
      </c>
      <c r="H84" s="2">
        <v>11216.750000000005</v>
      </c>
      <c r="I84" s="18">
        <f t="shared" si="9"/>
        <v>1.1507016878099727E-3</v>
      </c>
      <c r="J84" s="7">
        <f t="shared" si="10"/>
        <v>0.45161547567772753</v>
      </c>
    </row>
    <row r="85" spans="6:10" x14ac:dyDescent="0.3">
      <c r="F85">
        <v>80</v>
      </c>
      <c r="G85" t="s">
        <v>6303</v>
      </c>
      <c r="H85" s="2">
        <v>11117.05</v>
      </c>
      <c r="I85" s="18">
        <f t="shared" si="9"/>
        <v>1.1404736843085431E-3</v>
      </c>
      <c r="J85" s="7">
        <f t="shared" si="10"/>
        <v>0.45275594936203606</v>
      </c>
    </row>
    <row r="86" spans="6:10" x14ac:dyDescent="0.3">
      <c r="F86">
        <v>81</v>
      </c>
      <c r="G86" t="s">
        <v>4301</v>
      </c>
      <c r="H86" s="2">
        <v>11056.93</v>
      </c>
      <c r="I86" s="18">
        <f t="shared" si="9"/>
        <v>1.1343061058681628E-3</v>
      </c>
      <c r="J86" s="7">
        <f t="shared" si="10"/>
        <v>0.45389025546790424</v>
      </c>
    </row>
    <row r="87" spans="6:10" x14ac:dyDescent="0.3">
      <c r="F87">
        <v>82</v>
      </c>
      <c r="G87" t="s">
        <v>6134</v>
      </c>
      <c r="H87" s="2">
        <v>11020.259999999984</v>
      </c>
      <c r="I87" s="18">
        <f t="shared" si="9"/>
        <v>1.1305442113004841E-3</v>
      </c>
      <c r="J87" s="7">
        <f t="shared" si="10"/>
        <v>0.45502079967920472</v>
      </c>
    </row>
    <row r="88" spans="6:10" x14ac:dyDescent="0.3">
      <c r="F88">
        <v>83</v>
      </c>
      <c r="G88" t="s">
        <v>4738</v>
      </c>
      <c r="H88" s="2">
        <v>10930.260000000004</v>
      </c>
      <c r="I88" s="18">
        <f t="shared" si="9"/>
        <v>1.1213113094436294E-3</v>
      </c>
      <c r="J88" s="7">
        <f t="shared" si="10"/>
        <v>0.45614211098864837</v>
      </c>
    </row>
    <row r="89" spans="6:10" x14ac:dyDescent="0.3">
      <c r="F89">
        <v>84</v>
      </c>
      <c r="G89" t="s">
        <v>5007</v>
      </c>
      <c r="H89" s="2">
        <v>10736.479999999996</v>
      </c>
      <c r="I89" s="18">
        <f t="shared" si="9"/>
        <v>1.1014318458678321E-3</v>
      </c>
      <c r="J89" s="7">
        <f t="shared" si="10"/>
        <v>0.45724354283451618</v>
      </c>
    </row>
    <row r="90" spans="6:10" x14ac:dyDescent="0.3">
      <c r="F90">
        <v>85</v>
      </c>
      <c r="G90" t="s">
        <v>8105</v>
      </c>
      <c r="H90" s="2">
        <v>10736.110000000002</v>
      </c>
      <c r="I90" s="18">
        <f t="shared" si="9"/>
        <v>1.1013938883824212E-3</v>
      </c>
      <c r="J90" s="7">
        <f t="shared" si="10"/>
        <v>0.45834493672289861</v>
      </c>
    </row>
    <row r="91" spans="6:10" x14ac:dyDescent="0.3">
      <c r="F91">
        <v>86</v>
      </c>
      <c r="G91" t="s">
        <v>4991</v>
      </c>
      <c r="H91" s="2">
        <v>10664.339999999995</v>
      </c>
      <c r="I91" s="18">
        <f t="shared" si="9"/>
        <v>1.0940311620905693E-3</v>
      </c>
      <c r="J91" s="7">
        <f t="shared" si="10"/>
        <v>0.45943896788498917</v>
      </c>
    </row>
    <row r="92" spans="6:10" x14ac:dyDescent="0.3">
      <c r="F92">
        <v>87</v>
      </c>
      <c r="G92" t="s">
        <v>6045</v>
      </c>
      <c r="H92" s="2">
        <v>10641.600000000017</v>
      </c>
      <c r="I92" s="18">
        <f t="shared" si="9"/>
        <v>1.0916983155547391E-3</v>
      </c>
      <c r="J92" s="7">
        <f t="shared" si="10"/>
        <v>0.46053066620054389</v>
      </c>
    </row>
    <row r="93" spans="6:10" x14ac:dyDescent="0.3">
      <c r="F93">
        <v>88</v>
      </c>
      <c r="G93" t="s">
        <v>7788</v>
      </c>
      <c r="H93" s="2">
        <v>10585.570000000002</v>
      </c>
      <c r="I93" s="18">
        <f t="shared" si="9"/>
        <v>1.0859503212098521E-3</v>
      </c>
      <c r="J93" s="7">
        <f t="shared" si="10"/>
        <v>0.46161661652175373</v>
      </c>
    </row>
    <row r="94" spans="6:10" x14ac:dyDescent="0.3">
      <c r="F94">
        <v>89</v>
      </c>
      <c r="G94" t="s">
        <v>4838</v>
      </c>
      <c r="H94" s="2">
        <v>10510.000000000002</v>
      </c>
      <c r="I94" s="18">
        <f t="shared" si="9"/>
        <v>1.0781977612840448E-3</v>
      </c>
      <c r="J94" s="7">
        <f t="shared" si="10"/>
        <v>0.46269481428303777</v>
      </c>
    </row>
    <row r="95" spans="6:10" x14ac:dyDescent="0.3">
      <c r="F95">
        <v>90</v>
      </c>
      <c r="G95" t="s">
        <v>5528</v>
      </c>
      <c r="H95" s="2">
        <v>10464.85</v>
      </c>
      <c r="I95" s="18">
        <f t="shared" si="9"/>
        <v>1.0735659221858549E-3</v>
      </c>
      <c r="J95" s="7">
        <f t="shared" si="10"/>
        <v>0.46376838020522365</v>
      </c>
    </row>
    <row r="96" spans="6:10" x14ac:dyDescent="0.3">
      <c r="F96">
        <v>91</v>
      </c>
      <c r="G96" t="s">
        <v>7530</v>
      </c>
      <c r="H96" s="2">
        <v>10454.050000000025</v>
      </c>
      <c r="I96" s="18">
        <f t="shared" si="9"/>
        <v>1.0724579739630345E-3</v>
      </c>
      <c r="J96" s="7">
        <f t="shared" si="10"/>
        <v>0.4648408381791867</v>
      </c>
    </row>
    <row r="97" spans="6:10" x14ac:dyDescent="0.3">
      <c r="F97">
        <v>92</v>
      </c>
      <c r="G97" t="s">
        <v>7767</v>
      </c>
      <c r="H97" s="2">
        <v>10380.429999999989</v>
      </c>
      <c r="I97" s="18">
        <f t="shared" si="9"/>
        <v>1.0649054602441222E-3</v>
      </c>
      <c r="J97" s="7">
        <f t="shared" si="10"/>
        <v>0.46590574363943082</v>
      </c>
    </row>
    <row r="98" spans="6:10" x14ac:dyDescent="0.3">
      <c r="F98">
        <v>93</v>
      </c>
      <c r="G98" t="s">
        <v>6671</v>
      </c>
      <c r="H98" s="2">
        <v>10360.040000000006</v>
      </c>
      <c r="I98" s="18">
        <f t="shared" si="9"/>
        <v>1.0628136950345539E-3</v>
      </c>
      <c r="J98" s="7">
        <f t="shared" si="10"/>
        <v>0.46696855733446541</v>
      </c>
    </row>
    <row r="99" spans="6:10" x14ac:dyDescent="0.3">
      <c r="F99">
        <v>94</v>
      </c>
      <c r="G99" t="s">
        <v>6398</v>
      </c>
      <c r="H99" s="2">
        <v>10327.109999999993</v>
      </c>
      <c r="I99" s="18">
        <f t="shared" si="9"/>
        <v>1.0594354788329271E-3</v>
      </c>
      <c r="J99" s="7">
        <f t="shared" si="10"/>
        <v>0.46802799281329832</v>
      </c>
    </row>
    <row r="100" spans="6:10" x14ac:dyDescent="0.3">
      <c r="F100">
        <v>95</v>
      </c>
      <c r="G100" t="s">
        <v>7087</v>
      </c>
      <c r="H100" s="2">
        <v>10217.479999999983</v>
      </c>
      <c r="I100" s="18">
        <f t="shared" si="9"/>
        <v>1.0481887784932905E-3</v>
      </c>
      <c r="J100" s="7">
        <f t="shared" si="10"/>
        <v>0.4690761815917916</v>
      </c>
    </row>
    <row r="101" spans="6:10" x14ac:dyDescent="0.3">
      <c r="F101">
        <v>96</v>
      </c>
      <c r="G101" t="s">
        <v>7579</v>
      </c>
      <c r="H101" s="2">
        <v>10183.819999999994</v>
      </c>
      <c r="I101" s="18">
        <f t="shared" si="9"/>
        <v>1.0447356731988272E-3</v>
      </c>
      <c r="J101" s="7">
        <f t="shared" si="10"/>
        <v>0.47012091726499045</v>
      </c>
    </row>
    <row r="102" spans="6:10" x14ac:dyDescent="0.3">
      <c r="F102">
        <v>97</v>
      </c>
      <c r="G102" t="s">
        <v>8312</v>
      </c>
      <c r="H102" s="2">
        <v>10158.54000000001</v>
      </c>
      <c r="I102" s="18">
        <f t="shared" si="9"/>
        <v>1.0421422536550362E-3</v>
      </c>
      <c r="J102" s="7">
        <f t="shared" si="10"/>
        <v>0.47116305951864546</v>
      </c>
    </row>
    <row r="103" spans="6:10" x14ac:dyDescent="0.3">
      <c r="F103">
        <v>98</v>
      </c>
      <c r="G103" t="s">
        <v>8201</v>
      </c>
      <c r="H103" s="2">
        <v>10097.369999999995</v>
      </c>
      <c r="I103" s="18">
        <f t="shared" si="9"/>
        <v>1.0358669580263244E-3</v>
      </c>
      <c r="J103" s="7">
        <f t="shared" si="10"/>
        <v>0.47219892647667178</v>
      </c>
    </row>
    <row r="104" spans="6:10" x14ac:dyDescent="0.3">
      <c r="F104">
        <v>99</v>
      </c>
      <c r="G104" t="s">
        <v>4449</v>
      </c>
      <c r="H104" s="2">
        <v>9861.380000000001</v>
      </c>
      <c r="I104" s="18">
        <f t="shared" si="9"/>
        <v>1.0116572634796626E-3</v>
      </c>
      <c r="J104" s="7">
        <f t="shared" si="10"/>
        <v>0.47321058374015146</v>
      </c>
    </row>
    <row r="105" spans="6:10" x14ac:dyDescent="0.3">
      <c r="F105">
        <v>100</v>
      </c>
      <c r="G105" t="s">
        <v>4903</v>
      </c>
      <c r="H105" s="2">
        <v>9803.9599999999955</v>
      </c>
      <c r="I105" s="18">
        <f t="shared" si="9"/>
        <v>1.0057666720949875E-3</v>
      </c>
      <c r="J105" s="7">
        <f t="shared" si="10"/>
        <v>0.47421635041224647</v>
      </c>
    </row>
    <row r="106" spans="6:10" x14ac:dyDescent="0.3">
      <c r="F106">
        <v>101</v>
      </c>
      <c r="G106" t="s">
        <v>4758</v>
      </c>
      <c r="H106" s="2">
        <v>9797.920000000031</v>
      </c>
      <c r="I106" s="18">
        <f t="shared" si="9"/>
        <v>1.0051470417925974E-3</v>
      </c>
      <c r="J106" s="7">
        <f t="shared" si="10"/>
        <v>0.47522149745403908</v>
      </c>
    </row>
    <row r="107" spans="6:10" x14ac:dyDescent="0.3">
      <c r="F107">
        <v>102</v>
      </c>
      <c r="G107" t="s">
        <v>6264</v>
      </c>
      <c r="H107" s="2">
        <v>9623.3500000000222</v>
      </c>
      <c r="I107" s="18">
        <f t="shared" si="9"/>
        <v>9.8723828982424694E-4</v>
      </c>
      <c r="J107" s="7">
        <f t="shared" si="10"/>
        <v>0.4762087357438633</v>
      </c>
    </row>
    <row r="108" spans="6:10" x14ac:dyDescent="0.3">
      <c r="F108">
        <v>103</v>
      </c>
      <c r="G108" t="s">
        <v>5087</v>
      </c>
      <c r="H108" s="2">
        <v>9537.9200000000019</v>
      </c>
      <c r="I108" s="18">
        <f t="shared" si="9"/>
        <v>9.7847421420611965E-4</v>
      </c>
      <c r="J108" s="7">
        <f t="shared" si="10"/>
        <v>0.4771872099580694</v>
      </c>
    </row>
    <row r="109" spans="6:10" x14ac:dyDescent="0.3">
      <c r="F109">
        <v>104</v>
      </c>
      <c r="G109" t="s">
        <v>6019</v>
      </c>
      <c r="H109" s="2">
        <v>9451.5400000000027</v>
      </c>
      <c r="I109" s="18">
        <f t="shared" si="9"/>
        <v>9.6961268017950551E-4</v>
      </c>
      <c r="J109" s="7">
        <f t="shared" si="10"/>
        <v>0.47815682263824894</v>
      </c>
    </row>
    <row r="110" spans="6:10" x14ac:dyDescent="0.3">
      <c r="F110">
        <v>105</v>
      </c>
      <c r="G110" t="s">
        <v>7340</v>
      </c>
      <c r="H110" s="2">
        <v>9295.6700000000164</v>
      </c>
      <c r="I110" s="18">
        <f t="shared" si="9"/>
        <v>9.5362232004141513E-4</v>
      </c>
      <c r="J110" s="7">
        <f t="shared" si="10"/>
        <v>0.47911044495829036</v>
      </c>
    </row>
    <row r="111" spans="6:10" x14ac:dyDescent="0.3">
      <c r="F111">
        <v>106</v>
      </c>
      <c r="G111" t="s">
        <v>4549</v>
      </c>
      <c r="H111" s="2">
        <v>9294.1000000000058</v>
      </c>
      <c r="I111" s="18">
        <f t="shared" si="9"/>
        <v>9.5346125719791115E-4</v>
      </c>
      <c r="J111" s="7">
        <f t="shared" si="10"/>
        <v>0.48006390621548828</v>
      </c>
    </row>
    <row r="112" spans="6:10" x14ac:dyDescent="0.3">
      <c r="F112">
        <v>107</v>
      </c>
      <c r="G112" t="s">
        <v>5971</v>
      </c>
      <c r="H112" s="2">
        <v>9231.200000000028</v>
      </c>
      <c r="I112" s="18">
        <f t="shared" si="9"/>
        <v>9.4700848467795461E-4</v>
      </c>
      <c r="J112" s="7">
        <f t="shared" si="10"/>
        <v>0.48101091470016621</v>
      </c>
    </row>
    <row r="113" spans="6:10" x14ac:dyDescent="0.3">
      <c r="F113">
        <v>108</v>
      </c>
      <c r="G113" t="s">
        <v>5746</v>
      </c>
      <c r="H113" s="2">
        <v>9167.8200000000088</v>
      </c>
      <c r="I113" s="18">
        <f t="shared" si="9"/>
        <v>9.4050647001475739E-4</v>
      </c>
      <c r="J113" s="7">
        <f t="shared" si="10"/>
        <v>0.48195142117018097</v>
      </c>
    </row>
    <row r="114" spans="6:10" x14ac:dyDescent="0.3">
      <c r="F114">
        <v>109</v>
      </c>
      <c r="G114" t="s">
        <v>4579</v>
      </c>
      <c r="H114" s="2">
        <v>9120.3899999999776</v>
      </c>
      <c r="I114" s="18">
        <f t="shared" si="9"/>
        <v>9.3564073073619069E-4</v>
      </c>
      <c r="J114" s="7">
        <f t="shared" si="10"/>
        <v>0.48288706190091718</v>
      </c>
    </row>
    <row r="115" spans="6:10" x14ac:dyDescent="0.3">
      <c r="F115">
        <v>110</v>
      </c>
      <c r="G115" t="s">
        <v>4429</v>
      </c>
      <c r="H115" s="2">
        <v>9114.940000000006</v>
      </c>
      <c r="I115" s="18">
        <f t="shared" si="9"/>
        <v>9.3508162723486175E-4</v>
      </c>
      <c r="J115" s="7">
        <f t="shared" si="10"/>
        <v>0.48382214352815206</v>
      </c>
    </row>
    <row r="116" spans="6:10" x14ac:dyDescent="0.3">
      <c r="F116">
        <v>111</v>
      </c>
      <c r="G116" t="s">
        <v>8476</v>
      </c>
      <c r="H116" s="2">
        <v>9065.7599999999911</v>
      </c>
      <c r="I116" s="18">
        <f t="shared" si="9"/>
        <v>9.3003635930908007E-4</v>
      </c>
      <c r="J116" s="7">
        <f t="shared" si="10"/>
        <v>0.48475217988746117</v>
      </c>
    </row>
    <row r="117" spans="6:10" x14ac:dyDescent="0.3">
      <c r="F117">
        <v>112</v>
      </c>
      <c r="G117" t="s">
        <v>5457</v>
      </c>
      <c r="H117" s="2">
        <v>8986.690000000006</v>
      </c>
      <c r="I117" s="18">
        <f t="shared" si="9"/>
        <v>9.2192474208884086E-4</v>
      </c>
      <c r="J117" s="7">
        <f t="shared" si="10"/>
        <v>0.48567410462955002</v>
      </c>
    </row>
    <row r="118" spans="6:10" x14ac:dyDescent="0.3">
      <c r="F118">
        <v>113</v>
      </c>
      <c r="G118" t="s">
        <v>4337</v>
      </c>
      <c r="H118" s="2">
        <v>8933.5200000000059</v>
      </c>
      <c r="I118" s="18">
        <f t="shared" si="9"/>
        <v>9.164701488474068E-4</v>
      </c>
      <c r="J118" s="7">
        <f t="shared" si="10"/>
        <v>0.4865905747783974</v>
      </c>
    </row>
    <row r="119" spans="6:10" x14ac:dyDescent="0.3">
      <c r="F119">
        <v>114</v>
      </c>
      <c r="G119" t="s">
        <v>5110</v>
      </c>
      <c r="H119" s="2">
        <v>8910.6099999999842</v>
      </c>
      <c r="I119" s="18">
        <f t="shared" si="9"/>
        <v>9.1411986238584245E-4</v>
      </c>
      <c r="J119" s="7">
        <f t="shared" si="10"/>
        <v>0.48750469464078322</v>
      </c>
    </row>
    <row r="120" spans="6:10" x14ac:dyDescent="0.3">
      <c r="F120">
        <v>115</v>
      </c>
      <c r="G120" t="s">
        <v>6976</v>
      </c>
      <c r="H120" s="2">
        <v>8727.6100000000024</v>
      </c>
      <c r="I120" s="18">
        <f t="shared" si="9"/>
        <v>8.9534629527690231E-4</v>
      </c>
      <c r="J120" s="7">
        <f t="shared" si="10"/>
        <v>0.4884000409360601</v>
      </c>
    </row>
    <row r="121" spans="6:10" x14ac:dyDescent="0.3">
      <c r="F121">
        <v>116</v>
      </c>
      <c r="G121" t="s">
        <v>4820</v>
      </c>
      <c r="H121" s="2">
        <v>8689.3900000000049</v>
      </c>
      <c r="I121" s="18">
        <f t="shared" si="9"/>
        <v>8.9142538962169076E-4</v>
      </c>
      <c r="J121" s="7">
        <f t="shared" si="10"/>
        <v>0.48929146632568177</v>
      </c>
    </row>
    <row r="122" spans="6:10" x14ac:dyDescent="0.3">
      <c r="F122">
        <v>117</v>
      </c>
      <c r="G122" t="s">
        <v>7860</v>
      </c>
      <c r="H122" s="2">
        <v>8628.5500000000156</v>
      </c>
      <c r="I122" s="18">
        <f t="shared" si="9"/>
        <v>8.8518394796645674E-4</v>
      </c>
      <c r="J122" s="7">
        <f t="shared" si="10"/>
        <v>0.49017665027364821</v>
      </c>
    </row>
    <row r="123" spans="6:10" x14ac:dyDescent="0.3">
      <c r="F123">
        <v>118</v>
      </c>
      <c r="G123" t="s">
        <v>7900</v>
      </c>
      <c r="H123" s="2">
        <v>8600.7300000000032</v>
      </c>
      <c r="I123" s="18">
        <f t="shared" si="9"/>
        <v>8.823299554147027E-4</v>
      </c>
      <c r="J123" s="7">
        <f t="shared" si="10"/>
        <v>0.49105898022906291</v>
      </c>
    </row>
    <row r="124" spans="6:10" x14ac:dyDescent="0.3">
      <c r="F124">
        <v>119</v>
      </c>
      <c r="G124" t="s">
        <v>7700</v>
      </c>
      <c r="H124" s="2">
        <v>8574.1100000000079</v>
      </c>
      <c r="I124" s="18">
        <f t="shared" si="9"/>
        <v>8.7959906822104178E-4</v>
      </c>
      <c r="J124" s="7">
        <f t="shared" si="10"/>
        <v>0.49193857929728396</v>
      </c>
    </row>
    <row r="125" spans="6:10" x14ac:dyDescent="0.3">
      <c r="F125">
        <v>120</v>
      </c>
      <c r="G125" t="s">
        <v>7433</v>
      </c>
      <c r="H125" s="2">
        <v>8568.2400000000016</v>
      </c>
      <c r="I125" s="18">
        <f t="shared" si="9"/>
        <v>8.7899687784437721E-4</v>
      </c>
      <c r="J125" s="7">
        <f t="shared" si="10"/>
        <v>0.49281757617512834</v>
      </c>
    </row>
    <row r="126" spans="6:10" x14ac:dyDescent="0.3">
      <c r="F126">
        <v>121</v>
      </c>
      <c r="G126" t="s">
        <v>8511</v>
      </c>
      <c r="H126" s="2">
        <v>8393.2199999999921</v>
      </c>
      <c r="I126" s="18">
        <f t="shared" si="9"/>
        <v>8.6104196136674218E-4</v>
      </c>
      <c r="J126" s="7">
        <f t="shared" si="10"/>
        <v>0.49367861813649505</v>
      </c>
    </row>
    <row r="127" spans="6:10" x14ac:dyDescent="0.3">
      <c r="F127">
        <v>122</v>
      </c>
      <c r="G127" t="s">
        <v>7364</v>
      </c>
      <c r="H127" s="2">
        <v>8257.03999999999</v>
      </c>
      <c r="I127" s="18">
        <f t="shared" si="9"/>
        <v>8.4707155497933367E-4</v>
      </c>
      <c r="J127" s="7">
        <f t="shared" si="10"/>
        <v>0.49452568969147437</v>
      </c>
    </row>
    <row r="128" spans="6:10" x14ac:dyDescent="0.3">
      <c r="F128">
        <v>123</v>
      </c>
      <c r="G128" t="s">
        <v>6478</v>
      </c>
      <c r="H128" s="2">
        <v>8234.7999999999793</v>
      </c>
      <c r="I128" s="18">
        <f t="shared" si="9"/>
        <v>8.4479000234270491E-4</v>
      </c>
      <c r="J128" s="7">
        <f t="shared" si="10"/>
        <v>0.49537047969381709</v>
      </c>
    </row>
    <row r="129" spans="6:10" x14ac:dyDescent="0.3">
      <c r="F129">
        <v>124</v>
      </c>
      <c r="G129" t="s">
        <v>4529</v>
      </c>
      <c r="H129" s="2">
        <v>8221.0900000000111</v>
      </c>
      <c r="I129" s="18">
        <f t="shared" si="9"/>
        <v>8.4338352362651363E-4</v>
      </c>
      <c r="J129" s="7">
        <f t="shared" si="10"/>
        <v>0.4962138632174436</v>
      </c>
    </row>
    <row r="130" spans="6:10" x14ac:dyDescent="0.3">
      <c r="F130">
        <v>125</v>
      </c>
      <c r="G130" t="s">
        <v>5524</v>
      </c>
      <c r="H130" s="2">
        <v>8124.3999999999505</v>
      </c>
      <c r="I130" s="18">
        <f t="shared" si="9"/>
        <v>8.3346430939829107E-4</v>
      </c>
      <c r="J130" s="7">
        <f t="shared" si="10"/>
        <v>0.49704732752684189</v>
      </c>
    </row>
    <row r="131" spans="6:10" x14ac:dyDescent="0.3">
      <c r="F131">
        <v>126</v>
      </c>
      <c r="G131" t="s">
        <v>6162</v>
      </c>
      <c r="H131" s="2">
        <v>8117.420000000001</v>
      </c>
      <c r="I131" s="18">
        <f t="shared" si="9"/>
        <v>8.3274824656539778E-4</v>
      </c>
      <c r="J131" s="7">
        <f t="shared" si="10"/>
        <v>0.49788007577340726</v>
      </c>
    </row>
    <row r="132" spans="6:10" x14ac:dyDescent="0.3">
      <c r="F132">
        <v>127</v>
      </c>
      <c r="G132" t="s">
        <v>7445</v>
      </c>
      <c r="H132" s="2">
        <v>8093.5899999999992</v>
      </c>
      <c r="I132" s="18">
        <f t="shared" si="9"/>
        <v>8.3030357932929873E-4</v>
      </c>
      <c r="J132" s="7">
        <f t="shared" si="10"/>
        <v>0.49871037935273654</v>
      </c>
    </row>
    <row r="133" spans="6:10" x14ac:dyDescent="0.3">
      <c r="F133">
        <v>128</v>
      </c>
      <c r="G133" t="s">
        <v>5374</v>
      </c>
      <c r="H133" s="2">
        <v>8025.0199999999959</v>
      </c>
      <c r="I133" s="18">
        <f t="shared" si="9"/>
        <v>8.2326913399235774E-4</v>
      </c>
      <c r="J133" s="7">
        <f t="shared" si="10"/>
        <v>0.49953364848672888</v>
      </c>
    </row>
    <row r="134" spans="6:10" x14ac:dyDescent="0.3">
      <c r="F134">
        <v>129</v>
      </c>
      <c r="G134" t="s">
        <v>8489</v>
      </c>
      <c r="H134" s="2">
        <v>7925.3199999999697</v>
      </c>
      <c r="I134" s="18">
        <f t="shared" si="9"/>
        <v>8.1304113049092603E-4</v>
      </c>
      <c r="J134" s="7">
        <f t="shared" si="10"/>
        <v>0.50034668961721984</v>
      </c>
    </row>
    <row r="135" spans="6:10" x14ac:dyDescent="0.3">
      <c r="F135">
        <v>130</v>
      </c>
      <c r="G135" t="s">
        <v>6170</v>
      </c>
      <c r="H135" s="2">
        <v>7912.79</v>
      </c>
      <c r="I135" s="18">
        <f t="shared" ref="I135:I198" si="11">H135/GETPIVOTDATA("[Measures].[Net Sales]",$G$5)</f>
        <v>8.1175570537685778E-4</v>
      </c>
      <c r="J135" s="7">
        <f t="shared" si="10"/>
        <v>0.50115844532259668</v>
      </c>
    </row>
    <row r="136" spans="6:10" x14ac:dyDescent="0.3">
      <c r="F136">
        <v>131</v>
      </c>
      <c r="G136" t="s">
        <v>6097</v>
      </c>
      <c r="H136" s="2">
        <v>7904.2799999999879</v>
      </c>
      <c r="I136" s="18">
        <f t="shared" si="11"/>
        <v>8.1088268321239157E-4</v>
      </c>
      <c r="J136" s="7">
        <f t="shared" ref="J136:J199" si="12">I136+J135</f>
        <v>0.50196932800580907</v>
      </c>
    </row>
    <row r="137" spans="6:10" x14ac:dyDescent="0.3">
      <c r="F137">
        <v>132</v>
      </c>
      <c r="G137" t="s">
        <v>4317</v>
      </c>
      <c r="H137" s="2">
        <v>7877.2000000000144</v>
      </c>
      <c r="I137" s="18">
        <f t="shared" si="11"/>
        <v>8.0810460563146449E-4</v>
      </c>
      <c r="J137" s="7">
        <f t="shared" si="12"/>
        <v>0.50277743261144048</v>
      </c>
    </row>
    <row r="138" spans="6:10" x14ac:dyDescent="0.3">
      <c r="F138">
        <v>133</v>
      </c>
      <c r="G138" t="s">
        <v>6064</v>
      </c>
      <c r="H138" s="2">
        <v>7839.5099999999857</v>
      </c>
      <c r="I138" s="18">
        <f t="shared" si="11"/>
        <v>8.0423807150940677E-4</v>
      </c>
      <c r="J138" s="7">
        <f t="shared" si="12"/>
        <v>0.5035816706829499</v>
      </c>
    </row>
    <row r="139" spans="6:10" x14ac:dyDescent="0.3">
      <c r="F139">
        <v>134</v>
      </c>
      <c r="G139" t="s">
        <v>4324</v>
      </c>
      <c r="H139" s="2">
        <v>7829.8899999999985</v>
      </c>
      <c r="I139" s="18">
        <f t="shared" si="11"/>
        <v>8.0325117688870859E-4</v>
      </c>
      <c r="J139" s="7">
        <f t="shared" si="12"/>
        <v>0.50438492185983863</v>
      </c>
    </row>
    <row r="140" spans="6:10" x14ac:dyDescent="0.3">
      <c r="F140">
        <v>135</v>
      </c>
      <c r="G140" t="s">
        <v>6429</v>
      </c>
      <c r="H140" s="2">
        <v>7803.7699999999941</v>
      </c>
      <c r="I140" s="18">
        <f t="shared" si="11"/>
        <v>8.005715835942514E-4</v>
      </c>
      <c r="J140" s="7">
        <f t="shared" si="12"/>
        <v>0.50518549344343289</v>
      </c>
    </row>
    <row r="141" spans="6:10" x14ac:dyDescent="0.3">
      <c r="F141">
        <v>136</v>
      </c>
      <c r="G141" t="s">
        <v>5210</v>
      </c>
      <c r="H141" s="2">
        <v>7792.3600000000024</v>
      </c>
      <c r="I141" s="18">
        <f t="shared" si="11"/>
        <v>7.9940105681439969E-4</v>
      </c>
      <c r="J141" s="7">
        <f t="shared" si="12"/>
        <v>0.50598489450024731</v>
      </c>
    </row>
    <row r="142" spans="6:10" x14ac:dyDescent="0.3">
      <c r="F142">
        <v>137</v>
      </c>
      <c r="G142" t="s">
        <v>4823</v>
      </c>
      <c r="H142" s="2">
        <v>7741.4699999999984</v>
      </c>
      <c r="I142" s="18">
        <f t="shared" si="11"/>
        <v>7.9418036375333888E-4</v>
      </c>
      <c r="J142" s="7">
        <f t="shared" si="12"/>
        <v>0.50677907486400064</v>
      </c>
    </row>
    <row r="143" spans="6:10" x14ac:dyDescent="0.3">
      <c r="F143">
        <v>138</v>
      </c>
      <c r="G143" t="s">
        <v>5866</v>
      </c>
      <c r="H143" s="2">
        <v>7711.3799999999528</v>
      </c>
      <c r="I143" s="18">
        <f t="shared" si="11"/>
        <v>7.9109349689919181E-4</v>
      </c>
      <c r="J143" s="7">
        <f t="shared" si="12"/>
        <v>0.50757016836089985</v>
      </c>
    </row>
    <row r="144" spans="6:10" x14ac:dyDescent="0.3">
      <c r="F144">
        <v>139</v>
      </c>
      <c r="G144" t="s">
        <v>8274</v>
      </c>
      <c r="H144" s="2">
        <v>7677.70999999998</v>
      </c>
      <c r="I144" s="18">
        <f t="shared" si="11"/>
        <v>7.8763936572674601E-4</v>
      </c>
      <c r="J144" s="7">
        <f t="shared" si="12"/>
        <v>0.50835780772662664</v>
      </c>
    </row>
    <row r="145" spans="6:10" x14ac:dyDescent="0.3">
      <c r="F145">
        <v>140</v>
      </c>
      <c r="G145" t="s">
        <v>6235</v>
      </c>
      <c r="H145" s="2">
        <v>7629.3799999999674</v>
      </c>
      <c r="I145" s="18">
        <f t="shared" si="11"/>
        <v>7.8268129742961265E-4</v>
      </c>
      <c r="J145" s="7">
        <f t="shared" si="12"/>
        <v>0.50914048902405629</v>
      </c>
    </row>
    <row r="146" spans="6:10" x14ac:dyDescent="0.3">
      <c r="F146">
        <v>141</v>
      </c>
      <c r="G146" t="s">
        <v>6353</v>
      </c>
      <c r="H146" s="2">
        <v>7521.1699999999901</v>
      </c>
      <c r="I146" s="18">
        <f t="shared" si="11"/>
        <v>7.7158027176372102E-4</v>
      </c>
      <c r="J146" s="7">
        <f t="shared" si="12"/>
        <v>0.50991206929582</v>
      </c>
    </row>
    <row r="147" spans="6:10" x14ac:dyDescent="0.3">
      <c r="F147">
        <v>142</v>
      </c>
      <c r="G147" t="s">
        <v>8536</v>
      </c>
      <c r="H147" s="2">
        <v>7490.1699999999964</v>
      </c>
      <c r="I147" s="18">
        <f t="shared" si="11"/>
        <v>7.6840005001302652E-4</v>
      </c>
      <c r="J147" s="7">
        <f t="shared" si="12"/>
        <v>0.510680469345833</v>
      </c>
    </row>
    <row r="148" spans="6:10" x14ac:dyDescent="0.3">
      <c r="F148">
        <v>143</v>
      </c>
      <c r="G148" t="s">
        <v>4949</v>
      </c>
      <c r="H148" s="2">
        <v>7454.0699999999497</v>
      </c>
      <c r="I148" s="18">
        <f t="shared" si="11"/>
        <v>7.6469663049043811E-4</v>
      </c>
      <c r="J148" s="7">
        <f t="shared" si="12"/>
        <v>0.51144516597632339</v>
      </c>
    </row>
    <row r="149" spans="6:10" x14ac:dyDescent="0.3">
      <c r="F149">
        <v>144</v>
      </c>
      <c r="G149" t="s">
        <v>7967</v>
      </c>
      <c r="H149" s="2">
        <v>7330.8000000000011</v>
      </c>
      <c r="I149" s="18">
        <f t="shared" si="11"/>
        <v>7.5205063258050196E-4</v>
      </c>
      <c r="J149" s="7">
        <f t="shared" si="12"/>
        <v>0.51219721660890394</v>
      </c>
    </row>
    <row r="150" spans="6:10" x14ac:dyDescent="0.3">
      <c r="F150">
        <v>145</v>
      </c>
      <c r="G150" t="s">
        <v>8581</v>
      </c>
      <c r="H150" s="2">
        <v>7276.9000000000015</v>
      </c>
      <c r="I150" s="18">
        <f t="shared" si="11"/>
        <v>7.4652115024622897E-4</v>
      </c>
      <c r="J150" s="7">
        <f t="shared" si="12"/>
        <v>0.51294373775915014</v>
      </c>
    </row>
    <row r="151" spans="6:10" x14ac:dyDescent="0.3">
      <c r="F151">
        <v>146</v>
      </c>
      <c r="G151" t="s">
        <v>4772</v>
      </c>
      <c r="H151" s="2">
        <v>7272.7499999999818</v>
      </c>
      <c r="I151" s="18">
        <f t="shared" si="11"/>
        <v>7.4609541088282744E-4</v>
      </c>
      <c r="J151" s="7">
        <f t="shared" si="12"/>
        <v>0.51368983317003292</v>
      </c>
    </row>
    <row r="152" spans="6:10" x14ac:dyDescent="0.3">
      <c r="F152">
        <v>147</v>
      </c>
      <c r="G152" t="s">
        <v>4442</v>
      </c>
      <c r="H152" s="2">
        <v>7187.3399999999983</v>
      </c>
      <c r="I152" s="18">
        <f t="shared" si="11"/>
        <v>7.3733338702067208E-4</v>
      </c>
      <c r="J152" s="7">
        <f t="shared" si="12"/>
        <v>0.51442716655705356</v>
      </c>
    </row>
    <row r="153" spans="6:10" x14ac:dyDescent="0.3">
      <c r="F153">
        <v>148</v>
      </c>
      <c r="G153" t="s">
        <v>7499</v>
      </c>
      <c r="H153" s="2">
        <v>7170.7000000000053</v>
      </c>
      <c r="I153" s="18">
        <f t="shared" si="11"/>
        <v>7.3562632605513837E-4</v>
      </c>
      <c r="J153" s="7">
        <f t="shared" si="12"/>
        <v>0.51516279288310873</v>
      </c>
    </row>
    <row r="154" spans="6:10" x14ac:dyDescent="0.3">
      <c r="F154">
        <v>149</v>
      </c>
      <c r="G154" t="s">
        <v>4354</v>
      </c>
      <c r="H154" s="2">
        <v>7116.4700000000075</v>
      </c>
      <c r="I154" s="18">
        <f t="shared" si="11"/>
        <v>7.3006298974739045E-4</v>
      </c>
      <c r="J154" s="7">
        <f t="shared" si="12"/>
        <v>0.51589285587285616</v>
      </c>
    </row>
    <row r="155" spans="6:10" x14ac:dyDescent="0.3">
      <c r="F155">
        <v>150</v>
      </c>
      <c r="G155" t="s">
        <v>4742</v>
      </c>
      <c r="H155" s="2">
        <v>7092.0600000000013</v>
      </c>
      <c r="I155" s="18">
        <f t="shared" si="11"/>
        <v>7.2755882158821348E-4</v>
      </c>
      <c r="J155" s="7">
        <f t="shared" si="12"/>
        <v>0.51662041469444442</v>
      </c>
    </row>
    <row r="156" spans="6:10" x14ac:dyDescent="0.3">
      <c r="F156">
        <v>151</v>
      </c>
      <c r="G156" t="s">
        <v>7488</v>
      </c>
      <c r="H156" s="2">
        <v>7076.2799999999797</v>
      </c>
      <c r="I156" s="18">
        <f t="shared" si="11"/>
        <v>7.2593998612930906E-4</v>
      </c>
      <c r="J156" s="7">
        <f t="shared" si="12"/>
        <v>0.51734635468057377</v>
      </c>
    </row>
    <row r="157" spans="6:10" x14ac:dyDescent="0.3">
      <c r="F157">
        <v>152</v>
      </c>
      <c r="G157" t="s">
        <v>4996</v>
      </c>
      <c r="H157" s="2">
        <v>7072.7999999999947</v>
      </c>
      <c r="I157" s="18">
        <f t="shared" si="11"/>
        <v>7.255829805908454E-4</v>
      </c>
      <c r="J157" s="7">
        <f t="shared" si="12"/>
        <v>0.51807193766116466</v>
      </c>
    </row>
    <row r="158" spans="6:10" x14ac:dyDescent="0.3">
      <c r="F158">
        <v>153</v>
      </c>
      <c r="G158" t="s">
        <v>7597</v>
      </c>
      <c r="H158" s="2">
        <v>7066.3099999999931</v>
      </c>
      <c r="I158" s="18">
        <f t="shared" si="11"/>
        <v>7.2491718577916749E-4</v>
      </c>
      <c r="J158" s="7">
        <f t="shared" si="12"/>
        <v>0.51879685484694382</v>
      </c>
    </row>
    <row r="159" spans="6:10" x14ac:dyDescent="0.3">
      <c r="F159">
        <v>154</v>
      </c>
      <c r="G159" t="s">
        <v>5470</v>
      </c>
      <c r="H159" s="2">
        <v>7024.530000000007</v>
      </c>
      <c r="I159" s="18">
        <f t="shared" si="11"/>
        <v>7.2063106756161917E-4</v>
      </c>
      <c r="J159" s="7">
        <f t="shared" si="12"/>
        <v>0.51951748591450542</v>
      </c>
    </row>
    <row r="160" spans="6:10" x14ac:dyDescent="0.3">
      <c r="F160">
        <v>155</v>
      </c>
      <c r="G160" t="s">
        <v>6177</v>
      </c>
      <c r="H160" s="2">
        <v>7006.5799999999872</v>
      </c>
      <c r="I160" s="18">
        <f t="shared" si="11"/>
        <v>7.1878961658016632E-4</v>
      </c>
      <c r="J160" s="7">
        <f t="shared" si="12"/>
        <v>0.52023627553108553</v>
      </c>
    </row>
    <row r="161" spans="6:10" x14ac:dyDescent="0.3">
      <c r="F161">
        <v>156</v>
      </c>
      <c r="G161" t="s">
        <v>4595</v>
      </c>
      <c r="H161" s="2">
        <v>6989.6300000000019</v>
      </c>
      <c r="I161" s="18">
        <f t="shared" si="11"/>
        <v>7.1705075339712648E-4</v>
      </c>
      <c r="J161" s="7">
        <f t="shared" si="12"/>
        <v>0.52095332628448265</v>
      </c>
    </row>
    <row r="162" spans="6:10" x14ac:dyDescent="0.3">
      <c r="F162">
        <v>157</v>
      </c>
      <c r="G162" t="s">
        <v>4616</v>
      </c>
      <c r="H162" s="2">
        <v>6977.0399999999991</v>
      </c>
      <c r="I162" s="18">
        <f t="shared" si="11"/>
        <v>7.1575917301515033E-4</v>
      </c>
      <c r="J162" s="7">
        <f t="shared" si="12"/>
        <v>0.52166908545749779</v>
      </c>
    </row>
    <row r="163" spans="6:10" x14ac:dyDescent="0.3">
      <c r="F163">
        <v>158</v>
      </c>
      <c r="G163" t="s">
        <v>6558</v>
      </c>
      <c r="H163" s="2">
        <v>6945.0200000000041</v>
      </c>
      <c r="I163" s="18">
        <f t="shared" si="11"/>
        <v>7.1247431171007805E-4</v>
      </c>
      <c r="J163" s="7">
        <f t="shared" si="12"/>
        <v>0.52238155976920786</v>
      </c>
    </row>
    <row r="164" spans="6:10" x14ac:dyDescent="0.3">
      <c r="F164">
        <v>159</v>
      </c>
      <c r="G164" t="s">
        <v>4776</v>
      </c>
      <c r="H164" s="2">
        <v>6912</v>
      </c>
      <c r="I164" s="18">
        <f t="shared" si="11"/>
        <v>7.0908686260659536E-4</v>
      </c>
      <c r="J164" s="7">
        <f t="shared" si="12"/>
        <v>0.52309064663181448</v>
      </c>
    </row>
    <row r="165" spans="6:10" x14ac:dyDescent="0.3">
      <c r="F165">
        <v>160</v>
      </c>
      <c r="G165" t="s">
        <v>4749</v>
      </c>
      <c r="H165" s="2">
        <v>6854.5099999999975</v>
      </c>
      <c r="I165" s="18">
        <f t="shared" si="11"/>
        <v>7.0318909007603182E-4</v>
      </c>
      <c r="J165" s="7">
        <f t="shared" si="12"/>
        <v>0.52379383572189053</v>
      </c>
    </row>
    <row r="166" spans="6:10" x14ac:dyDescent="0.3">
      <c r="F166">
        <v>161</v>
      </c>
      <c r="G166" t="s">
        <v>7094</v>
      </c>
      <c r="H166" s="2">
        <v>6841.2399999999925</v>
      </c>
      <c r="I166" s="18">
        <f t="shared" si="11"/>
        <v>7.0182774999113693E-4</v>
      </c>
      <c r="J166" s="7">
        <f t="shared" si="12"/>
        <v>0.5244956634718817</v>
      </c>
    </row>
    <row r="167" spans="6:10" x14ac:dyDescent="0.3">
      <c r="F167">
        <v>162</v>
      </c>
      <c r="G167" t="s">
        <v>7473</v>
      </c>
      <c r="H167" s="2">
        <v>6840.2299999999877</v>
      </c>
      <c r="I167" s="18">
        <f t="shared" si="11"/>
        <v>7.0172413631474284E-4</v>
      </c>
      <c r="J167" s="7">
        <f t="shared" si="12"/>
        <v>0.52519738760819645</v>
      </c>
    </row>
    <row r="168" spans="6:10" x14ac:dyDescent="0.3">
      <c r="F168">
        <v>163</v>
      </c>
      <c r="G168" t="s">
        <v>7983</v>
      </c>
      <c r="H168" s="2">
        <v>6838.34</v>
      </c>
      <c r="I168" s="18">
        <f t="shared" si="11"/>
        <v>7.0153024537575011E-4</v>
      </c>
      <c r="J168" s="7">
        <f t="shared" si="12"/>
        <v>0.52589891785357223</v>
      </c>
    </row>
    <row r="169" spans="6:10" x14ac:dyDescent="0.3">
      <c r="F169">
        <v>164</v>
      </c>
      <c r="G169" t="s">
        <v>4546</v>
      </c>
      <c r="H169" s="2">
        <v>6814.240000000008</v>
      </c>
      <c r="I169" s="18">
        <f t="shared" si="11"/>
        <v>6.9905787943408155E-4</v>
      </c>
      <c r="J169" s="7">
        <f t="shared" si="12"/>
        <v>0.52659797573300626</v>
      </c>
    </row>
    <row r="170" spans="6:10" x14ac:dyDescent="0.3">
      <c r="F170">
        <v>165</v>
      </c>
      <c r="G170" t="s">
        <v>6217</v>
      </c>
      <c r="H170" s="2">
        <v>6763.1599999999671</v>
      </c>
      <c r="I170" s="18">
        <f t="shared" si="11"/>
        <v>6.9381769469131912E-4</v>
      </c>
      <c r="J170" s="7">
        <f t="shared" si="12"/>
        <v>0.52729179342769761</v>
      </c>
    </row>
    <row r="171" spans="6:10" x14ac:dyDescent="0.3">
      <c r="F171">
        <v>166</v>
      </c>
      <c r="G171" t="s">
        <v>8448</v>
      </c>
      <c r="H171" s="2">
        <v>6752.139999999984</v>
      </c>
      <c r="I171" s="18">
        <f t="shared" si="11"/>
        <v>6.9268717715284794E-4</v>
      </c>
      <c r="J171" s="7">
        <f t="shared" si="12"/>
        <v>0.52798448060485048</v>
      </c>
    </row>
    <row r="172" spans="6:10" x14ac:dyDescent="0.3">
      <c r="F172">
        <v>167</v>
      </c>
      <c r="G172" t="s">
        <v>7347</v>
      </c>
      <c r="H172" s="2">
        <v>6748.8</v>
      </c>
      <c r="I172" s="18">
        <f t="shared" si="11"/>
        <v>6.9234453390616181E-4</v>
      </c>
      <c r="J172" s="7">
        <f t="shared" si="12"/>
        <v>0.52867682513875669</v>
      </c>
    </row>
    <row r="173" spans="6:10" x14ac:dyDescent="0.3">
      <c r="F173">
        <v>168</v>
      </c>
      <c r="G173" t="s">
        <v>4636</v>
      </c>
      <c r="H173" s="2">
        <v>6748.4000000000005</v>
      </c>
      <c r="I173" s="18">
        <f t="shared" si="11"/>
        <v>6.9230349878679801E-4</v>
      </c>
      <c r="J173" s="7">
        <f t="shared" si="12"/>
        <v>0.52936912863754348</v>
      </c>
    </row>
    <row r="174" spans="6:10" x14ac:dyDescent="0.3">
      <c r="F174">
        <v>169</v>
      </c>
      <c r="G174" t="s">
        <v>6659</v>
      </c>
      <c r="H174" s="2">
        <v>6745.359999999986</v>
      </c>
      <c r="I174" s="18">
        <f t="shared" si="11"/>
        <v>6.9199163187963161E-4</v>
      </c>
      <c r="J174" s="7">
        <f t="shared" si="12"/>
        <v>0.53006112026942309</v>
      </c>
    </row>
    <row r="175" spans="6:10" x14ac:dyDescent="0.3">
      <c r="F175">
        <v>170</v>
      </c>
      <c r="G175" t="s">
        <v>5177</v>
      </c>
      <c r="H175" s="2">
        <v>6703.3000000000029</v>
      </c>
      <c r="I175" s="18">
        <f t="shared" si="11"/>
        <v>6.8767678907852899E-4</v>
      </c>
      <c r="J175" s="7">
        <f t="shared" si="12"/>
        <v>0.53074879705850164</v>
      </c>
    </row>
    <row r="176" spans="6:10" x14ac:dyDescent="0.3">
      <c r="F176">
        <v>171</v>
      </c>
      <c r="G176" t="s">
        <v>7500</v>
      </c>
      <c r="H176" s="2">
        <v>6694.3099999999931</v>
      </c>
      <c r="I176" s="18">
        <f t="shared" si="11"/>
        <v>6.8675452477082643E-4</v>
      </c>
      <c r="J176" s="7">
        <f t="shared" si="12"/>
        <v>0.53143555158327249</v>
      </c>
    </row>
    <row r="177" spans="6:10" x14ac:dyDescent="0.3">
      <c r="F177">
        <v>172</v>
      </c>
      <c r="G177" t="s">
        <v>7212</v>
      </c>
      <c r="H177" s="2">
        <v>6675.7099999999973</v>
      </c>
      <c r="I177" s="18">
        <f t="shared" si="11"/>
        <v>6.8484639172040982E-4</v>
      </c>
      <c r="J177" s="7">
        <f t="shared" si="12"/>
        <v>0.53212039797499289</v>
      </c>
    </row>
    <row r="178" spans="6:10" x14ac:dyDescent="0.3">
      <c r="F178">
        <v>173</v>
      </c>
      <c r="G178" t="s">
        <v>7634</v>
      </c>
      <c r="H178" s="2">
        <v>6666.8299999999663</v>
      </c>
      <c r="I178" s="18">
        <f t="shared" si="11"/>
        <v>6.8393541207053003E-4</v>
      </c>
      <c r="J178" s="7">
        <f t="shared" si="12"/>
        <v>0.53280433338706346</v>
      </c>
    </row>
    <row r="179" spans="6:10" x14ac:dyDescent="0.3">
      <c r="F179">
        <v>174</v>
      </c>
      <c r="G179" t="s">
        <v>6397</v>
      </c>
      <c r="H179" s="2">
        <v>6657.3599999999897</v>
      </c>
      <c r="I179" s="18">
        <f t="shared" si="11"/>
        <v>6.8296390561959437E-4</v>
      </c>
      <c r="J179" s="7">
        <f t="shared" si="12"/>
        <v>0.53348729729268307</v>
      </c>
    </row>
    <row r="180" spans="6:10" x14ac:dyDescent="0.3">
      <c r="F180">
        <v>175</v>
      </c>
      <c r="G180" t="s">
        <v>7429</v>
      </c>
      <c r="H180" s="2">
        <v>6654.2599999999993</v>
      </c>
      <c r="I180" s="18">
        <f t="shared" si="11"/>
        <v>6.8264588344452582E-4</v>
      </c>
      <c r="J180" s="7">
        <f t="shared" si="12"/>
        <v>0.53416994317612765</v>
      </c>
    </row>
    <row r="181" spans="6:10" x14ac:dyDescent="0.3">
      <c r="F181">
        <v>176</v>
      </c>
      <c r="G181" t="s">
        <v>7089</v>
      </c>
      <c r="H181" s="2">
        <v>6617.6500000000005</v>
      </c>
      <c r="I181" s="18">
        <f t="shared" si="11"/>
        <v>6.7889014414475345E-4</v>
      </c>
      <c r="J181" s="7">
        <f t="shared" si="12"/>
        <v>0.53484883332027244</v>
      </c>
    </row>
    <row r="182" spans="6:10" x14ac:dyDescent="0.3">
      <c r="F182">
        <v>177</v>
      </c>
      <c r="G182" t="s">
        <v>7920</v>
      </c>
      <c r="H182" s="2">
        <v>6612.1799999999603</v>
      </c>
      <c r="I182" s="18">
        <f t="shared" si="11"/>
        <v>6.7832898888744921E-4</v>
      </c>
      <c r="J182" s="7">
        <f t="shared" si="12"/>
        <v>0.53552716230915987</v>
      </c>
    </row>
    <row r="183" spans="6:10" x14ac:dyDescent="0.3">
      <c r="F183">
        <v>178</v>
      </c>
      <c r="G183" t="s">
        <v>6569</v>
      </c>
      <c r="H183" s="2">
        <v>6568.7199999999984</v>
      </c>
      <c r="I183" s="18">
        <f t="shared" si="11"/>
        <v>6.7387052316857543E-4</v>
      </c>
      <c r="J183" s="7">
        <f t="shared" si="12"/>
        <v>0.53620103283232845</v>
      </c>
    </row>
    <row r="184" spans="6:10" x14ac:dyDescent="0.3">
      <c r="F184">
        <v>179</v>
      </c>
      <c r="G184" t="s">
        <v>4356</v>
      </c>
      <c r="H184" s="2">
        <v>6546.5800000000127</v>
      </c>
      <c r="I184" s="18">
        <f t="shared" si="11"/>
        <v>6.715992293117902E-4</v>
      </c>
      <c r="J184" s="7">
        <f t="shared" si="12"/>
        <v>0.53687263206164026</v>
      </c>
    </row>
    <row r="185" spans="6:10" x14ac:dyDescent="0.3">
      <c r="F185">
        <v>180</v>
      </c>
      <c r="G185" t="s">
        <v>6317</v>
      </c>
      <c r="H185" s="2">
        <v>6530.0400000000009</v>
      </c>
      <c r="I185" s="18">
        <f t="shared" si="11"/>
        <v>6.6990242712609556E-4</v>
      </c>
      <c r="J185" s="7">
        <f t="shared" si="12"/>
        <v>0.53754253448876632</v>
      </c>
    </row>
    <row r="186" spans="6:10" x14ac:dyDescent="0.3">
      <c r="F186">
        <v>181</v>
      </c>
      <c r="G186" t="s">
        <v>7557</v>
      </c>
      <c r="H186" s="2">
        <v>6500.5999999999876</v>
      </c>
      <c r="I186" s="18">
        <f t="shared" si="11"/>
        <v>6.6688224234091788E-4</v>
      </c>
      <c r="J186" s="7">
        <f t="shared" si="12"/>
        <v>0.53820941673110723</v>
      </c>
    </row>
    <row r="187" spans="6:10" x14ac:dyDescent="0.3">
      <c r="F187">
        <v>182</v>
      </c>
      <c r="G187" t="s">
        <v>6731</v>
      </c>
      <c r="H187" s="2">
        <v>6423.5999999999958</v>
      </c>
      <c r="I187" s="18">
        <f t="shared" si="11"/>
        <v>6.5898298186338575E-4</v>
      </c>
      <c r="J187" s="7">
        <f t="shared" si="12"/>
        <v>0.53886839971297062</v>
      </c>
    </row>
    <row r="188" spans="6:10" x14ac:dyDescent="0.3">
      <c r="F188">
        <v>183</v>
      </c>
      <c r="G188" t="s">
        <v>4320</v>
      </c>
      <c r="H188" s="2">
        <v>6416.3900000000122</v>
      </c>
      <c r="I188" s="18">
        <f t="shared" si="11"/>
        <v>6.5824332383685488E-4</v>
      </c>
      <c r="J188" s="7">
        <f t="shared" si="12"/>
        <v>0.53952664303680753</v>
      </c>
    </row>
    <row r="189" spans="6:10" x14ac:dyDescent="0.3">
      <c r="F189">
        <v>184</v>
      </c>
      <c r="G189" t="s">
        <v>5387</v>
      </c>
      <c r="H189" s="2">
        <v>6389.7999999999893</v>
      </c>
      <c r="I189" s="18">
        <f t="shared" si="11"/>
        <v>6.555155142771434E-4</v>
      </c>
      <c r="J189" s="7">
        <f t="shared" si="12"/>
        <v>0.54018215855108465</v>
      </c>
    </row>
    <row r="190" spans="6:10" x14ac:dyDescent="0.3">
      <c r="F190">
        <v>185</v>
      </c>
      <c r="G190" t="s">
        <v>4482</v>
      </c>
      <c r="H190" s="2">
        <v>6388.3500000000095</v>
      </c>
      <c r="I190" s="18">
        <f t="shared" si="11"/>
        <v>6.5536676196945162E-4</v>
      </c>
      <c r="J190" s="7">
        <f t="shared" si="12"/>
        <v>0.54083752531305407</v>
      </c>
    </row>
    <row r="191" spans="6:10" x14ac:dyDescent="0.3">
      <c r="F191">
        <v>186</v>
      </c>
      <c r="G191" t="s">
        <v>4830</v>
      </c>
      <c r="H191" s="2">
        <v>6336.29</v>
      </c>
      <c r="I191" s="18">
        <f t="shared" si="11"/>
        <v>6.5002604118425116E-4</v>
      </c>
      <c r="J191" s="7">
        <f t="shared" si="12"/>
        <v>0.54148755135423832</v>
      </c>
    </row>
    <row r="192" spans="6:10" x14ac:dyDescent="0.3">
      <c r="F192">
        <v>187</v>
      </c>
      <c r="G192" t="s">
        <v>8575</v>
      </c>
      <c r="H192" s="2">
        <v>6315.2299999999868</v>
      </c>
      <c r="I192" s="18">
        <f t="shared" si="11"/>
        <v>6.4786554214974531E-4</v>
      </c>
      <c r="J192" s="7">
        <f t="shared" si="12"/>
        <v>0.54213541689638811</v>
      </c>
    </row>
    <row r="193" spans="6:10" x14ac:dyDescent="0.3">
      <c r="F193">
        <v>188</v>
      </c>
      <c r="G193" t="s">
        <v>7045</v>
      </c>
      <c r="H193" s="2">
        <v>6287.7699999999995</v>
      </c>
      <c r="I193" s="18">
        <f t="shared" si="11"/>
        <v>6.4504848120542117E-4</v>
      </c>
      <c r="J193" s="7">
        <f t="shared" si="12"/>
        <v>0.5427804653775935</v>
      </c>
    </row>
    <row r="194" spans="6:10" x14ac:dyDescent="0.3">
      <c r="F194">
        <v>189</v>
      </c>
      <c r="G194" t="s">
        <v>5267</v>
      </c>
      <c r="H194" s="2">
        <v>6249.1099999999906</v>
      </c>
      <c r="I194" s="18">
        <f t="shared" si="11"/>
        <v>6.4108243691890824E-4</v>
      </c>
      <c r="J194" s="7">
        <f t="shared" si="12"/>
        <v>0.54342154781451246</v>
      </c>
    </row>
    <row r="195" spans="6:10" x14ac:dyDescent="0.3">
      <c r="F195">
        <v>190</v>
      </c>
      <c r="G195" t="s">
        <v>4263</v>
      </c>
      <c r="H195" s="2">
        <v>6245.530000000017</v>
      </c>
      <c r="I195" s="18">
        <f t="shared" si="11"/>
        <v>6.4071517260060496E-4</v>
      </c>
      <c r="J195" s="7">
        <f t="shared" si="12"/>
        <v>0.54406226298711302</v>
      </c>
    </row>
    <row r="196" spans="6:10" x14ac:dyDescent="0.3">
      <c r="F196">
        <v>191</v>
      </c>
      <c r="G196" t="s">
        <v>4352</v>
      </c>
      <c r="H196" s="2">
        <v>6229.4800000000105</v>
      </c>
      <c r="I196" s="18">
        <f t="shared" si="11"/>
        <v>6.3906863843613145E-4</v>
      </c>
      <c r="J196" s="7">
        <f t="shared" si="12"/>
        <v>0.54470133162554912</v>
      </c>
    </row>
    <row r="197" spans="6:10" x14ac:dyDescent="0.3">
      <c r="F197">
        <v>192</v>
      </c>
      <c r="G197" t="s">
        <v>5239</v>
      </c>
      <c r="H197" s="2">
        <v>6216.0699999999742</v>
      </c>
      <c r="I197" s="18">
        <f t="shared" si="11"/>
        <v>6.3769293605945611E-4</v>
      </c>
      <c r="J197" s="7">
        <f t="shared" si="12"/>
        <v>0.54533902456160854</v>
      </c>
    </row>
    <row r="198" spans="6:10" x14ac:dyDescent="0.3">
      <c r="F198">
        <v>193</v>
      </c>
      <c r="G198" t="s">
        <v>4261</v>
      </c>
      <c r="H198" s="2">
        <v>6207.6699999999992</v>
      </c>
      <c r="I198" s="18">
        <f t="shared" si="11"/>
        <v>6.3683119855281875E-4</v>
      </c>
      <c r="J198" s="7">
        <f t="shared" si="12"/>
        <v>0.54597585576016139</v>
      </c>
    </row>
    <row r="199" spans="6:10" x14ac:dyDescent="0.3">
      <c r="F199">
        <v>194</v>
      </c>
      <c r="G199" t="s">
        <v>7907</v>
      </c>
      <c r="H199" s="2">
        <v>6204.4599999999673</v>
      </c>
      <c r="I199" s="18">
        <f t="shared" ref="I199:I262" si="13">H199/GETPIVOTDATA("[Measures].[Net Sales]",$G$5)</f>
        <v>6.3650189171992092E-4</v>
      </c>
      <c r="J199" s="7">
        <f t="shared" si="12"/>
        <v>0.54661235765188132</v>
      </c>
    </row>
    <row r="200" spans="6:10" x14ac:dyDescent="0.3">
      <c r="F200">
        <v>195</v>
      </c>
      <c r="G200" t="s">
        <v>6204</v>
      </c>
      <c r="H200" s="2">
        <v>6180.4899999999752</v>
      </c>
      <c r="I200" s="18">
        <f t="shared" si="13"/>
        <v>6.3404286219204554E-4</v>
      </c>
      <c r="J200" s="7">
        <f t="shared" ref="J200:J263" si="14">I200+J199</f>
        <v>0.54724640051407336</v>
      </c>
    </row>
    <row r="201" spans="6:10" x14ac:dyDescent="0.3">
      <c r="F201">
        <v>196</v>
      </c>
      <c r="G201" t="s">
        <v>5525</v>
      </c>
      <c r="H201" s="2">
        <v>6147.3999999999987</v>
      </c>
      <c r="I201" s="18">
        <f t="shared" si="13"/>
        <v>6.3064823194267691E-4</v>
      </c>
      <c r="J201" s="7">
        <f t="shared" si="14"/>
        <v>0.54787704874601606</v>
      </c>
    </row>
    <row r="202" spans="6:10" x14ac:dyDescent="0.3">
      <c r="F202">
        <v>197</v>
      </c>
      <c r="G202" t="s">
        <v>5527</v>
      </c>
      <c r="H202" s="2">
        <v>6135.380000000001</v>
      </c>
      <c r="I202" s="18">
        <f t="shared" si="13"/>
        <v>6.2941512660579478E-4</v>
      </c>
      <c r="J202" s="7">
        <f t="shared" si="14"/>
        <v>0.54850646387262181</v>
      </c>
    </row>
    <row r="203" spans="6:10" x14ac:dyDescent="0.3">
      <c r="F203">
        <v>198</v>
      </c>
      <c r="G203" t="s">
        <v>6908</v>
      </c>
      <c r="H203" s="2">
        <v>6102.2599999999966</v>
      </c>
      <c r="I203" s="18">
        <f t="shared" si="13"/>
        <v>6.2601741872247106E-4</v>
      </c>
      <c r="J203" s="7">
        <f t="shared" si="14"/>
        <v>0.54913248129134429</v>
      </c>
    </row>
    <row r="204" spans="6:10" x14ac:dyDescent="0.3">
      <c r="F204">
        <v>199</v>
      </c>
      <c r="G204" t="s">
        <v>8050</v>
      </c>
      <c r="H204" s="2">
        <v>6100.7399999999861</v>
      </c>
      <c r="I204" s="18">
        <f t="shared" si="13"/>
        <v>6.2586148526888748E-4</v>
      </c>
      <c r="J204" s="7">
        <f t="shared" si="14"/>
        <v>0.54975834277661317</v>
      </c>
    </row>
    <row r="205" spans="6:10" x14ac:dyDescent="0.3">
      <c r="F205">
        <v>200</v>
      </c>
      <c r="G205" t="s">
        <v>4920</v>
      </c>
      <c r="H205" s="2">
        <v>6083.04</v>
      </c>
      <c r="I205" s="18">
        <f t="shared" si="13"/>
        <v>6.2404568123704046E-4</v>
      </c>
      <c r="J205" s="7">
        <f t="shared" si="14"/>
        <v>0.55038238845785026</v>
      </c>
    </row>
    <row r="206" spans="6:10" x14ac:dyDescent="0.3">
      <c r="F206">
        <v>201</v>
      </c>
      <c r="G206" t="s">
        <v>5555</v>
      </c>
      <c r="H206" s="2">
        <v>5976.7900000000009</v>
      </c>
      <c r="I206" s="18">
        <f t="shared" si="13"/>
        <v>6.1314572765602913E-4</v>
      </c>
      <c r="J206" s="7">
        <f t="shared" si="14"/>
        <v>0.55099553418550629</v>
      </c>
    </row>
    <row r="207" spans="6:10" x14ac:dyDescent="0.3">
      <c r="F207">
        <v>202</v>
      </c>
      <c r="G207" t="s">
        <v>4489</v>
      </c>
      <c r="H207" s="2">
        <v>5953.25</v>
      </c>
      <c r="I207" s="18">
        <f t="shared" si="13"/>
        <v>6.1073081088146893E-4</v>
      </c>
      <c r="J207" s="7">
        <f t="shared" si="14"/>
        <v>0.55160626499638776</v>
      </c>
    </row>
    <row r="208" spans="6:10" x14ac:dyDescent="0.3">
      <c r="F208">
        <v>203</v>
      </c>
      <c r="G208" t="s">
        <v>6496</v>
      </c>
      <c r="H208" s="2">
        <v>5927.8599999999942</v>
      </c>
      <c r="I208" s="18">
        <f t="shared" si="13"/>
        <v>6.0812610667985067E-4</v>
      </c>
      <c r="J208" s="7">
        <f t="shared" si="14"/>
        <v>0.55221439110306758</v>
      </c>
    </row>
    <row r="209" spans="6:10" x14ac:dyDescent="0.3">
      <c r="F209">
        <v>204</v>
      </c>
      <c r="G209" t="s">
        <v>4826</v>
      </c>
      <c r="H209" s="2">
        <v>5893.3199999999742</v>
      </c>
      <c r="I209" s="18">
        <f t="shared" si="13"/>
        <v>6.0458272412278386E-4</v>
      </c>
      <c r="J209" s="7">
        <f t="shared" si="14"/>
        <v>0.55281897382719036</v>
      </c>
    </row>
    <row r="210" spans="6:10" x14ac:dyDescent="0.3">
      <c r="F210">
        <v>205</v>
      </c>
      <c r="G210" t="s">
        <v>5060</v>
      </c>
      <c r="H210" s="2">
        <v>5845.4399999999951</v>
      </c>
      <c r="I210" s="18">
        <f t="shared" si="13"/>
        <v>5.9967082033493817E-4</v>
      </c>
      <c r="J210" s="7">
        <f t="shared" si="14"/>
        <v>0.55341864464752533</v>
      </c>
    </row>
    <row r="211" spans="6:10" x14ac:dyDescent="0.3">
      <c r="F211">
        <v>206</v>
      </c>
      <c r="G211" t="s">
        <v>6164</v>
      </c>
      <c r="H211" s="2">
        <v>5842.9499999999953</v>
      </c>
      <c r="I211" s="18">
        <f t="shared" si="13"/>
        <v>5.9941537671689851E-4</v>
      </c>
      <c r="J211" s="7">
        <f t="shared" si="14"/>
        <v>0.55401806002424225</v>
      </c>
    </row>
    <row r="212" spans="6:10" x14ac:dyDescent="0.3">
      <c r="F212">
        <v>207</v>
      </c>
      <c r="G212" t="s">
        <v>4908</v>
      </c>
      <c r="H212" s="2">
        <v>5820.1599999999889</v>
      </c>
      <c r="I212" s="18">
        <f t="shared" si="13"/>
        <v>5.9707740079114496E-4</v>
      </c>
      <c r="J212" s="7">
        <f t="shared" si="14"/>
        <v>0.55461513742503343</v>
      </c>
    </row>
    <row r="213" spans="6:10" x14ac:dyDescent="0.3">
      <c r="F213">
        <v>208</v>
      </c>
      <c r="G213" t="s">
        <v>5850</v>
      </c>
      <c r="H213" s="2">
        <v>5818.6999999999762</v>
      </c>
      <c r="I213" s="18">
        <f t="shared" si="13"/>
        <v>5.9692762260546569E-4</v>
      </c>
      <c r="J213" s="7">
        <f t="shared" si="14"/>
        <v>0.55521206504763887</v>
      </c>
    </row>
    <row r="214" spans="6:10" x14ac:dyDescent="0.3">
      <c r="F214">
        <v>209</v>
      </c>
      <c r="G214" t="s">
        <v>4988</v>
      </c>
      <c r="H214" s="2">
        <v>5815.489999999998</v>
      </c>
      <c r="I214" s="18">
        <f t="shared" si="13"/>
        <v>5.965983157725734E-4</v>
      </c>
      <c r="J214" s="7">
        <f t="shared" si="14"/>
        <v>0.55580866336341139</v>
      </c>
    </row>
    <row r="215" spans="6:10" x14ac:dyDescent="0.3">
      <c r="F215">
        <v>210</v>
      </c>
      <c r="G215" t="s">
        <v>5779</v>
      </c>
      <c r="H215" s="2">
        <v>5811.5599999999713</v>
      </c>
      <c r="I215" s="18">
        <f t="shared" si="13"/>
        <v>5.9619514572482131E-4</v>
      </c>
      <c r="J215" s="7">
        <f t="shared" si="14"/>
        <v>0.55640485850913624</v>
      </c>
    </row>
    <row r="216" spans="6:10" x14ac:dyDescent="0.3">
      <c r="F216">
        <v>211</v>
      </c>
      <c r="G216" t="s">
        <v>6020</v>
      </c>
      <c r="H216" s="2">
        <v>5807.6899999999969</v>
      </c>
      <c r="I216" s="18">
        <f t="shared" si="13"/>
        <v>5.9579813094497907E-4</v>
      </c>
      <c r="J216" s="7">
        <f t="shared" si="14"/>
        <v>0.55700065664008125</v>
      </c>
    </row>
    <row r="217" spans="6:10" x14ac:dyDescent="0.3">
      <c r="F217">
        <v>212</v>
      </c>
      <c r="G217" t="s">
        <v>6371</v>
      </c>
      <c r="H217" s="2">
        <v>5756.8899999999976</v>
      </c>
      <c r="I217" s="18">
        <f t="shared" si="13"/>
        <v>5.905866707857756E-4</v>
      </c>
      <c r="J217" s="7">
        <f t="shared" si="14"/>
        <v>0.55759124331086707</v>
      </c>
    </row>
    <row r="218" spans="6:10" x14ac:dyDescent="0.3">
      <c r="F218">
        <v>213</v>
      </c>
      <c r="G218" t="s">
        <v>8185</v>
      </c>
      <c r="H218" s="2">
        <v>5739.4599999999928</v>
      </c>
      <c r="I218" s="18">
        <f t="shared" si="13"/>
        <v>5.8879856545949712E-4</v>
      </c>
      <c r="J218" s="7">
        <f t="shared" si="14"/>
        <v>0.55818004187632653</v>
      </c>
    </row>
    <row r="219" spans="6:10" x14ac:dyDescent="0.3">
      <c r="F219">
        <v>214</v>
      </c>
      <c r="G219" t="s">
        <v>4889</v>
      </c>
      <c r="H219" s="2">
        <v>5725.4700000000039</v>
      </c>
      <c r="I219" s="18">
        <f t="shared" si="13"/>
        <v>5.8736336215974916E-4</v>
      </c>
      <c r="J219" s="7">
        <f t="shared" si="14"/>
        <v>0.55876740523848623</v>
      </c>
    </row>
    <row r="220" spans="6:10" x14ac:dyDescent="0.3">
      <c r="F220">
        <v>215</v>
      </c>
      <c r="G220" t="s">
        <v>4559</v>
      </c>
      <c r="H220" s="2">
        <v>5713.2800000000143</v>
      </c>
      <c r="I220" s="18">
        <f t="shared" si="13"/>
        <v>5.8611281689713811E-4</v>
      </c>
      <c r="J220" s="7">
        <f t="shared" si="14"/>
        <v>0.55935351805538336</v>
      </c>
    </row>
    <row r="221" spans="6:10" x14ac:dyDescent="0.3">
      <c r="F221">
        <v>216</v>
      </c>
      <c r="G221" t="s">
        <v>4794</v>
      </c>
      <c r="H221" s="2">
        <v>5684.6099999999906</v>
      </c>
      <c r="I221" s="18">
        <f t="shared" si="13"/>
        <v>5.8317162471673478E-4</v>
      </c>
      <c r="J221" s="7">
        <f t="shared" si="14"/>
        <v>0.55993668968010013</v>
      </c>
    </row>
    <row r="222" spans="6:10" x14ac:dyDescent="0.3">
      <c r="F222">
        <v>217</v>
      </c>
      <c r="G222" t="s">
        <v>5562</v>
      </c>
      <c r="H222" s="2">
        <v>5669.6499999999978</v>
      </c>
      <c r="I222" s="18">
        <f t="shared" si="13"/>
        <v>5.8163691125252912E-4</v>
      </c>
      <c r="J222" s="7">
        <f t="shared" si="14"/>
        <v>0.5605183265913527</v>
      </c>
    </row>
    <row r="223" spans="6:10" x14ac:dyDescent="0.3">
      <c r="F223">
        <v>218</v>
      </c>
      <c r="G223" t="s">
        <v>7359</v>
      </c>
      <c r="H223" s="2">
        <v>5664.5699999999979</v>
      </c>
      <c r="I223" s="18">
        <f t="shared" si="13"/>
        <v>5.8111576523660878E-4</v>
      </c>
      <c r="J223" s="7">
        <f t="shared" si="14"/>
        <v>0.56109944235658926</v>
      </c>
    </row>
    <row r="224" spans="6:10" x14ac:dyDescent="0.3">
      <c r="F224">
        <v>219</v>
      </c>
      <c r="G224" t="s">
        <v>5094</v>
      </c>
      <c r="H224" s="2">
        <v>5656.7499999999809</v>
      </c>
      <c r="I224" s="18">
        <f t="shared" si="13"/>
        <v>5.8031352865304468E-4</v>
      </c>
      <c r="J224" s="7">
        <f t="shared" si="14"/>
        <v>0.56167975588524233</v>
      </c>
    </row>
    <row r="225" spans="6:10" x14ac:dyDescent="0.3">
      <c r="F225">
        <v>220</v>
      </c>
      <c r="G225" t="s">
        <v>5517</v>
      </c>
      <c r="H225" s="2">
        <v>5639.1499999999869</v>
      </c>
      <c r="I225" s="18">
        <f t="shared" si="13"/>
        <v>5.7850798340103771E-4</v>
      </c>
      <c r="J225" s="7">
        <f t="shared" si="14"/>
        <v>0.56225826386864342</v>
      </c>
    </row>
    <row r="226" spans="6:10" x14ac:dyDescent="0.3">
      <c r="F226">
        <v>221</v>
      </c>
      <c r="G226" t="s">
        <v>4761</v>
      </c>
      <c r="H226" s="2">
        <v>5613.4299999999921</v>
      </c>
      <c r="I226" s="18">
        <f t="shared" si="13"/>
        <v>5.758694252259454E-4</v>
      </c>
      <c r="J226" s="7">
        <f t="shared" si="14"/>
        <v>0.56283413329386933</v>
      </c>
    </row>
    <row r="227" spans="6:10" x14ac:dyDescent="0.3">
      <c r="F227">
        <v>222</v>
      </c>
      <c r="G227" t="s">
        <v>5150</v>
      </c>
      <c r="H227" s="2">
        <v>5613.0800000000081</v>
      </c>
      <c r="I227" s="18">
        <f t="shared" si="13"/>
        <v>5.7583351949650374E-4</v>
      </c>
      <c r="J227" s="7">
        <f t="shared" si="14"/>
        <v>0.56340996681336586</v>
      </c>
    </row>
    <row r="228" spans="6:10" x14ac:dyDescent="0.3">
      <c r="F228">
        <v>223</v>
      </c>
      <c r="G228" t="s">
        <v>8496</v>
      </c>
      <c r="H228" s="2">
        <v>5595.7699999999495</v>
      </c>
      <c r="I228" s="18">
        <f t="shared" si="13"/>
        <v>5.7405772470602891E-4</v>
      </c>
      <c r="J228" s="7">
        <f t="shared" si="14"/>
        <v>0.56398402453807184</v>
      </c>
    </row>
    <row r="229" spans="6:10" x14ac:dyDescent="0.3">
      <c r="F229">
        <v>224</v>
      </c>
      <c r="G229" t="s">
        <v>7725</v>
      </c>
      <c r="H229" s="2">
        <v>5594.7799999999825</v>
      </c>
      <c r="I229" s="18">
        <f t="shared" si="13"/>
        <v>5.7395616278560686E-4</v>
      </c>
      <c r="J229" s="7">
        <f t="shared" si="14"/>
        <v>0.5645579807008575</v>
      </c>
    </row>
    <row r="230" spans="6:10" x14ac:dyDescent="0.3">
      <c r="F230">
        <v>225</v>
      </c>
      <c r="G230" t="s">
        <v>4361</v>
      </c>
      <c r="H230" s="2">
        <v>5590.8600000000051</v>
      </c>
      <c r="I230" s="18">
        <f t="shared" si="13"/>
        <v>5.7355401861584388E-4</v>
      </c>
      <c r="J230" s="7">
        <f t="shared" si="14"/>
        <v>0.56513153471947331</v>
      </c>
    </row>
    <row r="231" spans="6:10" x14ac:dyDescent="0.3">
      <c r="F231">
        <v>226</v>
      </c>
      <c r="G231" t="s">
        <v>8237</v>
      </c>
      <c r="H231" s="2">
        <v>5585.4899999999734</v>
      </c>
      <c r="I231" s="18">
        <f t="shared" si="13"/>
        <v>5.7300312213838154E-4</v>
      </c>
      <c r="J231" s="7">
        <f t="shared" si="14"/>
        <v>0.56570453784161168</v>
      </c>
    </row>
    <row r="232" spans="6:10" x14ac:dyDescent="0.3">
      <c r="F232">
        <v>227</v>
      </c>
      <c r="G232" t="s">
        <v>4644</v>
      </c>
      <c r="H232" s="2">
        <v>5583.6199999999963</v>
      </c>
      <c r="I232" s="18">
        <f t="shared" si="13"/>
        <v>5.7281128295535804E-4</v>
      </c>
      <c r="J232" s="7">
        <f t="shared" si="14"/>
        <v>0.56627734912456706</v>
      </c>
    </row>
    <row r="233" spans="6:10" x14ac:dyDescent="0.3">
      <c r="F233">
        <v>228</v>
      </c>
      <c r="G233" t="s">
        <v>7519</v>
      </c>
      <c r="H233" s="2">
        <v>5580.5999999999995</v>
      </c>
      <c r="I233" s="18">
        <f t="shared" si="13"/>
        <v>5.7250146780416162E-4</v>
      </c>
      <c r="J233" s="7">
        <f t="shared" si="14"/>
        <v>0.56684985059237125</v>
      </c>
    </row>
    <row r="234" spans="6:10" x14ac:dyDescent="0.3">
      <c r="F234">
        <v>229</v>
      </c>
      <c r="G234" t="s">
        <v>6582</v>
      </c>
      <c r="H234" s="2">
        <v>5541.4600000000019</v>
      </c>
      <c r="I234" s="18">
        <f t="shared" si="13"/>
        <v>5.6848618137441331E-4</v>
      </c>
      <c r="J234" s="7">
        <f t="shared" si="14"/>
        <v>0.56741833677374565</v>
      </c>
    </row>
    <row r="235" spans="6:10" x14ac:dyDescent="0.3">
      <c r="F235">
        <v>230</v>
      </c>
      <c r="G235" t="s">
        <v>8209</v>
      </c>
      <c r="H235" s="2">
        <v>5505.7899999999963</v>
      </c>
      <c r="I235" s="18">
        <f t="shared" si="13"/>
        <v>5.6482687460514519E-4</v>
      </c>
      <c r="J235" s="7">
        <f t="shared" si="14"/>
        <v>0.56798316364835078</v>
      </c>
    </row>
    <row r="236" spans="6:10" x14ac:dyDescent="0.3">
      <c r="F236">
        <v>231</v>
      </c>
      <c r="G236" t="s">
        <v>7679</v>
      </c>
      <c r="H236" s="2">
        <v>5461.619999999999</v>
      </c>
      <c r="I236" s="18">
        <f t="shared" si="13"/>
        <v>5.6029557154939705E-4</v>
      </c>
      <c r="J236" s="7">
        <f t="shared" si="14"/>
        <v>0.56854345921990013</v>
      </c>
    </row>
    <row r="237" spans="6:10" x14ac:dyDescent="0.3">
      <c r="F237">
        <v>232</v>
      </c>
      <c r="G237" t="s">
        <v>6814</v>
      </c>
      <c r="H237" s="2">
        <v>5452.1699999999892</v>
      </c>
      <c r="I237" s="18">
        <f t="shared" si="13"/>
        <v>5.5932611685442606E-4</v>
      </c>
      <c r="J237" s="7">
        <f t="shared" si="14"/>
        <v>0.56910278533675451</v>
      </c>
    </row>
    <row r="238" spans="6:10" x14ac:dyDescent="0.3">
      <c r="F238">
        <v>233</v>
      </c>
      <c r="G238" t="s">
        <v>7398</v>
      </c>
      <c r="H238" s="2">
        <v>5450.9599999999873</v>
      </c>
      <c r="I238" s="18">
        <f t="shared" si="13"/>
        <v>5.5920198561835034E-4</v>
      </c>
      <c r="J238" s="7">
        <f t="shared" si="14"/>
        <v>0.56966198732237283</v>
      </c>
    </row>
    <row r="239" spans="6:10" x14ac:dyDescent="0.3">
      <c r="F239">
        <v>234</v>
      </c>
      <c r="G239" t="s">
        <v>7152</v>
      </c>
      <c r="H239" s="2">
        <v>5423.149999999996</v>
      </c>
      <c r="I239" s="18">
        <f t="shared" si="13"/>
        <v>5.5634901894458248E-4</v>
      </c>
      <c r="J239" s="7">
        <f t="shared" si="14"/>
        <v>0.57021833634131747</v>
      </c>
    </row>
    <row r="240" spans="6:10" x14ac:dyDescent="0.3">
      <c r="F240">
        <v>235</v>
      </c>
      <c r="G240" t="s">
        <v>4366</v>
      </c>
      <c r="H240" s="2">
        <v>5417.9300000000048</v>
      </c>
      <c r="I240" s="18">
        <f t="shared" si="13"/>
        <v>5.558135106368858E-4</v>
      </c>
      <c r="J240" s="7">
        <f t="shared" si="14"/>
        <v>0.5707741498519544</v>
      </c>
    </row>
    <row r="241" spans="6:10" x14ac:dyDescent="0.3">
      <c r="F241">
        <v>236</v>
      </c>
      <c r="G241" t="s">
        <v>8211</v>
      </c>
      <c r="H241" s="2">
        <v>5367.7999999999929</v>
      </c>
      <c r="I241" s="18">
        <f t="shared" si="13"/>
        <v>5.5067078430261532E-4</v>
      </c>
      <c r="J241" s="7">
        <f t="shared" si="14"/>
        <v>0.571324820636257</v>
      </c>
    </row>
    <row r="242" spans="6:10" x14ac:dyDescent="0.3">
      <c r="F242">
        <v>237</v>
      </c>
      <c r="G242" t="s">
        <v>8577</v>
      </c>
      <c r="H242" s="2">
        <v>5361.019999999995</v>
      </c>
      <c r="I242" s="18">
        <f t="shared" si="13"/>
        <v>5.4997523902939899E-4</v>
      </c>
      <c r="J242" s="7">
        <f t="shared" si="14"/>
        <v>0.57187479587528645</v>
      </c>
    </row>
    <row r="243" spans="6:10" x14ac:dyDescent="0.3">
      <c r="F243">
        <v>238</v>
      </c>
      <c r="G243" t="s">
        <v>7072</v>
      </c>
      <c r="H243" s="2">
        <v>5352.9699999999739</v>
      </c>
      <c r="I243" s="18">
        <f t="shared" si="13"/>
        <v>5.4914940725220025E-4</v>
      </c>
      <c r="J243" s="7">
        <f t="shared" si="14"/>
        <v>0.57242394528253859</v>
      </c>
    </row>
    <row r="244" spans="6:10" x14ac:dyDescent="0.3">
      <c r="F244">
        <v>239</v>
      </c>
      <c r="G244" t="s">
        <v>4954</v>
      </c>
      <c r="H244" s="2">
        <v>5315.9199999999955</v>
      </c>
      <c r="I244" s="18">
        <f t="shared" si="13"/>
        <v>5.4534852932112976E-4</v>
      </c>
      <c r="J244" s="7">
        <f t="shared" si="14"/>
        <v>0.57296929381185968</v>
      </c>
    </row>
    <row r="245" spans="6:10" x14ac:dyDescent="0.3">
      <c r="F245">
        <v>240</v>
      </c>
      <c r="G245" t="s">
        <v>7174</v>
      </c>
      <c r="H245" s="2">
        <v>5305.8299999999917</v>
      </c>
      <c r="I245" s="18">
        <f t="shared" si="13"/>
        <v>5.4431341843517729E-4</v>
      </c>
      <c r="J245" s="7">
        <f t="shared" si="14"/>
        <v>0.57351360723029488</v>
      </c>
    </row>
    <row r="246" spans="6:10" x14ac:dyDescent="0.3">
      <c r="F246">
        <v>241</v>
      </c>
      <c r="G246" t="s">
        <v>6323</v>
      </c>
      <c r="H246" s="2">
        <v>5303.9699999999921</v>
      </c>
      <c r="I246" s="18">
        <f t="shared" si="13"/>
        <v>5.4412260513013564E-4</v>
      </c>
      <c r="J246" s="7">
        <f t="shared" si="14"/>
        <v>0.57405772983542502</v>
      </c>
    </row>
    <row r="247" spans="6:10" x14ac:dyDescent="0.3">
      <c r="F247">
        <v>242</v>
      </c>
      <c r="G247" t="s">
        <v>8219</v>
      </c>
      <c r="H247" s="2">
        <v>5288.8299999999936</v>
      </c>
      <c r="I247" s="18">
        <f t="shared" si="13"/>
        <v>5.4256942586221573E-4</v>
      </c>
      <c r="J247" s="7">
        <f t="shared" si="14"/>
        <v>0.5746002992612872</v>
      </c>
    </row>
    <row r="248" spans="6:10" x14ac:dyDescent="0.3">
      <c r="F248">
        <v>243</v>
      </c>
      <c r="G248" t="s">
        <v>8299</v>
      </c>
      <c r="H248" s="2">
        <v>5288.6299999999974</v>
      </c>
      <c r="I248" s="18">
        <f t="shared" si="13"/>
        <v>5.4254890830253422E-4</v>
      </c>
      <c r="J248" s="7">
        <f t="shared" si="14"/>
        <v>0.57514284816958972</v>
      </c>
    </row>
    <row r="249" spans="6:10" x14ac:dyDescent="0.3">
      <c r="F249">
        <v>244</v>
      </c>
      <c r="G249" t="s">
        <v>7148</v>
      </c>
      <c r="H249" s="2">
        <v>5203.5099999999984</v>
      </c>
      <c r="I249" s="18">
        <f t="shared" si="13"/>
        <v>5.3381663490191598E-4</v>
      </c>
      <c r="J249" s="7">
        <f t="shared" si="14"/>
        <v>0.57567666480449164</v>
      </c>
    </row>
    <row r="250" spans="6:10" x14ac:dyDescent="0.3">
      <c r="F250">
        <v>245</v>
      </c>
      <c r="G250" t="s">
        <v>8578</v>
      </c>
      <c r="H250" s="2">
        <v>5192.0999999999976</v>
      </c>
      <c r="I250" s="18">
        <f t="shared" si="13"/>
        <v>5.326461081220634E-4</v>
      </c>
      <c r="J250" s="7">
        <f t="shared" si="14"/>
        <v>0.57620931091261374</v>
      </c>
    </row>
    <row r="251" spans="6:10" x14ac:dyDescent="0.3">
      <c r="F251">
        <v>246</v>
      </c>
      <c r="G251" t="s">
        <v>6756</v>
      </c>
      <c r="H251" s="2">
        <v>5178.9599999999937</v>
      </c>
      <c r="I251" s="18">
        <f t="shared" si="13"/>
        <v>5.312981044509618E-4</v>
      </c>
      <c r="J251" s="7">
        <f t="shared" si="14"/>
        <v>0.5767406090170647</v>
      </c>
    </row>
    <row r="252" spans="6:10" x14ac:dyDescent="0.3">
      <c r="F252">
        <v>247</v>
      </c>
      <c r="G252" t="s">
        <v>8305</v>
      </c>
      <c r="H252" s="2">
        <v>5155.6599999999926</v>
      </c>
      <c r="I252" s="18">
        <f t="shared" si="13"/>
        <v>5.2890780874801995E-4</v>
      </c>
      <c r="J252" s="7">
        <f t="shared" si="14"/>
        <v>0.57726951682581273</v>
      </c>
    </row>
    <row r="253" spans="6:10" x14ac:dyDescent="0.3">
      <c r="F253">
        <v>248</v>
      </c>
      <c r="G253" t="s">
        <v>4266</v>
      </c>
      <c r="H253" s="2">
        <v>5154.5800000000054</v>
      </c>
      <c r="I253" s="18">
        <f t="shared" si="13"/>
        <v>5.2879701392573894E-4</v>
      </c>
      <c r="J253" s="7">
        <f t="shared" si="14"/>
        <v>0.57779831383973845</v>
      </c>
    </row>
    <row r="254" spans="6:10" x14ac:dyDescent="0.3">
      <c r="F254">
        <v>249</v>
      </c>
      <c r="G254" t="s">
        <v>7465</v>
      </c>
      <c r="H254" s="2">
        <v>5150.2700000000004</v>
      </c>
      <c r="I254" s="18">
        <f t="shared" si="13"/>
        <v>5.2835486051459348E-4</v>
      </c>
      <c r="J254" s="7">
        <f t="shared" si="14"/>
        <v>0.57832666870025307</v>
      </c>
    </row>
    <row r="255" spans="6:10" x14ac:dyDescent="0.3">
      <c r="F255">
        <v>250</v>
      </c>
      <c r="G255" t="s">
        <v>5305</v>
      </c>
      <c r="H255" s="2">
        <v>5145.1199999999926</v>
      </c>
      <c r="I255" s="18">
        <f t="shared" si="13"/>
        <v>5.2782653335278361E-4</v>
      </c>
      <c r="J255" s="7">
        <f t="shared" si="14"/>
        <v>0.57885449523360588</v>
      </c>
    </row>
    <row r="256" spans="6:10" x14ac:dyDescent="0.3">
      <c r="F256">
        <v>251</v>
      </c>
      <c r="G256" t="s">
        <v>6886</v>
      </c>
      <c r="H256" s="2">
        <v>5126.3399999999974</v>
      </c>
      <c r="I256" s="18">
        <f t="shared" si="13"/>
        <v>5.258999344986534E-4</v>
      </c>
      <c r="J256" s="7">
        <f t="shared" si="14"/>
        <v>0.57938039516810458</v>
      </c>
    </row>
    <row r="257" spans="6:10" x14ac:dyDescent="0.3">
      <c r="F257">
        <v>252</v>
      </c>
      <c r="G257" t="s">
        <v>7734</v>
      </c>
      <c r="H257" s="2">
        <v>5116.1299999999974</v>
      </c>
      <c r="I257" s="18">
        <f t="shared" si="13"/>
        <v>5.2485251307689219E-4</v>
      </c>
      <c r="J257" s="7">
        <f t="shared" si="14"/>
        <v>0.57990524768118146</v>
      </c>
    </row>
    <row r="258" spans="6:10" x14ac:dyDescent="0.3">
      <c r="F258">
        <v>253</v>
      </c>
      <c r="G258" t="s">
        <v>5984</v>
      </c>
      <c r="H258" s="2">
        <v>5107.3799999999919</v>
      </c>
      <c r="I258" s="18">
        <f t="shared" si="13"/>
        <v>5.239548698408083E-4</v>
      </c>
      <c r="J258" s="7">
        <f t="shared" si="14"/>
        <v>0.58042920255102226</v>
      </c>
    </row>
    <row r="259" spans="6:10" x14ac:dyDescent="0.3">
      <c r="F259">
        <v>254</v>
      </c>
      <c r="G259" t="s">
        <v>8556</v>
      </c>
      <c r="H259" s="2">
        <v>5083.0600000000004</v>
      </c>
      <c r="I259" s="18">
        <f t="shared" si="13"/>
        <v>5.2145993458348964E-4</v>
      </c>
      <c r="J259" s="7">
        <f t="shared" si="14"/>
        <v>0.58095066248560578</v>
      </c>
    </row>
    <row r="260" spans="6:10" x14ac:dyDescent="0.3">
      <c r="F260">
        <v>255</v>
      </c>
      <c r="G260" t="s">
        <v>6237</v>
      </c>
      <c r="H260" s="2">
        <v>5064.0099999999948</v>
      </c>
      <c r="I260" s="18">
        <f t="shared" si="13"/>
        <v>5.1950563702378774E-4</v>
      </c>
      <c r="J260" s="7">
        <f t="shared" si="14"/>
        <v>0.58147016812262953</v>
      </c>
    </row>
    <row r="261" spans="6:10" x14ac:dyDescent="0.3">
      <c r="F261">
        <v>256</v>
      </c>
      <c r="G261" t="s">
        <v>4321</v>
      </c>
      <c r="H261" s="2">
        <v>5059.32</v>
      </c>
      <c r="I261" s="18">
        <f t="shared" si="13"/>
        <v>5.1902450024924761E-4</v>
      </c>
      <c r="J261" s="7">
        <f t="shared" si="14"/>
        <v>0.58198919262287874</v>
      </c>
    </row>
    <row r="262" spans="6:10" x14ac:dyDescent="0.3">
      <c r="F262">
        <v>257</v>
      </c>
      <c r="G262" t="s">
        <v>4858</v>
      </c>
      <c r="H262" s="2">
        <v>5055.7900000000018</v>
      </c>
      <c r="I262" s="18">
        <f t="shared" si="13"/>
        <v>5.1866236532086224E-4</v>
      </c>
      <c r="J262" s="7">
        <f t="shared" si="14"/>
        <v>0.58250785498819957</v>
      </c>
    </row>
    <row r="263" spans="6:10" x14ac:dyDescent="0.3">
      <c r="F263">
        <v>258</v>
      </c>
      <c r="G263" t="s">
        <v>8120</v>
      </c>
      <c r="H263" s="2">
        <v>5050.7699999999822</v>
      </c>
      <c r="I263" s="18">
        <f t="shared" ref="I263:I326" si="15">H263/GETPIVOTDATA("[Measures].[Net Sales]",$G$5)</f>
        <v>5.1814737457284447E-4</v>
      </c>
      <c r="J263" s="7">
        <f t="shared" si="14"/>
        <v>0.58302600236277247</v>
      </c>
    </row>
    <row r="264" spans="6:10" x14ac:dyDescent="0.3">
      <c r="F264">
        <v>259</v>
      </c>
      <c r="G264" t="s">
        <v>6749</v>
      </c>
      <c r="H264" s="2">
        <v>5043.9599999999818</v>
      </c>
      <c r="I264" s="18">
        <f t="shared" si="15"/>
        <v>5.1744875166567555E-4</v>
      </c>
      <c r="J264" s="7">
        <f t="shared" ref="J264:J327" si="16">I264+J263</f>
        <v>0.58354345111443817</v>
      </c>
    </row>
    <row r="265" spans="6:10" x14ac:dyDescent="0.3">
      <c r="F265">
        <v>260</v>
      </c>
      <c r="G265" t="s">
        <v>7464</v>
      </c>
      <c r="H265" s="2">
        <v>5039.9999999999955</v>
      </c>
      <c r="I265" s="18">
        <f t="shared" si="15"/>
        <v>5.1704250398397532E-4</v>
      </c>
      <c r="J265" s="7">
        <f t="shared" si="16"/>
        <v>0.58406049361842216</v>
      </c>
    </row>
    <row r="266" spans="6:10" x14ac:dyDescent="0.3">
      <c r="F266">
        <v>261</v>
      </c>
      <c r="G266" t="s">
        <v>5193</v>
      </c>
      <c r="H266" s="2">
        <v>5030.5999999999985</v>
      </c>
      <c r="I266" s="18">
        <f t="shared" si="15"/>
        <v>5.1607817867892615E-4</v>
      </c>
      <c r="J266" s="7">
        <f t="shared" si="16"/>
        <v>0.5845765717971011</v>
      </c>
    </row>
    <row r="267" spans="6:10" x14ac:dyDescent="0.3">
      <c r="F267">
        <v>262</v>
      </c>
      <c r="G267" t="s">
        <v>6437</v>
      </c>
      <c r="H267" s="2">
        <v>5028.1199999999908</v>
      </c>
      <c r="I267" s="18">
        <f t="shared" si="15"/>
        <v>5.1582376093886975E-4</v>
      </c>
      <c r="J267" s="7">
        <f t="shared" si="16"/>
        <v>0.58509239555803993</v>
      </c>
    </row>
    <row r="268" spans="6:10" x14ac:dyDescent="0.3">
      <c r="F268">
        <v>263</v>
      </c>
      <c r="G268" t="s">
        <v>7990</v>
      </c>
      <c r="H268" s="2">
        <v>5022.2599999999884</v>
      </c>
      <c r="I268" s="18">
        <f t="shared" si="15"/>
        <v>5.1522259644018974E-4</v>
      </c>
      <c r="J268" s="7">
        <f t="shared" si="16"/>
        <v>0.58560761815448015</v>
      </c>
    </row>
    <row r="269" spans="6:10" x14ac:dyDescent="0.3">
      <c r="F269">
        <v>264</v>
      </c>
      <c r="G269" t="s">
        <v>4330</v>
      </c>
      <c r="H269" s="2">
        <v>5005.4600000000064</v>
      </c>
      <c r="I269" s="18">
        <f t="shared" si="15"/>
        <v>5.1349912142691165E-4</v>
      </c>
      <c r="J269" s="7">
        <f t="shared" si="16"/>
        <v>0.5861211172759071</v>
      </c>
    </row>
    <row r="270" spans="6:10" x14ac:dyDescent="0.3">
      <c r="F270">
        <v>265</v>
      </c>
      <c r="G270" t="s">
        <v>6033</v>
      </c>
      <c r="H270" s="2">
        <v>4965.3799999999928</v>
      </c>
      <c r="I270" s="18">
        <f t="shared" si="15"/>
        <v>5.0938740246665672E-4</v>
      </c>
      <c r="J270" s="7">
        <f t="shared" si="16"/>
        <v>0.58663050467837374</v>
      </c>
    </row>
    <row r="271" spans="6:10" x14ac:dyDescent="0.3">
      <c r="F271">
        <v>266</v>
      </c>
      <c r="G271" t="s">
        <v>6619</v>
      </c>
      <c r="H271" s="2">
        <v>4954.8399999999892</v>
      </c>
      <c r="I271" s="18">
        <f t="shared" si="15"/>
        <v>5.0830612707142005E-4</v>
      </c>
      <c r="J271" s="7">
        <f t="shared" si="16"/>
        <v>0.58713881080544517</v>
      </c>
    </row>
    <row r="272" spans="6:10" x14ac:dyDescent="0.3">
      <c r="F272">
        <v>267</v>
      </c>
      <c r="G272" t="s">
        <v>5717</v>
      </c>
      <c r="H272" s="2">
        <v>4928.7399999999952</v>
      </c>
      <c r="I272" s="18">
        <f t="shared" si="15"/>
        <v>5.0562858553293219E-4</v>
      </c>
      <c r="J272" s="7">
        <f t="shared" si="16"/>
        <v>0.5876444393909781</v>
      </c>
    </row>
    <row r="273" spans="6:10" x14ac:dyDescent="0.3">
      <c r="F273">
        <v>268</v>
      </c>
      <c r="G273" t="s">
        <v>7098</v>
      </c>
      <c r="H273" s="2">
        <v>4913.32</v>
      </c>
      <c r="I273" s="18">
        <f t="shared" si="15"/>
        <v>5.0404668168145788E-4</v>
      </c>
      <c r="J273" s="7">
        <f t="shared" si="16"/>
        <v>0.58814848607265957</v>
      </c>
    </row>
    <row r="274" spans="6:10" x14ac:dyDescent="0.3">
      <c r="F274">
        <v>269</v>
      </c>
      <c r="G274" t="s">
        <v>5439</v>
      </c>
      <c r="H274" s="2">
        <v>4912.4100000000008</v>
      </c>
      <c r="I274" s="18">
        <f t="shared" si="15"/>
        <v>5.0395332678490525E-4</v>
      </c>
      <c r="J274" s="7">
        <f t="shared" si="16"/>
        <v>0.58865243939944445</v>
      </c>
    </row>
    <row r="275" spans="6:10" x14ac:dyDescent="0.3">
      <c r="F275">
        <v>270</v>
      </c>
      <c r="G275" t="s">
        <v>6001</v>
      </c>
      <c r="H275" s="2">
        <v>4911.140000000004</v>
      </c>
      <c r="I275" s="18">
        <f t="shared" si="15"/>
        <v>5.0382304028092554E-4</v>
      </c>
      <c r="J275" s="7">
        <f t="shared" si="16"/>
        <v>0.58915626243972541</v>
      </c>
    </row>
    <row r="276" spans="6:10" x14ac:dyDescent="0.3">
      <c r="F276">
        <v>271</v>
      </c>
      <c r="G276" t="s">
        <v>4326</v>
      </c>
      <c r="H276" s="2">
        <v>4896.6599999999962</v>
      </c>
      <c r="I276" s="18">
        <f t="shared" si="15"/>
        <v>5.0233756895995494E-4</v>
      </c>
      <c r="J276" s="7">
        <f t="shared" si="16"/>
        <v>0.58965860000868542</v>
      </c>
    </row>
    <row r="277" spans="6:10" x14ac:dyDescent="0.3">
      <c r="F277">
        <v>272</v>
      </c>
      <c r="G277" t="s">
        <v>7784</v>
      </c>
      <c r="H277" s="2">
        <v>4892.2400000000007</v>
      </c>
      <c r="I277" s="18">
        <f t="shared" si="15"/>
        <v>5.018841308909853E-4</v>
      </c>
      <c r="J277" s="7">
        <f t="shared" si="16"/>
        <v>0.59016048413957645</v>
      </c>
    </row>
    <row r="278" spans="6:10" x14ac:dyDescent="0.3">
      <c r="F278">
        <v>273</v>
      </c>
      <c r="G278" t="s">
        <v>4533</v>
      </c>
      <c r="H278" s="2">
        <v>4873.8100000000013</v>
      </c>
      <c r="I278" s="18">
        <f t="shared" si="15"/>
        <v>4.9999343776629794E-4</v>
      </c>
      <c r="J278" s="7">
        <f t="shared" si="16"/>
        <v>0.59066047757734275</v>
      </c>
    </row>
    <row r="279" spans="6:10" x14ac:dyDescent="0.3">
      <c r="F279">
        <v>274</v>
      </c>
      <c r="G279" t="s">
        <v>4541</v>
      </c>
      <c r="H279" s="2">
        <v>4867.99</v>
      </c>
      <c r="I279" s="18">
        <f t="shared" si="15"/>
        <v>4.9939637677955432E-4</v>
      </c>
      <c r="J279" s="7">
        <f t="shared" si="16"/>
        <v>0.59115987395412228</v>
      </c>
    </row>
    <row r="280" spans="6:10" x14ac:dyDescent="0.3">
      <c r="F280">
        <v>275</v>
      </c>
      <c r="G280" t="s">
        <v>4513</v>
      </c>
      <c r="H280" s="2">
        <v>4863.880000000001</v>
      </c>
      <c r="I280" s="18">
        <f t="shared" si="15"/>
        <v>4.9897474092809135E-4</v>
      </c>
      <c r="J280" s="7">
        <f t="shared" si="16"/>
        <v>0.59165884869505037</v>
      </c>
    </row>
    <row r="281" spans="6:10" x14ac:dyDescent="0.3">
      <c r="F281">
        <v>276</v>
      </c>
      <c r="G281" t="s">
        <v>6799</v>
      </c>
      <c r="H281" s="2">
        <v>4834.2000000000007</v>
      </c>
      <c r="I281" s="18">
        <f t="shared" si="15"/>
        <v>4.9592993507129686E-4</v>
      </c>
      <c r="J281" s="7">
        <f t="shared" si="16"/>
        <v>0.59215477863012167</v>
      </c>
    </row>
    <row r="282" spans="6:10" x14ac:dyDescent="0.3">
      <c r="F282">
        <v>277</v>
      </c>
      <c r="G282" t="s">
        <v>5694</v>
      </c>
      <c r="H282" s="2">
        <v>4819.3299999999954</v>
      </c>
      <c r="I282" s="18">
        <f t="shared" si="15"/>
        <v>4.9440445450894669E-4</v>
      </c>
      <c r="J282" s="7">
        <f t="shared" si="16"/>
        <v>0.59264918308463066</v>
      </c>
    </row>
    <row r="283" spans="6:10" x14ac:dyDescent="0.3">
      <c r="F283">
        <v>278</v>
      </c>
      <c r="G283" t="s">
        <v>7943</v>
      </c>
      <c r="H283" s="2">
        <v>4801.5599999999822</v>
      </c>
      <c r="I283" s="18">
        <f t="shared" si="15"/>
        <v>4.9258146933120819E-4</v>
      </c>
      <c r="J283" s="7">
        <f t="shared" si="16"/>
        <v>0.59314176455396184</v>
      </c>
    </row>
    <row r="284" spans="6:10" x14ac:dyDescent="0.3">
      <c r="F284">
        <v>279</v>
      </c>
      <c r="G284" t="s">
        <v>6764</v>
      </c>
      <c r="H284" s="2">
        <v>4788.7699999999932</v>
      </c>
      <c r="I284" s="18">
        <f t="shared" si="15"/>
        <v>4.9126937138955161E-4</v>
      </c>
      <c r="J284" s="7">
        <f t="shared" si="16"/>
        <v>0.59363303392535138</v>
      </c>
    </row>
    <row r="285" spans="6:10" x14ac:dyDescent="0.3">
      <c r="F285">
        <v>280</v>
      </c>
      <c r="G285" t="s">
        <v>4767</v>
      </c>
      <c r="H285" s="2">
        <v>4786.9899999999943</v>
      </c>
      <c r="I285" s="18">
        <f t="shared" si="15"/>
        <v>4.9108676510838274E-4</v>
      </c>
      <c r="J285" s="7">
        <f t="shared" si="16"/>
        <v>0.59412412069045972</v>
      </c>
    </row>
    <row r="286" spans="6:10" x14ac:dyDescent="0.3">
      <c r="F286">
        <v>281</v>
      </c>
      <c r="G286" t="s">
        <v>6626</v>
      </c>
      <c r="H286" s="2">
        <v>4758.2000000000025</v>
      </c>
      <c r="I286" s="18">
        <f t="shared" si="15"/>
        <v>4.8813326239217355E-4</v>
      </c>
      <c r="J286" s="7">
        <f t="shared" si="16"/>
        <v>0.59461225395285189</v>
      </c>
    </row>
    <row r="287" spans="6:10" x14ac:dyDescent="0.3">
      <c r="F287">
        <v>282</v>
      </c>
      <c r="G287" t="s">
        <v>8186</v>
      </c>
      <c r="H287" s="2">
        <v>4748.4499999999953</v>
      </c>
      <c r="I287" s="18">
        <f t="shared" si="15"/>
        <v>4.8713303135768002E-4</v>
      </c>
      <c r="J287" s="7">
        <f t="shared" si="16"/>
        <v>0.59509938698420961</v>
      </c>
    </row>
    <row r="288" spans="6:10" x14ac:dyDescent="0.3">
      <c r="F288">
        <v>283</v>
      </c>
      <c r="G288" t="s">
        <v>8157</v>
      </c>
      <c r="H288" s="2">
        <v>4737.1299999999937</v>
      </c>
      <c r="I288" s="18">
        <f t="shared" si="15"/>
        <v>4.8597173747968406E-4</v>
      </c>
      <c r="J288" s="7">
        <f t="shared" si="16"/>
        <v>0.59558535872168927</v>
      </c>
    </row>
    <row r="289" spans="6:10" x14ac:dyDescent="0.3">
      <c r="F289">
        <v>284</v>
      </c>
      <c r="G289" t="s">
        <v>4728</v>
      </c>
      <c r="H289" s="2">
        <v>4734.2600000000011</v>
      </c>
      <c r="I289" s="18">
        <f t="shared" si="15"/>
        <v>4.8567731049824951E-4</v>
      </c>
      <c r="J289" s="7">
        <f t="shared" si="16"/>
        <v>0.59607103603218747</v>
      </c>
    </row>
    <row r="290" spans="6:10" x14ac:dyDescent="0.3">
      <c r="F290">
        <v>285</v>
      </c>
      <c r="G290" t="s">
        <v>7482</v>
      </c>
      <c r="H290" s="2">
        <v>4711.2099999999964</v>
      </c>
      <c r="I290" s="18">
        <f t="shared" si="15"/>
        <v>4.8331266174490964E-4</v>
      </c>
      <c r="J290" s="7">
        <f t="shared" si="16"/>
        <v>0.59655434869393242</v>
      </c>
    </row>
    <row r="291" spans="6:10" x14ac:dyDescent="0.3">
      <c r="F291">
        <v>286</v>
      </c>
      <c r="G291" t="s">
        <v>5896</v>
      </c>
      <c r="H291" s="2">
        <v>4709.2199999999893</v>
      </c>
      <c r="I291" s="18">
        <f t="shared" si="15"/>
        <v>4.8310851202607393E-4</v>
      </c>
      <c r="J291" s="7">
        <f t="shared" si="16"/>
        <v>0.59703745720595847</v>
      </c>
    </row>
    <row r="292" spans="6:10" x14ac:dyDescent="0.3">
      <c r="F292">
        <v>287</v>
      </c>
      <c r="G292" t="s">
        <v>4553</v>
      </c>
      <c r="H292" s="2">
        <v>4708.8600000000033</v>
      </c>
      <c r="I292" s="18">
        <f t="shared" si="15"/>
        <v>4.8307158041864794E-4</v>
      </c>
      <c r="J292" s="7">
        <f t="shared" si="16"/>
        <v>0.59752052878637707</v>
      </c>
    </row>
    <row r="293" spans="6:10" x14ac:dyDescent="0.3">
      <c r="F293">
        <v>288</v>
      </c>
      <c r="G293" t="s">
        <v>5580</v>
      </c>
      <c r="H293" s="2">
        <v>4690.3099999999949</v>
      </c>
      <c r="I293" s="18">
        <f t="shared" si="15"/>
        <v>4.8116857675815054E-4</v>
      </c>
      <c r="J293" s="7">
        <f t="shared" si="16"/>
        <v>0.59800169736313524</v>
      </c>
    </row>
    <row r="294" spans="6:10" x14ac:dyDescent="0.3">
      <c r="F294">
        <v>289</v>
      </c>
      <c r="G294" t="s">
        <v>6324</v>
      </c>
      <c r="H294" s="2">
        <v>4684.2399999999907</v>
      </c>
      <c r="I294" s="18">
        <f t="shared" si="15"/>
        <v>4.805458688218043E-4</v>
      </c>
      <c r="J294" s="7">
        <f t="shared" si="16"/>
        <v>0.59848224323195709</v>
      </c>
    </row>
    <row r="295" spans="6:10" x14ac:dyDescent="0.3">
      <c r="F295">
        <v>290</v>
      </c>
      <c r="G295" t="s">
        <v>5599</v>
      </c>
      <c r="H295" s="2">
        <v>4678.3</v>
      </c>
      <c r="I295" s="18">
        <f t="shared" si="15"/>
        <v>4.7993649729925276E-4</v>
      </c>
      <c r="J295" s="7">
        <f t="shared" si="16"/>
        <v>0.59896217972925636</v>
      </c>
    </row>
    <row r="296" spans="6:10" x14ac:dyDescent="0.3">
      <c r="F296">
        <v>291</v>
      </c>
      <c r="G296" t="s">
        <v>6349</v>
      </c>
      <c r="H296" s="2">
        <v>4670.0799999999981</v>
      </c>
      <c r="I296" s="18">
        <f t="shared" si="15"/>
        <v>4.7909322559632628E-4</v>
      </c>
      <c r="J296" s="7">
        <f t="shared" si="16"/>
        <v>0.59944127295485272</v>
      </c>
    </row>
    <row r="297" spans="6:10" x14ac:dyDescent="0.3">
      <c r="F297">
        <v>292</v>
      </c>
      <c r="G297" t="s">
        <v>5619</v>
      </c>
      <c r="H297" s="2">
        <v>4660.0099999999966</v>
      </c>
      <c r="I297" s="18">
        <f t="shared" si="15"/>
        <v>4.7806016646634227E-4</v>
      </c>
      <c r="J297" s="7">
        <f t="shared" si="16"/>
        <v>0.59991933312131906</v>
      </c>
    </row>
    <row r="298" spans="6:10" x14ac:dyDescent="0.3">
      <c r="F298">
        <v>293</v>
      </c>
      <c r="G298" t="s">
        <v>5614</v>
      </c>
      <c r="H298" s="2">
        <v>4640.7699999999941</v>
      </c>
      <c r="I298" s="18">
        <f t="shared" si="15"/>
        <v>4.7608637722494287E-4</v>
      </c>
      <c r="J298" s="7">
        <f t="shared" si="16"/>
        <v>0.60039541949854403</v>
      </c>
    </row>
    <row r="299" spans="6:10" x14ac:dyDescent="0.3">
      <c r="F299">
        <v>294</v>
      </c>
      <c r="G299" t="s">
        <v>8273</v>
      </c>
      <c r="H299" s="2">
        <v>4627.6199999999981</v>
      </c>
      <c r="I299" s="18">
        <f t="shared" si="15"/>
        <v>4.7473734767585808E-4</v>
      </c>
      <c r="J299" s="7">
        <f t="shared" si="16"/>
        <v>0.60087015684621992</v>
      </c>
    </row>
    <row r="300" spans="6:10" x14ac:dyDescent="0.3">
      <c r="F300">
        <v>295</v>
      </c>
      <c r="G300" t="s">
        <v>5618</v>
      </c>
      <c r="H300" s="2">
        <v>4604.3099999999949</v>
      </c>
      <c r="I300" s="18">
        <f t="shared" si="15"/>
        <v>4.7234602609493189E-4</v>
      </c>
      <c r="J300" s="7">
        <f t="shared" si="16"/>
        <v>0.60134250287231483</v>
      </c>
    </row>
    <row r="301" spans="6:10" x14ac:dyDescent="0.3">
      <c r="F301">
        <v>296</v>
      </c>
      <c r="G301" t="s">
        <v>7641</v>
      </c>
      <c r="H301" s="2">
        <v>4604.219999999973</v>
      </c>
      <c r="I301" s="18">
        <f t="shared" si="15"/>
        <v>4.7233679319307276E-4</v>
      </c>
      <c r="J301" s="7">
        <f t="shared" si="16"/>
        <v>0.60181483966550786</v>
      </c>
    </row>
    <row r="302" spans="6:10" x14ac:dyDescent="0.3">
      <c r="F302">
        <v>297</v>
      </c>
      <c r="G302" t="s">
        <v>6430</v>
      </c>
      <c r="H302" s="2">
        <v>4596.5099999999957</v>
      </c>
      <c r="I302" s="18">
        <f t="shared" si="15"/>
        <v>4.7154584126733772E-4</v>
      </c>
      <c r="J302" s="7">
        <f t="shared" si="16"/>
        <v>0.60228638550677516</v>
      </c>
    </row>
    <row r="303" spans="6:10" x14ac:dyDescent="0.3">
      <c r="F303">
        <v>298</v>
      </c>
      <c r="G303" t="s">
        <v>5688</v>
      </c>
      <c r="H303" s="2">
        <v>4595.8099999999995</v>
      </c>
      <c r="I303" s="18">
        <f t="shared" si="15"/>
        <v>4.7147402980845144E-4</v>
      </c>
      <c r="J303" s="7">
        <f t="shared" si="16"/>
        <v>0.60275785953658356</v>
      </c>
    </row>
    <row r="304" spans="6:10" x14ac:dyDescent="0.3">
      <c r="F304">
        <v>299</v>
      </c>
      <c r="G304" t="s">
        <v>5761</v>
      </c>
      <c r="H304" s="2">
        <v>4592.4699999999993</v>
      </c>
      <c r="I304" s="18">
        <f t="shared" si="15"/>
        <v>4.7113138656176362E-4</v>
      </c>
      <c r="J304" s="7">
        <f t="shared" si="16"/>
        <v>0.6032289909231453</v>
      </c>
    </row>
    <row r="305" spans="6:10" x14ac:dyDescent="0.3">
      <c r="F305">
        <v>300</v>
      </c>
      <c r="G305" t="s">
        <v>5484</v>
      </c>
      <c r="H305" s="2">
        <v>4582.6400000000012</v>
      </c>
      <c r="I305" s="18">
        <f t="shared" si="15"/>
        <v>4.7012294850339828E-4</v>
      </c>
      <c r="J305" s="7">
        <f t="shared" si="16"/>
        <v>0.60369911387164865</v>
      </c>
    </row>
    <row r="306" spans="6:10" x14ac:dyDescent="0.3">
      <c r="F306">
        <v>301</v>
      </c>
      <c r="G306" t="s">
        <v>7739</v>
      </c>
      <c r="H306" s="2">
        <v>4531.3399999999983</v>
      </c>
      <c r="I306" s="18">
        <f t="shared" si="15"/>
        <v>4.6486019444498961E-4</v>
      </c>
      <c r="J306" s="7">
        <f t="shared" si="16"/>
        <v>0.60416397406609368</v>
      </c>
    </row>
    <row r="307" spans="6:10" x14ac:dyDescent="0.3">
      <c r="F307">
        <v>302</v>
      </c>
      <c r="G307" t="s">
        <v>8127</v>
      </c>
      <c r="H307" s="2">
        <v>4509.3699999999908</v>
      </c>
      <c r="I307" s="18">
        <f t="shared" si="15"/>
        <v>4.6260634051393173E-4</v>
      </c>
      <c r="J307" s="7">
        <f t="shared" si="16"/>
        <v>0.60462658040660766</v>
      </c>
    </row>
    <row r="308" spans="6:10" x14ac:dyDescent="0.3">
      <c r="F308">
        <v>303</v>
      </c>
      <c r="G308" t="s">
        <v>4363</v>
      </c>
      <c r="H308" s="2">
        <v>4495.2699999999968</v>
      </c>
      <c r="I308" s="18">
        <f t="shared" si="15"/>
        <v>4.6115985255635813E-4</v>
      </c>
      <c r="J308" s="7">
        <f t="shared" si="16"/>
        <v>0.60508774025916401</v>
      </c>
    </row>
    <row r="309" spans="6:10" x14ac:dyDescent="0.3">
      <c r="F309">
        <v>304</v>
      </c>
      <c r="G309" t="s">
        <v>4396</v>
      </c>
      <c r="H309" s="2">
        <v>4485.7199999999993</v>
      </c>
      <c r="I309" s="18">
        <f t="shared" si="15"/>
        <v>4.6018013908154747E-4</v>
      </c>
      <c r="J309" s="7">
        <f t="shared" si="16"/>
        <v>0.60554792039824556</v>
      </c>
    </row>
    <row r="310" spans="6:10" x14ac:dyDescent="0.3">
      <c r="F310">
        <v>305</v>
      </c>
      <c r="G310" t="s">
        <v>4483</v>
      </c>
      <c r="H310" s="2">
        <v>4478.5300000000025</v>
      </c>
      <c r="I310" s="18">
        <f t="shared" si="15"/>
        <v>4.5944253281098339E-4</v>
      </c>
      <c r="J310" s="7">
        <f t="shared" si="16"/>
        <v>0.6060073629310565</v>
      </c>
    </row>
    <row r="311" spans="6:10" x14ac:dyDescent="0.3">
      <c r="F311">
        <v>306</v>
      </c>
      <c r="G311" t="s">
        <v>6225</v>
      </c>
      <c r="H311" s="2">
        <v>4464.1000000000004</v>
      </c>
      <c r="I311" s="18">
        <f t="shared" si="15"/>
        <v>4.5796219087993378E-4</v>
      </c>
      <c r="J311" s="7">
        <f t="shared" si="16"/>
        <v>0.6064653251219364</v>
      </c>
    </row>
    <row r="312" spans="6:10" x14ac:dyDescent="0.3">
      <c r="F312">
        <v>307</v>
      </c>
      <c r="G312" t="s">
        <v>7942</v>
      </c>
      <c r="H312" s="2">
        <v>4455.7299999999959</v>
      </c>
      <c r="I312" s="18">
        <f t="shared" si="15"/>
        <v>4.5710353100724565E-4</v>
      </c>
      <c r="J312" s="7">
        <f t="shared" si="16"/>
        <v>0.60692242865294366</v>
      </c>
    </row>
    <row r="313" spans="6:10" x14ac:dyDescent="0.3">
      <c r="F313">
        <v>308</v>
      </c>
      <c r="G313" t="s">
        <v>5544</v>
      </c>
      <c r="H313" s="2">
        <v>4435.7899999999936</v>
      </c>
      <c r="I313" s="18">
        <f t="shared" si="15"/>
        <v>4.5505793030695959E-4</v>
      </c>
      <c r="J313" s="7">
        <f t="shared" si="16"/>
        <v>0.60737748658325064</v>
      </c>
    </row>
    <row r="314" spans="6:10" x14ac:dyDescent="0.3">
      <c r="F314">
        <v>309</v>
      </c>
      <c r="G314" t="s">
        <v>6274</v>
      </c>
      <c r="H314" s="2">
        <v>4410.1399999999958</v>
      </c>
      <c r="I314" s="18">
        <f t="shared" si="15"/>
        <v>4.5242655327775566E-4</v>
      </c>
      <c r="J314" s="7">
        <f t="shared" si="16"/>
        <v>0.60782991313652834</v>
      </c>
    </row>
    <row r="315" spans="6:10" x14ac:dyDescent="0.3">
      <c r="F315">
        <v>310</v>
      </c>
      <c r="G315" t="s">
        <v>4952</v>
      </c>
      <c r="H315" s="2">
        <v>4404.439999999996</v>
      </c>
      <c r="I315" s="18">
        <f t="shared" si="15"/>
        <v>4.5184180282682143E-4</v>
      </c>
      <c r="J315" s="7">
        <f t="shared" si="16"/>
        <v>0.60828175493935521</v>
      </c>
    </row>
    <row r="316" spans="6:10" x14ac:dyDescent="0.3">
      <c r="F316">
        <v>311</v>
      </c>
      <c r="G316" t="s">
        <v>8397</v>
      </c>
      <c r="H316" s="2">
        <v>4393.6099999999979</v>
      </c>
      <c r="I316" s="18">
        <f t="shared" si="15"/>
        <v>4.5073077697004656E-4</v>
      </c>
      <c r="J316" s="7">
        <f t="shared" si="16"/>
        <v>0.60873248571632521</v>
      </c>
    </row>
    <row r="317" spans="6:10" x14ac:dyDescent="0.3">
      <c r="F317">
        <v>312</v>
      </c>
      <c r="G317" t="s">
        <v>7678</v>
      </c>
      <c r="H317" s="2">
        <v>4392.4199999999955</v>
      </c>
      <c r="I317" s="18">
        <f t="shared" si="15"/>
        <v>4.5060869748993898E-4</v>
      </c>
      <c r="J317" s="7">
        <f t="shared" si="16"/>
        <v>0.60918309441381513</v>
      </c>
    </row>
    <row r="318" spans="6:10" x14ac:dyDescent="0.3">
      <c r="F318">
        <v>313</v>
      </c>
      <c r="G318" t="s">
        <v>6920</v>
      </c>
      <c r="H318" s="2">
        <v>4389.8099999999995</v>
      </c>
      <c r="I318" s="18">
        <f t="shared" si="15"/>
        <v>4.5034094333609053E-4</v>
      </c>
      <c r="J318" s="7">
        <f t="shared" si="16"/>
        <v>0.6096334353571512</v>
      </c>
    </row>
    <row r="319" spans="6:10" x14ac:dyDescent="0.3">
      <c r="F319">
        <v>314</v>
      </c>
      <c r="G319" t="s">
        <v>7413</v>
      </c>
      <c r="H319" s="2">
        <v>4379.6499999999987</v>
      </c>
      <c r="I319" s="18">
        <f t="shared" si="15"/>
        <v>4.4929865130424973E-4</v>
      </c>
      <c r="J319" s="7">
        <f t="shared" si="16"/>
        <v>0.61008273400845547</v>
      </c>
    </row>
    <row r="320" spans="6:10" x14ac:dyDescent="0.3">
      <c r="F320">
        <v>315</v>
      </c>
      <c r="G320" t="s">
        <v>4584</v>
      </c>
      <c r="H320" s="2">
        <v>4366.7799999999988</v>
      </c>
      <c r="I320" s="18">
        <f t="shared" si="15"/>
        <v>4.4797834633871923E-4</v>
      </c>
      <c r="J320" s="7">
        <f t="shared" si="16"/>
        <v>0.61053071235479417</v>
      </c>
    </row>
    <row r="321" spans="6:10" x14ac:dyDescent="0.3">
      <c r="F321">
        <v>316</v>
      </c>
      <c r="G321" t="s">
        <v>7650</v>
      </c>
      <c r="H321" s="2">
        <v>4345.5000000000027</v>
      </c>
      <c r="I321" s="18">
        <f t="shared" si="15"/>
        <v>4.4579527798856508E-4</v>
      </c>
      <c r="J321" s="7">
        <f t="shared" si="16"/>
        <v>0.61097650763278277</v>
      </c>
    </row>
    <row r="322" spans="6:10" x14ac:dyDescent="0.3">
      <c r="F322">
        <v>317</v>
      </c>
      <c r="G322" t="s">
        <v>6868</v>
      </c>
      <c r="H322" s="2">
        <v>4330.6699999999983</v>
      </c>
      <c r="I322" s="18">
        <f t="shared" si="15"/>
        <v>4.4427390093815147E-4</v>
      </c>
      <c r="J322" s="7">
        <f t="shared" si="16"/>
        <v>0.61142078153372093</v>
      </c>
    </row>
    <row r="323" spans="6:10" x14ac:dyDescent="0.3">
      <c r="F323">
        <v>318</v>
      </c>
      <c r="G323" t="s">
        <v>5492</v>
      </c>
      <c r="H323" s="2">
        <v>4328.4600000000009</v>
      </c>
      <c r="I323" s="18">
        <f t="shared" si="15"/>
        <v>4.440471819036667E-4</v>
      </c>
      <c r="J323" s="7">
        <f t="shared" si="16"/>
        <v>0.61186482871562464</v>
      </c>
    </row>
    <row r="324" spans="6:10" x14ac:dyDescent="0.3">
      <c r="F324">
        <v>319</v>
      </c>
      <c r="G324" t="s">
        <v>8598</v>
      </c>
      <c r="H324" s="2">
        <v>4314.72</v>
      </c>
      <c r="I324" s="18">
        <f t="shared" si="15"/>
        <v>4.4263762555351986E-4</v>
      </c>
      <c r="J324" s="7">
        <f t="shared" si="16"/>
        <v>0.61230746634117816</v>
      </c>
    </row>
    <row r="325" spans="6:10" x14ac:dyDescent="0.3">
      <c r="F325">
        <v>320</v>
      </c>
      <c r="G325" t="s">
        <v>4252</v>
      </c>
      <c r="H325" s="2">
        <v>4310</v>
      </c>
      <c r="I325" s="18">
        <f t="shared" si="15"/>
        <v>4.4215341114502686E-4</v>
      </c>
      <c r="J325" s="7">
        <f t="shared" si="16"/>
        <v>0.61274961975232323</v>
      </c>
    </row>
    <row r="326" spans="6:10" x14ac:dyDescent="0.3">
      <c r="F326">
        <v>321</v>
      </c>
      <c r="G326" t="s">
        <v>8368</v>
      </c>
      <c r="H326" s="2">
        <v>4301.2199999999993</v>
      </c>
      <c r="I326" s="18">
        <f t="shared" si="15"/>
        <v>4.4125269027499124E-4</v>
      </c>
      <c r="J326" s="7">
        <f t="shared" si="16"/>
        <v>0.61319087244259818</v>
      </c>
    </row>
    <row r="327" spans="6:10" x14ac:dyDescent="0.3">
      <c r="F327">
        <v>322</v>
      </c>
      <c r="G327" t="s">
        <v>5125</v>
      </c>
      <c r="H327" s="2">
        <v>4282.8800000000028</v>
      </c>
      <c r="I327" s="18">
        <f t="shared" ref="I327:I390" si="17">H327/GETPIVOTDATA("[Measures].[Net Sales]",$G$5)</f>
        <v>4.39371230052161E-4</v>
      </c>
      <c r="J327" s="7">
        <f t="shared" si="16"/>
        <v>0.61363024367265029</v>
      </c>
    </row>
    <row r="328" spans="6:10" x14ac:dyDescent="0.3">
      <c r="F328">
        <v>323</v>
      </c>
      <c r="G328" t="s">
        <v>6227</v>
      </c>
      <c r="H328" s="2">
        <v>4277.6599999999962</v>
      </c>
      <c r="I328" s="18">
        <f t="shared" si="17"/>
        <v>4.3883572174446264E-4</v>
      </c>
      <c r="J328" s="7">
        <f t="shared" ref="J328:J391" si="18">I328+J327</f>
        <v>0.6140690793943947</v>
      </c>
    </row>
    <row r="329" spans="6:10" x14ac:dyDescent="0.3">
      <c r="F329">
        <v>324</v>
      </c>
      <c r="G329" t="s">
        <v>5785</v>
      </c>
      <c r="H329" s="2">
        <v>4263.6399999999967</v>
      </c>
      <c r="I329" s="18">
        <f t="shared" si="17"/>
        <v>4.3739744081076122E-4</v>
      </c>
      <c r="J329" s="7">
        <f t="shared" si="18"/>
        <v>0.61450647683520543</v>
      </c>
    </row>
    <row r="330" spans="6:10" x14ac:dyDescent="0.3">
      <c r="F330">
        <v>325</v>
      </c>
      <c r="G330" t="s">
        <v>4551</v>
      </c>
      <c r="H330" s="2">
        <v>4241.63</v>
      </c>
      <c r="I330" s="18">
        <f t="shared" si="17"/>
        <v>4.3513948336776809E-4</v>
      </c>
      <c r="J330" s="7">
        <f t="shared" si="18"/>
        <v>0.61494161631857325</v>
      </c>
    </row>
    <row r="331" spans="6:10" x14ac:dyDescent="0.3">
      <c r="F331">
        <v>326</v>
      </c>
      <c r="G331" t="s">
        <v>6067</v>
      </c>
      <c r="H331" s="2">
        <v>4236.3399999999992</v>
      </c>
      <c r="I331" s="18">
        <f t="shared" si="17"/>
        <v>4.3459679391418161E-4</v>
      </c>
      <c r="J331" s="7">
        <f t="shared" si="18"/>
        <v>0.61537621311248747</v>
      </c>
    </row>
    <row r="332" spans="6:10" x14ac:dyDescent="0.3">
      <c r="F332">
        <v>327</v>
      </c>
      <c r="G332" t="s">
        <v>4589</v>
      </c>
      <c r="H332" s="2">
        <v>4227.699999999998</v>
      </c>
      <c r="I332" s="18">
        <f t="shared" si="17"/>
        <v>4.3371043533592325E-4</v>
      </c>
      <c r="J332" s="7">
        <f t="shared" si="18"/>
        <v>0.61580992354782338</v>
      </c>
    </row>
    <row r="333" spans="6:10" x14ac:dyDescent="0.3">
      <c r="F333">
        <v>328</v>
      </c>
      <c r="G333" t="s">
        <v>5865</v>
      </c>
      <c r="H333" s="2">
        <v>4221.3699999999963</v>
      </c>
      <c r="I333" s="18">
        <f t="shared" si="17"/>
        <v>4.330610545719908E-4</v>
      </c>
      <c r="J333" s="7">
        <f t="shared" si="18"/>
        <v>0.61624298460239535</v>
      </c>
    </row>
    <row r="334" spans="6:10" x14ac:dyDescent="0.3">
      <c r="F334">
        <v>329</v>
      </c>
      <c r="G334" t="s">
        <v>4373</v>
      </c>
      <c r="H334" s="2">
        <v>4206.2700000000023</v>
      </c>
      <c r="I334" s="18">
        <f t="shared" si="17"/>
        <v>4.3151197881600772E-4</v>
      </c>
      <c r="J334" s="7">
        <f t="shared" si="18"/>
        <v>0.61667449658121132</v>
      </c>
    </row>
    <row r="335" spans="6:10" x14ac:dyDescent="0.3">
      <c r="F335">
        <v>330</v>
      </c>
      <c r="G335" t="s">
        <v>8354</v>
      </c>
      <c r="H335" s="2">
        <v>4204.0999999999831</v>
      </c>
      <c r="I335" s="18">
        <f t="shared" si="17"/>
        <v>4.3128936329345707E-4</v>
      </c>
      <c r="J335" s="7">
        <f t="shared" si="18"/>
        <v>0.61710578594450483</v>
      </c>
    </row>
    <row r="336" spans="6:10" x14ac:dyDescent="0.3">
      <c r="F336">
        <v>331</v>
      </c>
      <c r="G336" t="s">
        <v>7985</v>
      </c>
      <c r="H336" s="2">
        <v>4200.9699999999993</v>
      </c>
      <c r="I336" s="18">
        <f t="shared" si="17"/>
        <v>4.3096826348443696E-4</v>
      </c>
      <c r="J336" s="7">
        <f t="shared" si="18"/>
        <v>0.61753675420798926</v>
      </c>
    </row>
    <row r="337" spans="6:10" x14ac:dyDescent="0.3">
      <c r="F337">
        <v>332</v>
      </c>
      <c r="G337" t="s">
        <v>6928</v>
      </c>
      <c r="H337" s="2">
        <v>4199.8500000000004</v>
      </c>
      <c r="I337" s="18">
        <f t="shared" si="17"/>
        <v>4.3085336515021841E-4</v>
      </c>
      <c r="J337" s="7">
        <f t="shared" si="18"/>
        <v>0.61796760757313951</v>
      </c>
    </row>
    <row r="338" spans="6:10" x14ac:dyDescent="0.3">
      <c r="F338">
        <v>333</v>
      </c>
      <c r="G338" t="s">
        <v>4580</v>
      </c>
      <c r="H338" s="2">
        <v>4196.0099999999975</v>
      </c>
      <c r="I338" s="18">
        <f t="shared" si="17"/>
        <v>4.3045942800432556E-4</v>
      </c>
      <c r="J338" s="7">
        <f t="shared" si="18"/>
        <v>0.61839806700114386</v>
      </c>
    </row>
    <row r="339" spans="6:10" x14ac:dyDescent="0.3">
      <c r="F339">
        <v>334</v>
      </c>
      <c r="G339" t="s">
        <v>8440</v>
      </c>
      <c r="H339" s="2">
        <v>4161.1399999999931</v>
      </c>
      <c r="I339" s="18">
        <f t="shared" si="17"/>
        <v>4.2688219147378519E-4</v>
      </c>
      <c r="J339" s="7">
        <f t="shared" si="18"/>
        <v>0.61882494919261766</v>
      </c>
    </row>
    <row r="340" spans="6:10" x14ac:dyDescent="0.3">
      <c r="F340">
        <v>335</v>
      </c>
      <c r="G340" t="s">
        <v>7355</v>
      </c>
      <c r="H340" s="2">
        <v>4154.6399999999921</v>
      </c>
      <c r="I340" s="18">
        <f t="shared" si="17"/>
        <v>4.2621537078412321E-4</v>
      </c>
      <c r="J340" s="7">
        <f t="shared" si="18"/>
        <v>0.61925116456340179</v>
      </c>
    </row>
    <row r="341" spans="6:10" x14ac:dyDescent="0.3">
      <c r="F341">
        <v>336</v>
      </c>
      <c r="G341" t="s">
        <v>5160</v>
      </c>
      <c r="H341" s="2">
        <v>4149.2800000000007</v>
      </c>
      <c r="I341" s="18">
        <f t="shared" si="17"/>
        <v>4.2566550018464905E-4</v>
      </c>
      <c r="J341" s="7">
        <f t="shared" si="18"/>
        <v>0.61967683006358643</v>
      </c>
    </row>
    <row r="342" spans="6:10" x14ac:dyDescent="0.3">
      <c r="F342">
        <v>337</v>
      </c>
      <c r="G342" t="s">
        <v>4723</v>
      </c>
      <c r="H342" s="2">
        <v>4143.0199999999959</v>
      </c>
      <c r="I342" s="18">
        <f t="shared" si="17"/>
        <v>4.2502330056660498E-4</v>
      </c>
      <c r="J342" s="7">
        <f t="shared" si="18"/>
        <v>0.62010185336415302</v>
      </c>
    </row>
    <row r="343" spans="6:10" x14ac:dyDescent="0.3">
      <c r="F343">
        <v>338</v>
      </c>
      <c r="G343" t="s">
        <v>5039</v>
      </c>
      <c r="H343" s="2">
        <v>4122.28</v>
      </c>
      <c r="I343" s="18">
        <f t="shared" si="17"/>
        <v>4.2289562962759193E-4</v>
      </c>
      <c r="J343" s="7">
        <f t="shared" si="18"/>
        <v>0.62052474899378063</v>
      </c>
    </row>
    <row r="344" spans="6:10" x14ac:dyDescent="0.3">
      <c r="F344">
        <v>339</v>
      </c>
      <c r="G344" t="s">
        <v>6636</v>
      </c>
      <c r="H344" s="2">
        <v>4109.9699999999957</v>
      </c>
      <c r="I344" s="18">
        <f t="shared" si="17"/>
        <v>4.2163277382917036E-4</v>
      </c>
      <c r="J344" s="7">
        <f t="shared" si="18"/>
        <v>0.62094638176760975</v>
      </c>
    </row>
    <row r="345" spans="6:10" x14ac:dyDescent="0.3">
      <c r="F345">
        <v>340</v>
      </c>
      <c r="G345" t="s">
        <v>4405</v>
      </c>
      <c r="H345" s="2">
        <v>4106.8200000000033</v>
      </c>
      <c r="I345" s="18">
        <f t="shared" si="17"/>
        <v>4.2130962226418113E-4</v>
      </c>
      <c r="J345" s="7">
        <f t="shared" si="18"/>
        <v>0.62136769138987391</v>
      </c>
    </row>
    <row r="346" spans="6:10" x14ac:dyDescent="0.3">
      <c r="F346">
        <v>341</v>
      </c>
      <c r="G346" t="s">
        <v>5472</v>
      </c>
      <c r="H346" s="2">
        <v>4098.7999999999993</v>
      </c>
      <c r="I346" s="18">
        <f t="shared" si="17"/>
        <v>4.2048686812093638E-4</v>
      </c>
      <c r="J346" s="7">
        <f t="shared" si="18"/>
        <v>0.62178817825799482</v>
      </c>
    </row>
    <row r="347" spans="6:10" x14ac:dyDescent="0.3">
      <c r="F347">
        <v>342</v>
      </c>
      <c r="G347" t="s">
        <v>5872</v>
      </c>
      <c r="H347" s="2">
        <v>4075.3499999999894</v>
      </c>
      <c r="I347" s="18">
        <f t="shared" si="17"/>
        <v>4.1808118424823217E-4</v>
      </c>
      <c r="J347" s="7">
        <f t="shared" si="18"/>
        <v>0.62220625944224306</v>
      </c>
    </row>
    <row r="348" spans="6:10" x14ac:dyDescent="0.3">
      <c r="F348">
        <v>343</v>
      </c>
      <c r="G348" t="s">
        <v>7386</v>
      </c>
      <c r="H348" s="2">
        <v>4073.2799999999984</v>
      </c>
      <c r="I348" s="18">
        <f t="shared" si="17"/>
        <v>4.1786882750552537E-4</v>
      </c>
      <c r="J348" s="7">
        <f t="shared" si="18"/>
        <v>0.62262412826974856</v>
      </c>
    </row>
    <row r="349" spans="6:10" x14ac:dyDescent="0.3">
      <c r="F349">
        <v>344</v>
      </c>
      <c r="G349" t="s">
        <v>4335</v>
      </c>
      <c r="H349" s="2">
        <v>4067.2900000000022</v>
      </c>
      <c r="I349" s="18">
        <f t="shared" si="17"/>
        <v>4.1725432659305277E-4</v>
      </c>
      <c r="J349" s="7">
        <f t="shared" si="18"/>
        <v>0.62304138259634156</v>
      </c>
    </row>
    <row r="350" spans="6:10" x14ac:dyDescent="0.3">
      <c r="F350">
        <v>345</v>
      </c>
      <c r="G350" t="s">
        <v>4430</v>
      </c>
      <c r="H350" s="2">
        <v>4064.9899999999989</v>
      </c>
      <c r="I350" s="18">
        <f t="shared" si="17"/>
        <v>4.1701837465671051E-4</v>
      </c>
      <c r="J350" s="7">
        <f t="shared" si="18"/>
        <v>0.62345840097099825</v>
      </c>
    </row>
    <row r="351" spans="6:10" x14ac:dyDescent="0.3">
      <c r="F351">
        <v>346</v>
      </c>
      <c r="G351" t="s">
        <v>5549</v>
      </c>
      <c r="H351" s="2">
        <v>4063.1000000000022</v>
      </c>
      <c r="I351" s="18">
        <f t="shared" si="17"/>
        <v>4.1682448371771686E-4</v>
      </c>
      <c r="J351" s="7">
        <f t="shared" si="18"/>
        <v>0.62387522545471596</v>
      </c>
    </row>
    <row r="352" spans="6:10" x14ac:dyDescent="0.3">
      <c r="F352">
        <v>347</v>
      </c>
      <c r="G352" t="s">
        <v>7249</v>
      </c>
      <c r="H352" s="2">
        <v>4061.2400000000007</v>
      </c>
      <c r="I352" s="18">
        <f t="shared" si="17"/>
        <v>4.1663367041267499E-4</v>
      </c>
      <c r="J352" s="7">
        <f t="shared" si="18"/>
        <v>0.62429185912512863</v>
      </c>
    </row>
    <row r="353" spans="6:10" x14ac:dyDescent="0.3">
      <c r="F353">
        <v>348</v>
      </c>
      <c r="G353" t="s">
        <v>5767</v>
      </c>
      <c r="H353" s="2">
        <v>4039.9799999999987</v>
      </c>
      <c r="I353" s="18">
        <f t="shared" si="17"/>
        <v>4.1445265381848844E-4</v>
      </c>
      <c r="J353" s="7">
        <f t="shared" si="18"/>
        <v>0.62470631177894709</v>
      </c>
    </row>
    <row r="354" spans="6:10" x14ac:dyDescent="0.3">
      <c r="F354">
        <v>349</v>
      </c>
      <c r="G354" t="s">
        <v>7443</v>
      </c>
      <c r="H354" s="2">
        <v>4022.4599999999941</v>
      </c>
      <c r="I354" s="18">
        <f t="shared" si="17"/>
        <v>4.1265531559035317E-4</v>
      </c>
      <c r="J354" s="7">
        <f t="shared" si="18"/>
        <v>0.6251189670945374</v>
      </c>
    </row>
    <row r="355" spans="6:10" x14ac:dyDescent="0.3">
      <c r="F355">
        <v>350</v>
      </c>
      <c r="G355" t="s">
        <v>5346</v>
      </c>
      <c r="H355" s="2">
        <v>4014.9100000000003</v>
      </c>
      <c r="I355" s="18">
        <f t="shared" si="17"/>
        <v>4.1188077771236195E-4</v>
      </c>
      <c r="J355" s="7">
        <f t="shared" si="18"/>
        <v>0.62553084787224977</v>
      </c>
    </row>
    <row r="356" spans="6:10" x14ac:dyDescent="0.3">
      <c r="F356">
        <v>351</v>
      </c>
      <c r="G356" t="s">
        <v>8095</v>
      </c>
      <c r="H356" s="2">
        <v>4012.5599999999981</v>
      </c>
      <c r="I356" s="18">
        <f t="shared" si="17"/>
        <v>4.1163969638609933E-4</v>
      </c>
      <c r="J356" s="7">
        <f t="shared" si="18"/>
        <v>0.62594248756863591</v>
      </c>
    </row>
    <row r="357" spans="6:10" x14ac:dyDescent="0.3">
      <c r="F357">
        <v>352</v>
      </c>
      <c r="G357" t="s">
        <v>4278</v>
      </c>
      <c r="H357" s="2">
        <v>4008.6200000000008</v>
      </c>
      <c r="I357" s="18">
        <f t="shared" si="17"/>
        <v>4.112355004603661E-4</v>
      </c>
      <c r="J357" s="7">
        <f t="shared" si="18"/>
        <v>0.62635372306909631</v>
      </c>
    </row>
    <row r="358" spans="6:10" x14ac:dyDescent="0.3">
      <c r="F358">
        <v>353</v>
      </c>
      <c r="G358" t="s">
        <v>7093</v>
      </c>
      <c r="H358" s="2">
        <v>3991.9400000000014</v>
      </c>
      <c r="I358" s="18">
        <f t="shared" si="17"/>
        <v>4.095243359828954E-4</v>
      </c>
      <c r="J358" s="7">
        <f t="shared" si="18"/>
        <v>0.62676324740507916</v>
      </c>
    </row>
    <row r="359" spans="6:10" x14ac:dyDescent="0.3">
      <c r="F359">
        <v>354</v>
      </c>
      <c r="G359" t="s">
        <v>7691</v>
      </c>
      <c r="H359" s="2">
        <v>3989.5699999999997</v>
      </c>
      <c r="I359" s="18">
        <f t="shared" si="17"/>
        <v>4.0928120290066469E-4</v>
      </c>
      <c r="J359" s="7">
        <f t="shared" si="18"/>
        <v>0.62717252860797978</v>
      </c>
    </row>
    <row r="360" spans="6:10" x14ac:dyDescent="0.3">
      <c r="F360">
        <v>355</v>
      </c>
      <c r="G360" t="s">
        <v>5884</v>
      </c>
      <c r="H360" s="2">
        <v>3986.7399999999921</v>
      </c>
      <c r="I360" s="18">
        <f t="shared" si="17"/>
        <v>4.0899087943116496E-4</v>
      </c>
      <c r="J360" s="7">
        <f t="shared" si="18"/>
        <v>0.62758151948741092</v>
      </c>
    </row>
    <row r="361" spans="6:10" x14ac:dyDescent="0.3">
      <c r="F361">
        <v>356</v>
      </c>
      <c r="G361" t="s">
        <v>4664</v>
      </c>
      <c r="H361" s="2">
        <v>3986.2199999999971</v>
      </c>
      <c r="I361" s="18">
        <f t="shared" si="17"/>
        <v>4.0893753377599254E-4</v>
      </c>
      <c r="J361" s="7">
        <f t="shared" si="18"/>
        <v>0.62799045702118694</v>
      </c>
    </row>
    <row r="362" spans="6:10" x14ac:dyDescent="0.3">
      <c r="F362">
        <v>357</v>
      </c>
      <c r="G362" t="s">
        <v>4507</v>
      </c>
      <c r="H362" s="2">
        <v>3982.7199999999993</v>
      </c>
      <c r="I362" s="18">
        <f t="shared" si="17"/>
        <v>4.0857847648155944E-4</v>
      </c>
      <c r="J362" s="7">
        <f t="shared" si="18"/>
        <v>0.62839903549766851</v>
      </c>
    </row>
    <row r="363" spans="6:10" x14ac:dyDescent="0.3">
      <c r="F363">
        <v>358</v>
      </c>
      <c r="G363" t="s">
        <v>4730</v>
      </c>
      <c r="H363" s="2">
        <v>3979.0399999999963</v>
      </c>
      <c r="I363" s="18">
        <f t="shared" si="17"/>
        <v>4.0820095338341209E-4</v>
      </c>
      <c r="J363" s="7">
        <f t="shared" si="18"/>
        <v>0.62880723645105197</v>
      </c>
    </row>
    <row r="364" spans="6:10" x14ac:dyDescent="0.3">
      <c r="F364">
        <v>359</v>
      </c>
      <c r="G364" t="s">
        <v>6521</v>
      </c>
      <c r="H364" s="2">
        <v>3974.3699999999972</v>
      </c>
      <c r="I364" s="18">
        <f t="shared" si="17"/>
        <v>4.0772186836483972E-4</v>
      </c>
      <c r="J364" s="7">
        <f t="shared" si="18"/>
        <v>0.62921495831941676</v>
      </c>
    </row>
    <row r="365" spans="6:10" x14ac:dyDescent="0.3">
      <c r="F365">
        <v>360</v>
      </c>
      <c r="G365" t="s">
        <v>6606</v>
      </c>
      <c r="H365" s="2">
        <v>3967.7800000000016</v>
      </c>
      <c r="I365" s="18">
        <f t="shared" si="17"/>
        <v>4.0704581477332143E-4</v>
      </c>
      <c r="J365" s="7">
        <f t="shared" si="18"/>
        <v>0.62962200413419012</v>
      </c>
    </row>
    <row r="366" spans="6:10" x14ac:dyDescent="0.3">
      <c r="F366">
        <v>361</v>
      </c>
      <c r="G366" t="s">
        <v>8247</v>
      </c>
      <c r="H366" s="2">
        <v>3960.6299999999983</v>
      </c>
      <c r="I366" s="18">
        <f t="shared" si="17"/>
        <v>4.0631231201469304E-4</v>
      </c>
      <c r="J366" s="7">
        <f t="shared" si="18"/>
        <v>0.63002831644620483</v>
      </c>
    </row>
    <row r="367" spans="6:10" x14ac:dyDescent="0.3">
      <c r="F367">
        <v>362</v>
      </c>
      <c r="G367" t="s">
        <v>4891</v>
      </c>
      <c r="H367" s="2">
        <v>3957.7800000000007</v>
      </c>
      <c r="I367" s="18">
        <f t="shared" si="17"/>
        <v>4.0601993678922614E-4</v>
      </c>
      <c r="J367" s="7">
        <f t="shared" si="18"/>
        <v>0.63043433638299406</v>
      </c>
    </row>
    <row r="368" spans="6:10" x14ac:dyDescent="0.3">
      <c r="F368">
        <v>363</v>
      </c>
      <c r="G368" t="s">
        <v>5683</v>
      </c>
      <c r="H368" s="2">
        <v>3957.0000000000018</v>
      </c>
      <c r="I368" s="18">
        <f t="shared" si="17"/>
        <v>4.0593991830646686E-4</v>
      </c>
      <c r="J368" s="7">
        <f t="shared" si="18"/>
        <v>0.63084027630130057</v>
      </c>
    </row>
    <row r="369" spans="6:10" x14ac:dyDescent="0.3">
      <c r="F369">
        <v>364</v>
      </c>
      <c r="G369" t="s">
        <v>8125</v>
      </c>
      <c r="H369" s="2">
        <v>3947.8699999999972</v>
      </c>
      <c r="I369" s="18">
        <f t="shared" si="17"/>
        <v>4.0500329170698748E-4</v>
      </c>
      <c r="J369" s="7">
        <f t="shared" si="18"/>
        <v>0.63124527959300758</v>
      </c>
    </row>
    <row r="370" spans="6:10" x14ac:dyDescent="0.3">
      <c r="F370">
        <v>365</v>
      </c>
      <c r="G370" t="s">
        <v>4566</v>
      </c>
      <c r="H370" s="2">
        <v>3947.7</v>
      </c>
      <c r="I370" s="18">
        <f t="shared" si="17"/>
        <v>4.0498585178125812E-4</v>
      </c>
      <c r="J370" s="7">
        <f t="shared" si="18"/>
        <v>0.63165026544478886</v>
      </c>
    </row>
    <row r="371" spans="6:10" x14ac:dyDescent="0.3">
      <c r="F371">
        <v>366</v>
      </c>
      <c r="G371" t="s">
        <v>7953</v>
      </c>
      <c r="H371" s="2">
        <v>3925.9199999999933</v>
      </c>
      <c r="I371" s="18">
        <f t="shared" si="17"/>
        <v>4.0275148953189811E-4</v>
      </c>
      <c r="J371" s="7">
        <f t="shared" si="18"/>
        <v>0.63205301693432081</v>
      </c>
    </row>
    <row r="372" spans="6:10" x14ac:dyDescent="0.3">
      <c r="F372">
        <v>367</v>
      </c>
      <c r="G372" t="s">
        <v>5788</v>
      </c>
      <c r="H372" s="2">
        <v>3918.8999999999974</v>
      </c>
      <c r="I372" s="18">
        <f t="shared" si="17"/>
        <v>4.0203132318706371E-4</v>
      </c>
      <c r="J372" s="7">
        <f t="shared" si="18"/>
        <v>0.63245504825750787</v>
      </c>
    </row>
    <row r="373" spans="6:10" x14ac:dyDescent="0.3">
      <c r="F373">
        <v>368</v>
      </c>
      <c r="G373" t="s">
        <v>8113</v>
      </c>
      <c r="H373" s="2">
        <v>3911.5599999999972</v>
      </c>
      <c r="I373" s="18">
        <f t="shared" si="17"/>
        <v>4.0127832874673782E-4</v>
      </c>
      <c r="J373" s="7">
        <f t="shared" si="18"/>
        <v>0.63285632658625457</v>
      </c>
    </row>
    <row r="374" spans="6:10" x14ac:dyDescent="0.3">
      <c r="F374">
        <v>369</v>
      </c>
      <c r="G374" t="s">
        <v>5333</v>
      </c>
      <c r="H374" s="2">
        <v>3906.2700000000009</v>
      </c>
      <c r="I374" s="18">
        <f t="shared" si="17"/>
        <v>4.0073563929315188E-4</v>
      </c>
      <c r="J374" s="7">
        <f t="shared" si="18"/>
        <v>0.63325706222554767</v>
      </c>
    </row>
    <row r="375" spans="6:10" x14ac:dyDescent="0.3">
      <c r="F375">
        <v>370</v>
      </c>
      <c r="G375" t="s">
        <v>6023</v>
      </c>
      <c r="H375" s="2">
        <v>3899.1</v>
      </c>
      <c r="I375" s="18">
        <f t="shared" si="17"/>
        <v>4.0000008477855551E-4</v>
      </c>
      <c r="J375" s="7">
        <f t="shared" si="18"/>
        <v>0.63365706231032626</v>
      </c>
    </row>
    <row r="376" spans="6:10" x14ac:dyDescent="0.3">
      <c r="F376">
        <v>371</v>
      </c>
      <c r="G376" t="s">
        <v>8156</v>
      </c>
      <c r="H376" s="2">
        <v>3886.6699999999996</v>
      </c>
      <c r="I376" s="18">
        <f t="shared" si="17"/>
        <v>3.9872491844432514E-4</v>
      </c>
      <c r="J376" s="7">
        <f t="shared" si="18"/>
        <v>0.63405578722877054</v>
      </c>
    </row>
    <row r="377" spans="6:10" x14ac:dyDescent="0.3">
      <c r="F377">
        <v>372</v>
      </c>
      <c r="G377" t="s">
        <v>4646</v>
      </c>
      <c r="H377" s="2">
        <v>3876.3999999999955</v>
      </c>
      <c r="I377" s="18">
        <f t="shared" si="17"/>
        <v>3.9767134175465896E-4</v>
      </c>
      <c r="J377" s="7">
        <f t="shared" si="18"/>
        <v>0.63445345857052515</v>
      </c>
    </row>
    <row r="378" spans="6:10" x14ac:dyDescent="0.3">
      <c r="F378">
        <v>373</v>
      </c>
      <c r="G378" t="s">
        <v>5693</v>
      </c>
      <c r="H378" s="2">
        <v>3873.2999999999984</v>
      </c>
      <c r="I378" s="18">
        <f t="shared" si="17"/>
        <v>3.9735331957958976E-4</v>
      </c>
      <c r="J378" s="7">
        <f t="shared" si="18"/>
        <v>0.63485081189010473</v>
      </c>
    </row>
    <row r="379" spans="6:10" x14ac:dyDescent="0.3">
      <c r="F379">
        <v>374</v>
      </c>
      <c r="G379" t="s">
        <v>4601</v>
      </c>
      <c r="H379" s="2">
        <v>3868.7000000000007</v>
      </c>
      <c r="I379" s="18">
        <f t="shared" si="17"/>
        <v>3.9688141570690621E-4</v>
      </c>
      <c r="J379" s="7">
        <f t="shared" si="18"/>
        <v>0.63524769330581166</v>
      </c>
    </row>
    <row r="380" spans="6:10" x14ac:dyDescent="0.3">
      <c r="F380">
        <v>375</v>
      </c>
      <c r="G380" t="s">
        <v>4582</v>
      </c>
      <c r="H380" s="2">
        <v>3868.2000000000025</v>
      </c>
      <c r="I380" s="18">
        <f t="shared" si="17"/>
        <v>3.9683012180770165E-4</v>
      </c>
      <c r="J380" s="7">
        <f t="shared" si="18"/>
        <v>0.63564452342761935</v>
      </c>
    </row>
    <row r="381" spans="6:10" x14ac:dyDescent="0.3">
      <c r="F381">
        <v>376</v>
      </c>
      <c r="G381" t="s">
        <v>4846</v>
      </c>
      <c r="H381" s="2">
        <v>3866.3299999999967</v>
      </c>
      <c r="I381" s="18">
        <f t="shared" si="17"/>
        <v>3.9663828262467523E-4</v>
      </c>
      <c r="J381" s="7">
        <f t="shared" si="18"/>
        <v>0.63604116171024405</v>
      </c>
    </row>
    <row r="382" spans="6:10" x14ac:dyDescent="0.3">
      <c r="F382">
        <v>377</v>
      </c>
      <c r="G382" t="s">
        <v>5480</v>
      </c>
      <c r="H382" s="2">
        <v>3865.2599999999966</v>
      </c>
      <c r="I382" s="18">
        <f t="shared" si="17"/>
        <v>3.9652851368037704E-4</v>
      </c>
      <c r="J382" s="7">
        <f t="shared" si="18"/>
        <v>0.63643769022392438</v>
      </c>
    </row>
    <row r="383" spans="6:10" x14ac:dyDescent="0.3">
      <c r="F383">
        <v>378</v>
      </c>
      <c r="G383" t="s">
        <v>8462</v>
      </c>
      <c r="H383" s="2">
        <v>3864.4400000000005</v>
      </c>
      <c r="I383" s="18">
        <f t="shared" si="17"/>
        <v>3.9644439168568164E-4</v>
      </c>
      <c r="J383" s="7">
        <f t="shared" si="18"/>
        <v>0.63683413461561011</v>
      </c>
    </row>
    <row r="384" spans="6:10" x14ac:dyDescent="0.3">
      <c r="F384">
        <v>379</v>
      </c>
      <c r="G384" t="s">
        <v>6354</v>
      </c>
      <c r="H384" s="2">
        <v>3861</v>
      </c>
      <c r="I384" s="18">
        <f t="shared" si="17"/>
        <v>3.9609148965915285E-4</v>
      </c>
      <c r="J384" s="7">
        <f t="shared" si="18"/>
        <v>0.63723022610526925</v>
      </c>
    </row>
    <row r="385" spans="6:10" x14ac:dyDescent="0.3">
      <c r="F385">
        <v>380</v>
      </c>
      <c r="G385" t="s">
        <v>4407</v>
      </c>
      <c r="H385" s="2">
        <v>3852.5000000000023</v>
      </c>
      <c r="I385" s="18">
        <f t="shared" si="17"/>
        <v>3.9521949337267218E-4</v>
      </c>
      <c r="J385" s="7">
        <f t="shared" si="18"/>
        <v>0.63762544559864187</v>
      </c>
    </row>
    <row r="386" spans="6:10" x14ac:dyDescent="0.3">
      <c r="F386">
        <v>381</v>
      </c>
      <c r="G386" t="s">
        <v>6813</v>
      </c>
      <c r="H386" s="2">
        <v>3848.55</v>
      </c>
      <c r="I386" s="18">
        <f t="shared" si="17"/>
        <v>3.9481427156895434E-4</v>
      </c>
      <c r="J386" s="7">
        <f t="shared" si="18"/>
        <v>0.63802025987021083</v>
      </c>
    </row>
    <row r="387" spans="6:10" x14ac:dyDescent="0.3">
      <c r="F387">
        <v>382</v>
      </c>
      <c r="G387" t="s">
        <v>7193</v>
      </c>
      <c r="H387" s="2">
        <v>3844.2199999999957</v>
      </c>
      <c r="I387" s="18">
        <f t="shared" si="17"/>
        <v>3.9437006640184068E-4</v>
      </c>
      <c r="J387" s="7">
        <f t="shared" si="18"/>
        <v>0.63841462993661269</v>
      </c>
    </row>
    <row r="388" spans="6:10" x14ac:dyDescent="0.3">
      <c r="F388">
        <v>383</v>
      </c>
      <c r="G388" t="s">
        <v>4512</v>
      </c>
      <c r="H388" s="2">
        <v>3817.0800000000008</v>
      </c>
      <c r="I388" s="18">
        <f t="shared" si="17"/>
        <v>3.9158583355300685E-4</v>
      </c>
      <c r="J388" s="7">
        <f t="shared" si="18"/>
        <v>0.63880621577016572</v>
      </c>
    </row>
    <row r="389" spans="6:10" x14ac:dyDescent="0.3">
      <c r="F389">
        <v>384</v>
      </c>
      <c r="G389" t="s">
        <v>7757</v>
      </c>
      <c r="H389" s="2">
        <v>3802.8099999999959</v>
      </c>
      <c r="I389" s="18">
        <f t="shared" si="17"/>
        <v>3.9012190566970254E-4</v>
      </c>
      <c r="J389" s="7">
        <f t="shared" si="18"/>
        <v>0.63919633767583539</v>
      </c>
    </row>
    <row r="390" spans="6:10" x14ac:dyDescent="0.3">
      <c r="F390">
        <v>385</v>
      </c>
      <c r="G390" t="s">
        <v>6864</v>
      </c>
      <c r="H390" s="2">
        <v>3797.7899999999909</v>
      </c>
      <c r="I390" s="18">
        <f t="shared" si="17"/>
        <v>3.8960691492168623E-4</v>
      </c>
      <c r="J390" s="7">
        <f t="shared" si="18"/>
        <v>0.63958594459075713</v>
      </c>
    </row>
    <row r="391" spans="6:10" x14ac:dyDescent="0.3">
      <c r="F391">
        <v>386</v>
      </c>
      <c r="G391" t="s">
        <v>7432</v>
      </c>
      <c r="H391" s="2">
        <v>3794.5199999999973</v>
      </c>
      <c r="I391" s="18">
        <f t="shared" ref="I391:I454" si="19">H391/GETPIVOTDATA("[Measures].[Net Sales]",$G$5)</f>
        <v>3.8927145282088773E-4</v>
      </c>
      <c r="J391" s="7">
        <f t="shared" si="18"/>
        <v>0.63997521604357799</v>
      </c>
    </row>
    <row r="392" spans="6:10" x14ac:dyDescent="0.3">
      <c r="F392">
        <v>387</v>
      </c>
      <c r="G392" t="s">
        <v>5073</v>
      </c>
      <c r="H392" s="2">
        <v>3794.4899999999989</v>
      </c>
      <c r="I392" s="18">
        <f t="shared" si="19"/>
        <v>3.8926837518693562E-4</v>
      </c>
      <c r="J392" s="7">
        <f t="shared" ref="J392:J455" si="20">I392+J391</f>
        <v>0.64036448441876492</v>
      </c>
    </row>
    <row r="393" spans="6:10" x14ac:dyDescent="0.3">
      <c r="F393">
        <v>388</v>
      </c>
      <c r="G393" t="s">
        <v>6435</v>
      </c>
      <c r="H393" s="2">
        <v>3787.0900000000006</v>
      </c>
      <c r="I393" s="18">
        <f t="shared" si="19"/>
        <v>3.8850922547870536E-4</v>
      </c>
      <c r="J393" s="7">
        <f t="shared" si="20"/>
        <v>0.64075299364424365</v>
      </c>
    </row>
    <row r="394" spans="6:10" x14ac:dyDescent="0.3">
      <c r="F394">
        <v>389</v>
      </c>
      <c r="G394" t="s">
        <v>4425</v>
      </c>
      <c r="H394" s="2">
        <v>3781.7400000000002</v>
      </c>
      <c r="I394" s="18">
        <f t="shared" si="19"/>
        <v>3.8796038075721441E-4</v>
      </c>
      <c r="J394" s="7">
        <f t="shared" si="20"/>
        <v>0.64114095402500082</v>
      </c>
    </row>
    <row r="395" spans="6:10" x14ac:dyDescent="0.3">
      <c r="F395">
        <v>390</v>
      </c>
      <c r="G395" t="s">
        <v>6434</v>
      </c>
      <c r="H395" s="2">
        <v>3774.0999999999985</v>
      </c>
      <c r="I395" s="18">
        <f t="shared" si="19"/>
        <v>3.8717660997736547E-4</v>
      </c>
      <c r="J395" s="7">
        <f t="shared" si="20"/>
        <v>0.64152813063497816</v>
      </c>
    </row>
    <row r="396" spans="6:10" x14ac:dyDescent="0.3">
      <c r="F396">
        <v>391</v>
      </c>
      <c r="G396" t="s">
        <v>7076</v>
      </c>
      <c r="H396" s="2">
        <v>3770.6000000000022</v>
      </c>
      <c r="I396" s="18">
        <f t="shared" si="19"/>
        <v>3.8681755268293253E-4</v>
      </c>
      <c r="J396" s="7">
        <f t="shared" si="20"/>
        <v>0.64191494818766104</v>
      </c>
    </row>
    <row r="397" spans="6:10" x14ac:dyDescent="0.3">
      <c r="F397">
        <v>392</v>
      </c>
      <c r="G397" t="s">
        <v>8474</v>
      </c>
      <c r="H397" s="2">
        <v>3770.1200000000008</v>
      </c>
      <c r="I397" s="18">
        <f t="shared" si="19"/>
        <v>3.8676831053969585E-4</v>
      </c>
      <c r="J397" s="7">
        <f t="shared" si="20"/>
        <v>0.64230171649820078</v>
      </c>
    </row>
    <row r="398" spans="6:10" x14ac:dyDescent="0.3">
      <c r="F398">
        <v>393</v>
      </c>
      <c r="G398" t="s">
        <v>7811</v>
      </c>
      <c r="H398" s="2">
        <v>3755.65</v>
      </c>
      <c r="I398" s="18">
        <f t="shared" si="19"/>
        <v>3.8528386509671002E-4</v>
      </c>
      <c r="J398" s="7">
        <f t="shared" si="20"/>
        <v>0.64268700036329751</v>
      </c>
    </row>
    <row r="399" spans="6:10" x14ac:dyDescent="0.3">
      <c r="F399">
        <v>394</v>
      </c>
      <c r="G399" t="s">
        <v>5142</v>
      </c>
      <c r="H399" s="2">
        <v>3755.3799999999992</v>
      </c>
      <c r="I399" s="18">
        <f t="shared" si="19"/>
        <v>3.8525616639113936E-4</v>
      </c>
      <c r="J399" s="7">
        <f t="shared" si="20"/>
        <v>0.64307225652968869</v>
      </c>
    </row>
    <row r="400" spans="6:10" x14ac:dyDescent="0.3">
      <c r="F400">
        <v>395</v>
      </c>
      <c r="G400" t="s">
        <v>7619</v>
      </c>
      <c r="H400" s="2">
        <v>3754.2699999999736</v>
      </c>
      <c r="I400" s="18">
        <f t="shared" si="19"/>
        <v>3.8514229393490218E-4</v>
      </c>
      <c r="J400" s="7">
        <f t="shared" si="20"/>
        <v>0.64345739882362363</v>
      </c>
    </row>
    <row r="401" spans="6:10" x14ac:dyDescent="0.3">
      <c r="F401">
        <v>396</v>
      </c>
      <c r="G401" t="s">
        <v>4318</v>
      </c>
      <c r="H401" s="2">
        <v>3750.3999999999996</v>
      </c>
      <c r="I401" s="18">
        <f t="shared" si="19"/>
        <v>3.8474527915505999E-4</v>
      </c>
      <c r="J401" s="7">
        <f t="shared" si="20"/>
        <v>0.64384214410277874</v>
      </c>
    </row>
    <row r="402" spans="6:10" x14ac:dyDescent="0.3">
      <c r="F402">
        <v>397</v>
      </c>
      <c r="G402" t="s">
        <v>7857</v>
      </c>
      <c r="H402" s="2">
        <v>3744.6499999999933</v>
      </c>
      <c r="I402" s="18">
        <f t="shared" si="19"/>
        <v>3.841553993142046E-4</v>
      </c>
      <c r="J402" s="7">
        <f t="shared" si="20"/>
        <v>0.64422629950209298</v>
      </c>
    </row>
    <row r="403" spans="6:10" x14ac:dyDescent="0.3">
      <c r="F403">
        <v>398</v>
      </c>
      <c r="G403" t="s">
        <v>4517</v>
      </c>
      <c r="H403" s="2">
        <v>3743.1800000000003</v>
      </c>
      <c r="I403" s="18">
        <f t="shared" si="19"/>
        <v>3.8400459525054337E-4</v>
      </c>
      <c r="J403" s="7">
        <f t="shared" si="20"/>
        <v>0.64461030409734354</v>
      </c>
    </row>
    <row r="404" spans="6:10" x14ac:dyDescent="0.3">
      <c r="F404">
        <v>399</v>
      </c>
      <c r="G404" t="s">
        <v>7060</v>
      </c>
      <c r="H404" s="2">
        <v>3741.9799999999918</v>
      </c>
      <c r="I404" s="18">
        <f t="shared" si="19"/>
        <v>3.8388148989245107E-4</v>
      </c>
      <c r="J404" s="7">
        <f t="shared" si="20"/>
        <v>0.64499418558723598</v>
      </c>
    </row>
    <row r="405" spans="6:10" x14ac:dyDescent="0.3">
      <c r="F405">
        <v>400</v>
      </c>
      <c r="G405" t="s">
        <v>5685</v>
      </c>
      <c r="H405" s="2">
        <v>3729.3400000000033</v>
      </c>
      <c r="I405" s="18">
        <f t="shared" si="19"/>
        <v>3.8258478012055593E-4</v>
      </c>
      <c r="J405" s="7">
        <f t="shared" si="20"/>
        <v>0.64537677036735652</v>
      </c>
    </row>
    <row r="406" spans="6:10" x14ac:dyDescent="0.3">
      <c r="F406">
        <v>401</v>
      </c>
      <c r="G406" t="s">
        <v>6817</v>
      </c>
      <c r="H406" s="2">
        <v>3724.7699999999954</v>
      </c>
      <c r="I406" s="18">
        <f t="shared" si="19"/>
        <v>3.8211595388182361E-4</v>
      </c>
      <c r="J406" s="7">
        <f t="shared" si="20"/>
        <v>0.64575888632123835</v>
      </c>
    </row>
    <row r="407" spans="6:10" x14ac:dyDescent="0.3">
      <c r="F407">
        <v>402</v>
      </c>
      <c r="G407" t="s">
        <v>4375</v>
      </c>
      <c r="H407" s="2">
        <v>3723.87</v>
      </c>
      <c r="I407" s="18">
        <f t="shared" si="19"/>
        <v>3.8202362486325548E-4</v>
      </c>
      <c r="J407" s="7">
        <f t="shared" si="20"/>
        <v>0.64614090994610163</v>
      </c>
    </row>
    <row r="408" spans="6:10" x14ac:dyDescent="0.3">
      <c r="F408">
        <v>403</v>
      </c>
      <c r="G408" t="s">
        <v>4807</v>
      </c>
      <c r="H408" s="2">
        <v>3717.8199999999929</v>
      </c>
      <c r="I408" s="18">
        <f t="shared" si="19"/>
        <v>3.8140296868287716E-4</v>
      </c>
      <c r="J408" s="7">
        <f t="shared" si="20"/>
        <v>0.64652231291478446</v>
      </c>
    </row>
    <row r="409" spans="6:10" x14ac:dyDescent="0.3">
      <c r="F409">
        <v>404</v>
      </c>
      <c r="G409" t="s">
        <v>4951</v>
      </c>
      <c r="H409" s="2">
        <v>3717.6699999999978</v>
      </c>
      <c r="I409" s="18">
        <f t="shared" si="19"/>
        <v>3.8138758051311627E-4</v>
      </c>
      <c r="J409" s="7">
        <f t="shared" si="20"/>
        <v>0.64690370049529755</v>
      </c>
    </row>
    <row r="410" spans="6:10" x14ac:dyDescent="0.3">
      <c r="F410">
        <v>405</v>
      </c>
      <c r="G410" t="s">
        <v>5745</v>
      </c>
      <c r="H410" s="2">
        <v>3717.3499999999995</v>
      </c>
      <c r="I410" s="18">
        <f t="shared" si="19"/>
        <v>3.8135475241762536E-4</v>
      </c>
      <c r="J410" s="7">
        <f t="shared" si="20"/>
        <v>0.64728505524771518</v>
      </c>
    </row>
    <row r="411" spans="6:10" x14ac:dyDescent="0.3">
      <c r="F411">
        <v>406</v>
      </c>
      <c r="G411" t="s">
        <v>7133</v>
      </c>
      <c r="H411" s="2">
        <v>3693.809999999999</v>
      </c>
      <c r="I411" s="18">
        <f t="shared" si="19"/>
        <v>3.7893983564306528E-4</v>
      </c>
      <c r="J411" s="7">
        <f t="shared" si="20"/>
        <v>0.64766399508335826</v>
      </c>
    </row>
    <row r="412" spans="6:10" x14ac:dyDescent="0.3">
      <c r="F412">
        <v>407</v>
      </c>
      <c r="G412" t="s">
        <v>4455</v>
      </c>
      <c r="H412" s="2">
        <v>3683.1299999999992</v>
      </c>
      <c r="I412" s="18">
        <f t="shared" si="19"/>
        <v>3.7784419795605163E-4</v>
      </c>
      <c r="J412" s="7">
        <f t="shared" si="20"/>
        <v>0.64804183928131431</v>
      </c>
    </row>
    <row r="413" spans="6:10" x14ac:dyDescent="0.3">
      <c r="F413">
        <v>408</v>
      </c>
      <c r="G413" t="s">
        <v>4499</v>
      </c>
      <c r="H413" s="2">
        <v>3669.9199999999992</v>
      </c>
      <c r="I413" s="18">
        <f t="shared" si="19"/>
        <v>3.7648901313906187E-4</v>
      </c>
      <c r="J413" s="7">
        <f t="shared" si="20"/>
        <v>0.64841832829445334</v>
      </c>
    </row>
    <row r="414" spans="6:10" x14ac:dyDescent="0.3">
      <c r="F414">
        <v>409</v>
      </c>
      <c r="G414" t="s">
        <v>7144</v>
      </c>
      <c r="H414" s="2">
        <v>3665.6200000000008</v>
      </c>
      <c r="I414" s="18">
        <f t="shared" si="19"/>
        <v>3.7604788560590113E-4</v>
      </c>
      <c r="J414" s="7">
        <f t="shared" si="20"/>
        <v>0.6487943761800592</v>
      </c>
    </row>
    <row r="415" spans="6:10" x14ac:dyDescent="0.3">
      <c r="F415">
        <v>410</v>
      </c>
      <c r="G415" t="s">
        <v>8279</v>
      </c>
      <c r="H415" s="2">
        <v>3661.0699999999979</v>
      </c>
      <c r="I415" s="18">
        <f t="shared" si="19"/>
        <v>3.7558111112313749E-4</v>
      </c>
      <c r="J415" s="7">
        <f t="shared" si="20"/>
        <v>0.64916995729118232</v>
      </c>
    </row>
    <row r="416" spans="6:10" x14ac:dyDescent="0.3">
      <c r="F416">
        <v>411</v>
      </c>
      <c r="G416" t="s">
        <v>4418</v>
      </c>
      <c r="H416" s="2">
        <v>3652.2500000000009</v>
      </c>
      <c r="I416" s="18">
        <f t="shared" si="19"/>
        <v>3.7467628674116586E-4</v>
      </c>
      <c r="J416" s="7">
        <f t="shared" si="20"/>
        <v>0.64954463357792347</v>
      </c>
    </row>
    <row r="417" spans="6:10" x14ac:dyDescent="0.3">
      <c r="F417">
        <v>412</v>
      </c>
      <c r="G417" t="s">
        <v>8467</v>
      </c>
      <c r="H417" s="2">
        <v>3651.9699999999939</v>
      </c>
      <c r="I417" s="18">
        <f t="shared" si="19"/>
        <v>3.7464756215761048E-4</v>
      </c>
      <c r="J417" s="7">
        <f t="shared" si="20"/>
        <v>0.64991928114008113</v>
      </c>
    </row>
    <row r="418" spans="6:10" x14ac:dyDescent="0.3">
      <c r="F418">
        <v>413</v>
      </c>
      <c r="G418" t="s">
        <v>6847</v>
      </c>
      <c r="H418" s="2">
        <v>3650.8699999999994</v>
      </c>
      <c r="I418" s="18">
        <f t="shared" si="19"/>
        <v>3.7453471557936057E-4</v>
      </c>
      <c r="J418" s="7">
        <f t="shared" si="20"/>
        <v>0.65029381585566048</v>
      </c>
    </row>
    <row r="419" spans="6:10" x14ac:dyDescent="0.3">
      <c r="F419">
        <v>414</v>
      </c>
      <c r="G419" t="s">
        <v>7472</v>
      </c>
      <c r="H419" s="2">
        <v>3645.4299999999898</v>
      </c>
      <c r="I419" s="18">
        <f t="shared" si="19"/>
        <v>3.7397663795601179E-4</v>
      </c>
      <c r="J419" s="7">
        <f t="shared" si="20"/>
        <v>0.6506677924936165</v>
      </c>
    </row>
    <row r="420" spans="6:10" x14ac:dyDescent="0.3">
      <c r="F420">
        <v>415</v>
      </c>
      <c r="G420" t="s">
        <v>7279</v>
      </c>
      <c r="H420" s="2">
        <v>3640.6700000000014</v>
      </c>
      <c r="I420" s="18">
        <f t="shared" si="19"/>
        <v>3.734883200355837E-4</v>
      </c>
      <c r="J420" s="7">
        <f t="shared" si="20"/>
        <v>0.65104128081365209</v>
      </c>
    </row>
    <row r="421" spans="6:10" x14ac:dyDescent="0.3">
      <c r="F421">
        <v>416</v>
      </c>
      <c r="G421" t="s">
        <v>6493</v>
      </c>
      <c r="H421" s="2">
        <v>3631.8899999999962</v>
      </c>
      <c r="I421" s="18">
        <f t="shared" si="19"/>
        <v>3.7258759916554754E-4</v>
      </c>
      <c r="J421" s="7">
        <f t="shared" si="20"/>
        <v>0.65141386841281768</v>
      </c>
    </row>
    <row r="422" spans="6:10" x14ac:dyDescent="0.3">
      <c r="F422">
        <v>417</v>
      </c>
      <c r="G422" t="s">
        <v>5037</v>
      </c>
      <c r="H422" s="2">
        <v>3626.8099999999968</v>
      </c>
      <c r="I422" s="18">
        <f t="shared" si="19"/>
        <v>3.7206645314962725E-4</v>
      </c>
      <c r="J422" s="7">
        <f t="shared" si="20"/>
        <v>0.65178593486596725</v>
      </c>
    </row>
    <row r="423" spans="6:10" x14ac:dyDescent="0.3">
      <c r="F423">
        <v>418</v>
      </c>
      <c r="G423" t="s">
        <v>7372</v>
      </c>
      <c r="H423" s="2">
        <v>3622.9500000000012</v>
      </c>
      <c r="I423" s="18">
        <f t="shared" si="19"/>
        <v>3.7167046424776696E-4</v>
      </c>
      <c r="J423" s="7">
        <f t="shared" si="20"/>
        <v>0.65215760533021505</v>
      </c>
    </row>
    <row r="424" spans="6:10" x14ac:dyDescent="0.3">
      <c r="F424">
        <v>419</v>
      </c>
      <c r="G424" t="s">
        <v>4998</v>
      </c>
      <c r="H424" s="2">
        <v>3617.5699999999988</v>
      </c>
      <c r="I424" s="18">
        <f t="shared" si="19"/>
        <v>3.7111854189232353E-4</v>
      </c>
      <c r="J424" s="7">
        <f t="shared" si="20"/>
        <v>0.65252872387210736</v>
      </c>
    </row>
    <row r="425" spans="6:10" x14ac:dyDescent="0.3">
      <c r="F425">
        <v>420</v>
      </c>
      <c r="G425" t="s">
        <v>6432</v>
      </c>
      <c r="H425" s="2">
        <v>3610.3099999999981</v>
      </c>
      <c r="I425" s="18">
        <f t="shared" si="19"/>
        <v>3.7037375447587036E-4</v>
      </c>
      <c r="J425" s="7">
        <f t="shared" si="20"/>
        <v>0.65289909762658327</v>
      </c>
    </row>
    <row r="426" spans="6:10" x14ac:dyDescent="0.3">
      <c r="F426">
        <v>421</v>
      </c>
      <c r="G426" t="s">
        <v>4856</v>
      </c>
      <c r="H426" s="2">
        <v>3605.0799999999945</v>
      </c>
      <c r="I426" s="18">
        <f t="shared" si="19"/>
        <v>3.6983722029018819E-4</v>
      </c>
      <c r="J426" s="7">
        <f t="shared" si="20"/>
        <v>0.65326893484687343</v>
      </c>
    </row>
    <row r="427" spans="6:10" x14ac:dyDescent="0.3">
      <c r="F427">
        <v>422</v>
      </c>
      <c r="G427" t="s">
        <v>7135</v>
      </c>
      <c r="H427" s="2">
        <v>3598.2600000000025</v>
      </c>
      <c r="I427" s="18">
        <f t="shared" si="19"/>
        <v>3.6913757150503607E-4</v>
      </c>
      <c r="J427" s="7">
        <f t="shared" si="20"/>
        <v>0.65363807241837846</v>
      </c>
    </row>
    <row r="428" spans="6:10" x14ac:dyDescent="0.3">
      <c r="F428">
        <v>423</v>
      </c>
      <c r="G428" t="s">
        <v>4816</v>
      </c>
      <c r="H428" s="2">
        <v>3595.4799999999996</v>
      </c>
      <c r="I428" s="18">
        <f t="shared" si="19"/>
        <v>3.6885237742545734E-4</v>
      </c>
      <c r="J428" s="7">
        <f t="shared" si="20"/>
        <v>0.65400692479580391</v>
      </c>
    </row>
    <row r="429" spans="6:10" x14ac:dyDescent="0.3">
      <c r="F429">
        <v>424</v>
      </c>
      <c r="G429" t="s">
        <v>5578</v>
      </c>
      <c r="H429" s="2">
        <v>3580.1299999999951</v>
      </c>
      <c r="I429" s="18">
        <f t="shared" si="19"/>
        <v>3.6727765471987077E-4</v>
      </c>
      <c r="J429" s="7">
        <f t="shared" si="20"/>
        <v>0.6543742024505238</v>
      </c>
    </row>
    <row r="430" spans="6:10" x14ac:dyDescent="0.3">
      <c r="F430">
        <v>425</v>
      </c>
      <c r="G430" t="s">
        <v>4307</v>
      </c>
      <c r="H430" s="2">
        <v>3578.7999999999988</v>
      </c>
      <c r="I430" s="18">
        <f t="shared" si="19"/>
        <v>3.6714121294798647E-4</v>
      </c>
      <c r="J430" s="7">
        <f t="shared" si="20"/>
        <v>0.65474134366347181</v>
      </c>
    </row>
    <row r="431" spans="6:10" x14ac:dyDescent="0.3">
      <c r="F431">
        <v>426</v>
      </c>
      <c r="G431" t="s">
        <v>7830</v>
      </c>
      <c r="H431" s="2">
        <v>3563.849999999999</v>
      </c>
      <c r="I431" s="18">
        <f t="shared" si="19"/>
        <v>3.6560752536176418E-4</v>
      </c>
      <c r="J431" s="7">
        <f t="shared" si="20"/>
        <v>0.65510695118883355</v>
      </c>
    </row>
    <row r="432" spans="6:10" x14ac:dyDescent="0.3">
      <c r="F432">
        <v>427</v>
      </c>
      <c r="G432" t="s">
        <v>6571</v>
      </c>
      <c r="H432" s="2">
        <v>3563.1099999999992</v>
      </c>
      <c r="I432" s="18">
        <f t="shared" si="19"/>
        <v>3.6553161039094113E-4</v>
      </c>
      <c r="J432" s="7">
        <f t="shared" si="20"/>
        <v>0.65547248279922454</v>
      </c>
    </row>
    <row r="433" spans="6:10" x14ac:dyDescent="0.3">
      <c r="F433">
        <v>428</v>
      </c>
      <c r="G433" t="s">
        <v>5066</v>
      </c>
      <c r="H433" s="2">
        <v>3550.6999999999948</v>
      </c>
      <c r="I433" s="18">
        <f t="shared" si="19"/>
        <v>3.6425849581267857E-4</v>
      </c>
      <c r="J433" s="7">
        <f t="shared" si="20"/>
        <v>0.65583674129503722</v>
      </c>
    </row>
    <row r="434" spans="6:10" x14ac:dyDescent="0.3">
      <c r="F434">
        <v>429</v>
      </c>
      <c r="G434" t="s">
        <v>4271</v>
      </c>
      <c r="H434" s="2">
        <v>3545.6899999999973</v>
      </c>
      <c r="I434" s="18">
        <f t="shared" si="19"/>
        <v>3.6374453094264715E-4</v>
      </c>
      <c r="J434" s="7">
        <f t="shared" si="20"/>
        <v>0.6562004858259799</v>
      </c>
    </row>
    <row r="435" spans="6:10" x14ac:dyDescent="0.3">
      <c r="F435">
        <v>430</v>
      </c>
      <c r="G435" t="s">
        <v>5848</v>
      </c>
      <c r="H435" s="2">
        <v>3543.259999999997</v>
      </c>
      <c r="I435" s="18">
        <f t="shared" si="19"/>
        <v>3.6349524259251197E-4</v>
      </c>
      <c r="J435" s="7">
        <f t="shared" si="20"/>
        <v>0.65656398106857239</v>
      </c>
    </row>
    <row r="436" spans="6:10" x14ac:dyDescent="0.3">
      <c r="F436">
        <v>431</v>
      </c>
      <c r="G436" t="s">
        <v>6617</v>
      </c>
      <c r="H436" s="2">
        <v>3542.5099999999952</v>
      </c>
      <c r="I436" s="18">
        <f t="shared" si="19"/>
        <v>3.6341830174370463E-4</v>
      </c>
      <c r="J436" s="7">
        <f t="shared" si="20"/>
        <v>0.65692739937031608</v>
      </c>
    </row>
    <row r="437" spans="6:10" x14ac:dyDescent="0.3">
      <c r="F437">
        <v>432</v>
      </c>
      <c r="G437" t="s">
        <v>5510</v>
      </c>
      <c r="H437" s="2">
        <v>3542.1899999999955</v>
      </c>
      <c r="I437" s="18">
        <f t="shared" si="19"/>
        <v>3.6338547364821362E-4</v>
      </c>
      <c r="J437" s="7">
        <f t="shared" si="20"/>
        <v>0.6572907848439643</v>
      </c>
    </row>
    <row r="438" spans="6:10" x14ac:dyDescent="0.3">
      <c r="F438">
        <v>433</v>
      </c>
      <c r="G438" t="s">
        <v>8035</v>
      </c>
      <c r="H438" s="2">
        <v>3541.9199999999996</v>
      </c>
      <c r="I438" s="18">
        <f t="shared" si="19"/>
        <v>3.633577749426435E-4</v>
      </c>
      <c r="J438" s="7">
        <f t="shared" si="20"/>
        <v>0.65765414261890698</v>
      </c>
    </row>
    <row r="439" spans="6:10" x14ac:dyDescent="0.3">
      <c r="F439">
        <v>434</v>
      </c>
      <c r="G439" t="s">
        <v>8068</v>
      </c>
      <c r="H439" s="2">
        <v>3540.1000000000004</v>
      </c>
      <c r="I439" s="18">
        <f t="shared" si="19"/>
        <v>3.6317106514953824E-4</v>
      </c>
      <c r="J439" s="7">
        <f t="shared" si="20"/>
        <v>0.65801731368405647</v>
      </c>
    </row>
    <row r="440" spans="6:10" x14ac:dyDescent="0.3">
      <c r="F440">
        <v>435</v>
      </c>
      <c r="G440" t="s">
        <v>5159</v>
      </c>
      <c r="H440" s="2">
        <v>3539.5300000000007</v>
      </c>
      <c r="I440" s="18">
        <f t="shared" si="19"/>
        <v>3.6311259010444482E-4</v>
      </c>
      <c r="J440" s="7">
        <f t="shared" si="20"/>
        <v>0.65838042627416093</v>
      </c>
    </row>
    <row r="441" spans="6:10" x14ac:dyDescent="0.3">
      <c r="F441">
        <v>436</v>
      </c>
      <c r="G441" t="s">
        <v>5003</v>
      </c>
      <c r="H441" s="2">
        <v>3536.819999999992</v>
      </c>
      <c r="I441" s="18">
        <f t="shared" si="19"/>
        <v>3.6283457717075415E-4</v>
      </c>
      <c r="J441" s="7">
        <f t="shared" si="20"/>
        <v>0.65874326085133172</v>
      </c>
    </row>
    <row r="442" spans="6:10" x14ac:dyDescent="0.3">
      <c r="F442">
        <v>437</v>
      </c>
      <c r="G442" t="s">
        <v>7802</v>
      </c>
      <c r="H442" s="2">
        <v>3518.0299999999961</v>
      </c>
      <c r="I442" s="18">
        <f t="shared" si="19"/>
        <v>3.6090695243863971E-4</v>
      </c>
      <c r="J442" s="7">
        <f t="shared" si="20"/>
        <v>0.65910416780377035</v>
      </c>
    </row>
    <row r="443" spans="6:10" x14ac:dyDescent="0.3">
      <c r="F443">
        <v>438</v>
      </c>
      <c r="G443" t="s">
        <v>5447</v>
      </c>
      <c r="H443" s="2">
        <v>3515.6800000000003</v>
      </c>
      <c r="I443" s="18">
        <f t="shared" si="19"/>
        <v>3.6066587111237779E-4</v>
      </c>
      <c r="J443" s="7">
        <f t="shared" si="20"/>
        <v>0.65946483367488273</v>
      </c>
    </row>
    <row r="444" spans="6:10" x14ac:dyDescent="0.3">
      <c r="F444">
        <v>439</v>
      </c>
      <c r="G444" t="s">
        <v>7048</v>
      </c>
      <c r="H444" s="2">
        <v>3506.5400000000004</v>
      </c>
      <c r="I444" s="18">
        <f t="shared" si="19"/>
        <v>3.5972821863491477E-4</v>
      </c>
      <c r="J444" s="7">
        <f t="shared" si="20"/>
        <v>0.65982456189351768</v>
      </c>
    </row>
    <row r="445" spans="6:10" x14ac:dyDescent="0.3">
      <c r="F445">
        <v>440</v>
      </c>
      <c r="G445" t="s">
        <v>6585</v>
      </c>
      <c r="H445" s="2">
        <v>3497.14</v>
      </c>
      <c r="I445" s="18">
        <f t="shared" si="19"/>
        <v>3.5876389332986528E-4</v>
      </c>
      <c r="J445" s="7">
        <f t="shared" si="20"/>
        <v>0.66018332578684757</v>
      </c>
    </row>
    <row r="446" spans="6:10" x14ac:dyDescent="0.3">
      <c r="F446">
        <v>441</v>
      </c>
      <c r="G446" t="s">
        <v>5139</v>
      </c>
      <c r="H446" s="2">
        <v>3487.7499999999995</v>
      </c>
      <c r="I446" s="18">
        <f t="shared" si="19"/>
        <v>3.5780059390279985E-4</v>
      </c>
      <c r="J446" s="7">
        <f t="shared" si="20"/>
        <v>0.66054112638075035</v>
      </c>
    </row>
    <row r="447" spans="6:10" x14ac:dyDescent="0.3">
      <c r="F447">
        <v>442</v>
      </c>
      <c r="G447" t="s">
        <v>7294</v>
      </c>
      <c r="H447" s="2">
        <v>3482.7400000000011</v>
      </c>
      <c r="I447" s="18">
        <f t="shared" si="19"/>
        <v>3.5728662903276832E-4</v>
      </c>
      <c r="J447" s="7">
        <f t="shared" si="20"/>
        <v>0.66089841300978314</v>
      </c>
    </row>
    <row r="448" spans="6:10" x14ac:dyDescent="0.3">
      <c r="F448">
        <v>443</v>
      </c>
      <c r="G448" t="s">
        <v>6143</v>
      </c>
      <c r="H448" s="2">
        <v>3478.8499999999972</v>
      </c>
      <c r="I448" s="18">
        <f t="shared" si="19"/>
        <v>3.568875624969549E-4</v>
      </c>
      <c r="J448" s="7">
        <f t="shared" si="20"/>
        <v>0.6612553005722801</v>
      </c>
    </row>
    <row r="449" spans="6:10" x14ac:dyDescent="0.3">
      <c r="F449">
        <v>444</v>
      </c>
      <c r="G449" t="s">
        <v>5763</v>
      </c>
      <c r="H449" s="2">
        <v>3471.9099999999958</v>
      </c>
      <c r="I449" s="18">
        <f t="shared" si="19"/>
        <v>3.5617560317599268E-4</v>
      </c>
      <c r="J449" s="7">
        <f t="shared" si="20"/>
        <v>0.66161147617545613</v>
      </c>
    </row>
    <row r="450" spans="6:10" x14ac:dyDescent="0.3">
      <c r="F450">
        <v>445</v>
      </c>
      <c r="G450" t="s">
        <v>7849</v>
      </c>
      <c r="H450" s="2">
        <v>3466.6700000000005</v>
      </c>
      <c r="I450" s="18">
        <f t="shared" si="19"/>
        <v>3.5563804311232727E-4</v>
      </c>
      <c r="J450" s="7">
        <f t="shared" si="20"/>
        <v>0.66196711421856846</v>
      </c>
    </row>
    <row r="451" spans="6:10" x14ac:dyDescent="0.3">
      <c r="F451">
        <v>446</v>
      </c>
      <c r="G451" t="s">
        <v>5079</v>
      </c>
      <c r="H451" s="2">
        <v>3465.6699999999992</v>
      </c>
      <c r="I451" s="18">
        <f t="shared" si="19"/>
        <v>3.5553545531391762E-4</v>
      </c>
      <c r="J451" s="7">
        <f t="shared" si="20"/>
        <v>0.66232264967388244</v>
      </c>
    </row>
    <row r="452" spans="6:10" x14ac:dyDescent="0.3">
      <c r="F452">
        <v>447</v>
      </c>
      <c r="G452" t="s">
        <v>8101</v>
      </c>
      <c r="H452" s="2">
        <v>3457.7799999999943</v>
      </c>
      <c r="I452" s="18">
        <f t="shared" si="19"/>
        <v>3.5472603758446601E-4</v>
      </c>
      <c r="J452" s="7">
        <f t="shared" si="20"/>
        <v>0.6626773757114669</v>
      </c>
    </row>
    <row r="453" spans="6:10" x14ac:dyDescent="0.3">
      <c r="F453">
        <v>448</v>
      </c>
      <c r="G453" t="s">
        <v>8238</v>
      </c>
      <c r="H453" s="2">
        <v>3456.6999999999985</v>
      </c>
      <c r="I453" s="18">
        <f t="shared" si="19"/>
        <v>3.5461524276218418E-4</v>
      </c>
      <c r="J453" s="7">
        <f t="shared" si="20"/>
        <v>0.66303199095422904</v>
      </c>
    </row>
    <row r="454" spans="6:10" x14ac:dyDescent="0.3">
      <c r="F454">
        <v>449</v>
      </c>
      <c r="G454" t="s">
        <v>6516</v>
      </c>
      <c r="H454" s="2">
        <v>3450.8400000000011</v>
      </c>
      <c r="I454" s="18">
        <f t="shared" si="19"/>
        <v>3.5401407826350466E-4</v>
      </c>
      <c r="J454" s="7">
        <f t="shared" si="20"/>
        <v>0.66338600503249257</v>
      </c>
    </row>
    <row r="455" spans="6:10" x14ac:dyDescent="0.3">
      <c r="F455">
        <v>450</v>
      </c>
      <c r="G455" t="s">
        <v>6965</v>
      </c>
      <c r="H455" s="2">
        <v>3450.2399999999971</v>
      </c>
      <c r="I455" s="18">
        <f t="shared" ref="I455:I518" si="21">H455/GETPIVOTDATA("[Measures].[Net Sales]",$G$5)</f>
        <v>3.5395252558445854E-4</v>
      </c>
      <c r="J455" s="7">
        <f t="shared" si="20"/>
        <v>0.66373995755807702</v>
      </c>
    </row>
    <row r="456" spans="6:10" x14ac:dyDescent="0.3">
      <c r="F456">
        <v>451</v>
      </c>
      <c r="G456" t="s">
        <v>5151</v>
      </c>
      <c r="H456" s="2">
        <v>3448.2899999999963</v>
      </c>
      <c r="I456" s="18">
        <f t="shared" si="21"/>
        <v>3.5375247937755988E-4</v>
      </c>
      <c r="J456" s="7">
        <f t="shared" ref="J456:J519" si="22">I456+J455</f>
        <v>0.66409371003745454</v>
      </c>
    </row>
    <row r="457" spans="6:10" x14ac:dyDescent="0.3">
      <c r="F457">
        <v>452</v>
      </c>
      <c r="G457" t="s">
        <v>6306</v>
      </c>
      <c r="H457" s="2">
        <v>3447.3999999999983</v>
      </c>
      <c r="I457" s="18">
        <f t="shared" si="21"/>
        <v>3.536611762369756E-4</v>
      </c>
      <c r="J457" s="7">
        <f t="shared" si="22"/>
        <v>0.66444737121369157</v>
      </c>
    </row>
    <row r="458" spans="6:10" x14ac:dyDescent="0.3">
      <c r="F458">
        <v>453</v>
      </c>
      <c r="G458" t="s">
        <v>6291</v>
      </c>
      <c r="H458" s="2">
        <v>3439.41</v>
      </c>
      <c r="I458" s="18">
        <f t="shared" si="21"/>
        <v>3.5284149972768372E-4</v>
      </c>
      <c r="J458" s="7">
        <f t="shared" si="22"/>
        <v>0.66480021271341927</v>
      </c>
    </row>
    <row r="459" spans="6:10" x14ac:dyDescent="0.3">
      <c r="F459">
        <v>454</v>
      </c>
      <c r="G459" t="s">
        <v>6645</v>
      </c>
      <c r="H459" s="2">
        <v>3429.9699999999957</v>
      </c>
      <c r="I459" s="18">
        <f t="shared" si="21"/>
        <v>3.5187307091069745E-4</v>
      </c>
      <c r="J459" s="7">
        <f t="shared" si="22"/>
        <v>0.66515208578432994</v>
      </c>
    </row>
    <row r="460" spans="6:10" x14ac:dyDescent="0.3">
      <c r="F460">
        <v>455</v>
      </c>
      <c r="G460" t="s">
        <v>6930</v>
      </c>
      <c r="H460" s="2">
        <v>3429.5500000000006</v>
      </c>
      <c r="I460" s="18">
        <f t="shared" si="21"/>
        <v>3.5182998403536595E-4</v>
      </c>
      <c r="J460" s="7">
        <f t="shared" si="22"/>
        <v>0.66550391576836532</v>
      </c>
    </row>
    <row r="461" spans="6:10" x14ac:dyDescent="0.3">
      <c r="F461">
        <v>456</v>
      </c>
      <c r="G461" t="s">
        <v>5643</v>
      </c>
      <c r="H461" s="2">
        <v>3427.8500000000008</v>
      </c>
      <c r="I461" s="18">
        <f t="shared" si="21"/>
        <v>3.5165558477806975E-4</v>
      </c>
      <c r="J461" s="7">
        <f t="shared" si="22"/>
        <v>0.66585557135314344</v>
      </c>
    </row>
    <row r="462" spans="6:10" x14ac:dyDescent="0.3">
      <c r="F462">
        <v>457</v>
      </c>
      <c r="G462" t="s">
        <v>7218</v>
      </c>
      <c r="H462" s="2">
        <v>3411.6899999999973</v>
      </c>
      <c r="I462" s="18">
        <f t="shared" si="21"/>
        <v>3.4999776595577158E-4</v>
      </c>
      <c r="J462" s="7">
        <f t="shared" si="22"/>
        <v>0.66620556911909923</v>
      </c>
    </row>
    <row r="463" spans="6:10" x14ac:dyDescent="0.3">
      <c r="F463">
        <v>458</v>
      </c>
      <c r="G463" t="s">
        <v>5477</v>
      </c>
      <c r="H463" s="2">
        <v>3409.6599999999994</v>
      </c>
      <c r="I463" s="18">
        <f t="shared" si="21"/>
        <v>3.4978951272500046E-4</v>
      </c>
      <c r="J463" s="7">
        <f t="shared" si="22"/>
        <v>0.66655535863182425</v>
      </c>
    </row>
    <row r="464" spans="6:10" x14ac:dyDescent="0.3">
      <c r="F464">
        <v>459</v>
      </c>
      <c r="G464" t="s">
        <v>6936</v>
      </c>
      <c r="H464" s="2">
        <v>3408.48</v>
      </c>
      <c r="I464" s="18">
        <f t="shared" si="21"/>
        <v>3.4966845912287733E-4</v>
      </c>
      <c r="J464" s="7">
        <f t="shared" si="22"/>
        <v>0.66690502709094712</v>
      </c>
    </row>
    <row r="465" spans="6:10" x14ac:dyDescent="0.3">
      <c r="F465">
        <v>460</v>
      </c>
      <c r="G465" t="s">
        <v>5075</v>
      </c>
      <c r="H465" s="2">
        <v>3408.06</v>
      </c>
      <c r="I465" s="18">
        <f t="shared" si="21"/>
        <v>3.4962537224754529E-4</v>
      </c>
      <c r="J465" s="7">
        <f t="shared" si="22"/>
        <v>0.66725465246319471</v>
      </c>
    </row>
    <row r="466" spans="6:10" x14ac:dyDescent="0.3">
      <c r="F466">
        <v>461</v>
      </c>
      <c r="G466" t="s">
        <v>8170</v>
      </c>
      <c r="H466" s="2">
        <v>3406.7200000000003</v>
      </c>
      <c r="I466" s="18">
        <f t="shared" si="21"/>
        <v>3.494879045976766E-4</v>
      </c>
      <c r="J466" s="7">
        <f t="shared" si="22"/>
        <v>0.66760414036779236</v>
      </c>
    </row>
    <row r="467" spans="6:10" x14ac:dyDescent="0.3">
      <c r="F467">
        <v>462</v>
      </c>
      <c r="G467" t="s">
        <v>5365</v>
      </c>
      <c r="H467" s="2">
        <v>3385.6199999999994</v>
      </c>
      <c r="I467" s="18">
        <f t="shared" si="21"/>
        <v>3.4732330205123566E-4</v>
      </c>
      <c r="J467" s="7">
        <f t="shared" si="22"/>
        <v>0.66795146366984359</v>
      </c>
    </row>
    <row r="468" spans="6:10" x14ac:dyDescent="0.3">
      <c r="F468">
        <v>463</v>
      </c>
      <c r="G468" t="s">
        <v>4902</v>
      </c>
      <c r="H468" s="2">
        <v>3384.0899999999938</v>
      </c>
      <c r="I468" s="18">
        <f t="shared" si="21"/>
        <v>3.471663427196685E-4</v>
      </c>
      <c r="J468" s="7">
        <f t="shared" si="22"/>
        <v>0.66829863001256329</v>
      </c>
    </row>
    <row r="469" spans="6:10" x14ac:dyDescent="0.3">
      <c r="F469">
        <v>464</v>
      </c>
      <c r="G469" t="s">
        <v>6381</v>
      </c>
      <c r="H469" s="2">
        <v>3376.9600000000005</v>
      </c>
      <c r="I469" s="18">
        <f t="shared" si="21"/>
        <v>3.4643489171700933E-4</v>
      </c>
      <c r="J469" s="7">
        <f t="shared" si="22"/>
        <v>0.66864506490428033</v>
      </c>
    </row>
    <row r="470" spans="6:10" x14ac:dyDescent="0.3">
      <c r="F470">
        <v>465</v>
      </c>
      <c r="G470" t="s">
        <v>8216</v>
      </c>
      <c r="H470" s="2">
        <v>3371.1299999999974</v>
      </c>
      <c r="I470" s="18">
        <f t="shared" si="21"/>
        <v>3.4583680485228153E-4</v>
      </c>
      <c r="J470" s="7">
        <f t="shared" si="22"/>
        <v>0.66899090170913256</v>
      </c>
    </row>
    <row r="471" spans="6:10" x14ac:dyDescent="0.3">
      <c r="F471">
        <v>466</v>
      </c>
      <c r="G471" t="s">
        <v>4768</v>
      </c>
      <c r="H471" s="2">
        <v>3365.4299999999985</v>
      </c>
      <c r="I471" s="18">
        <f t="shared" si="21"/>
        <v>3.4525205440134735E-4</v>
      </c>
      <c r="J471" s="7">
        <f t="shared" si="22"/>
        <v>0.66933615376353395</v>
      </c>
    </row>
    <row r="472" spans="6:10" x14ac:dyDescent="0.3">
      <c r="F472">
        <v>467</v>
      </c>
      <c r="G472" t="s">
        <v>6957</v>
      </c>
      <c r="H472" s="2">
        <v>3362.7100000000028</v>
      </c>
      <c r="I472" s="18">
        <f t="shared" si="21"/>
        <v>3.4497301558967391E-4</v>
      </c>
      <c r="J472" s="7">
        <f t="shared" si="22"/>
        <v>0.66968112677912361</v>
      </c>
    </row>
    <row r="473" spans="6:10" x14ac:dyDescent="0.3">
      <c r="F473">
        <v>468</v>
      </c>
      <c r="G473" t="s">
        <v>4866</v>
      </c>
      <c r="H473" s="2">
        <v>3348.4799999999977</v>
      </c>
      <c r="I473" s="18">
        <f t="shared" si="21"/>
        <v>3.4351319121830594E-4</v>
      </c>
      <c r="J473" s="7">
        <f t="shared" si="22"/>
        <v>0.6700246399703419</v>
      </c>
    </row>
    <row r="474" spans="6:10" x14ac:dyDescent="0.3">
      <c r="F474">
        <v>469</v>
      </c>
      <c r="G474" t="s">
        <v>4769</v>
      </c>
      <c r="H474" s="2">
        <v>3346.2799999999988</v>
      </c>
      <c r="I474" s="18">
        <f t="shared" si="21"/>
        <v>3.4328749806180513E-4</v>
      </c>
      <c r="J474" s="7">
        <f t="shared" si="22"/>
        <v>0.67036792746840368</v>
      </c>
    </row>
    <row r="475" spans="6:10" x14ac:dyDescent="0.3">
      <c r="F475">
        <v>470</v>
      </c>
      <c r="G475" t="s">
        <v>4495</v>
      </c>
      <c r="H475" s="2">
        <v>3344.6400000000003</v>
      </c>
      <c r="I475" s="18">
        <f t="shared" si="21"/>
        <v>3.4311925407241363E-4</v>
      </c>
      <c r="J475" s="7">
        <f t="shared" si="22"/>
        <v>0.67071104672247606</v>
      </c>
    </row>
    <row r="476" spans="6:10" x14ac:dyDescent="0.3">
      <c r="F476">
        <v>471</v>
      </c>
      <c r="G476" t="s">
        <v>6742</v>
      </c>
      <c r="H476" s="2">
        <v>3329.72</v>
      </c>
      <c r="I476" s="18">
        <f t="shared" si="21"/>
        <v>3.415886441201436E-4</v>
      </c>
      <c r="J476" s="7">
        <f t="shared" si="22"/>
        <v>0.67105263536659621</v>
      </c>
    </row>
    <row r="477" spans="6:10" x14ac:dyDescent="0.3">
      <c r="F477">
        <v>472</v>
      </c>
      <c r="G477" t="s">
        <v>6719</v>
      </c>
      <c r="H477" s="2">
        <v>3324.0899999999983</v>
      </c>
      <c r="I477" s="18">
        <f t="shared" si="21"/>
        <v>3.4101107481509781E-4</v>
      </c>
      <c r="J477" s="7">
        <f t="shared" si="22"/>
        <v>0.67139364644141131</v>
      </c>
    </row>
    <row r="478" spans="6:10" x14ac:dyDescent="0.3">
      <c r="F478">
        <v>473</v>
      </c>
      <c r="G478" t="s">
        <v>4453</v>
      </c>
      <c r="H478" s="2">
        <v>3320.2199999999989</v>
      </c>
      <c r="I478" s="18">
        <f t="shared" si="21"/>
        <v>3.4061406003525307E-4</v>
      </c>
      <c r="J478" s="7">
        <f t="shared" si="22"/>
        <v>0.67173426050144658</v>
      </c>
    </row>
    <row r="479" spans="6:10" x14ac:dyDescent="0.3">
      <c r="F479">
        <v>474</v>
      </c>
      <c r="G479" t="s">
        <v>7560</v>
      </c>
      <c r="H479" s="2">
        <v>3317.9699999999989</v>
      </c>
      <c r="I479" s="18">
        <f t="shared" si="21"/>
        <v>3.4038323748883164E-4</v>
      </c>
      <c r="J479" s="7">
        <f t="shared" si="22"/>
        <v>0.67207464373893544</v>
      </c>
    </row>
    <row r="480" spans="6:10" x14ac:dyDescent="0.3">
      <c r="F480">
        <v>475</v>
      </c>
      <c r="G480" t="s">
        <v>5648</v>
      </c>
      <c r="H480" s="2">
        <v>3315.71</v>
      </c>
      <c r="I480" s="18">
        <f t="shared" si="21"/>
        <v>3.4015138906442625E-4</v>
      </c>
      <c r="J480" s="7">
        <f t="shared" si="22"/>
        <v>0.67241479512799984</v>
      </c>
    </row>
    <row r="481" spans="6:10" x14ac:dyDescent="0.3">
      <c r="F481">
        <v>476</v>
      </c>
      <c r="G481" t="s">
        <v>7362</v>
      </c>
      <c r="H481" s="2">
        <v>3313.7900000000027</v>
      </c>
      <c r="I481" s="18">
        <f t="shared" si="21"/>
        <v>3.3995442049148024E-4</v>
      </c>
      <c r="J481" s="7">
        <f t="shared" si="22"/>
        <v>0.67275474954849135</v>
      </c>
    </row>
    <row r="482" spans="6:10" x14ac:dyDescent="0.3">
      <c r="F482">
        <v>477</v>
      </c>
      <c r="G482" t="s">
        <v>5033</v>
      </c>
      <c r="H482" s="2">
        <v>3312.25</v>
      </c>
      <c r="I482" s="18">
        <f t="shared" si="21"/>
        <v>3.3979643528192927E-4</v>
      </c>
      <c r="J482" s="7">
        <f t="shared" si="22"/>
        <v>0.67309454598377327</v>
      </c>
    </row>
    <row r="483" spans="6:10" x14ac:dyDescent="0.3">
      <c r="F483">
        <v>478</v>
      </c>
      <c r="G483" t="s">
        <v>6093</v>
      </c>
      <c r="H483" s="2">
        <v>3295.7599999999975</v>
      </c>
      <c r="I483" s="18">
        <f t="shared" si="21"/>
        <v>3.3810476248615607E-4</v>
      </c>
      <c r="J483" s="7">
        <f t="shared" si="22"/>
        <v>0.67343265074625946</v>
      </c>
    </row>
    <row r="484" spans="6:10" x14ac:dyDescent="0.3">
      <c r="F484">
        <v>479</v>
      </c>
      <c r="G484" t="s">
        <v>7818</v>
      </c>
      <c r="H484" s="2">
        <v>3286.9099999999994</v>
      </c>
      <c r="I484" s="18">
        <f t="shared" si="21"/>
        <v>3.3719686047023202E-4</v>
      </c>
      <c r="J484" s="7">
        <f t="shared" si="22"/>
        <v>0.67376984760672964</v>
      </c>
    </row>
    <row r="485" spans="6:10" x14ac:dyDescent="0.3">
      <c r="F485">
        <v>480</v>
      </c>
      <c r="G485" t="s">
        <v>4360</v>
      </c>
      <c r="H485" s="2">
        <v>3281.6299999999997</v>
      </c>
      <c r="I485" s="18">
        <f t="shared" si="21"/>
        <v>3.3665519689462977E-4</v>
      </c>
      <c r="J485" s="7">
        <f t="shared" si="22"/>
        <v>0.67410650280362427</v>
      </c>
    </row>
    <row r="486" spans="6:10" x14ac:dyDescent="0.3">
      <c r="F486">
        <v>481</v>
      </c>
      <c r="G486" t="s">
        <v>4298</v>
      </c>
      <c r="H486" s="2">
        <v>3280.7500000000009</v>
      </c>
      <c r="I486" s="18">
        <f t="shared" si="21"/>
        <v>3.3656491963202952E-4</v>
      </c>
      <c r="J486" s="7">
        <f t="shared" si="22"/>
        <v>0.67444306772325635</v>
      </c>
    </row>
    <row r="487" spans="6:10" x14ac:dyDescent="0.3">
      <c r="F487">
        <v>482</v>
      </c>
      <c r="G487" t="s">
        <v>7477</v>
      </c>
      <c r="H487" s="2">
        <v>3278.36</v>
      </c>
      <c r="I487" s="18">
        <f t="shared" si="21"/>
        <v>3.3631973479383072E-4</v>
      </c>
      <c r="J487" s="7">
        <f t="shared" si="22"/>
        <v>0.67477938745805022</v>
      </c>
    </row>
    <row r="488" spans="6:10" x14ac:dyDescent="0.3">
      <c r="F488">
        <v>483</v>
      </c>
      <c r="G488" t="s">
        <v>8214</v>
      </c>
      <c r="H488" s="2">
        <v>3276.4</v>
      </c>
      <c r="I488" s="18">
        <f t="shared" si="21"/>
        <v>3.3611866270894804E-4</v>
      </c>
      <c r="J488" s="7">
        <f t="shared" si="22"/>
        <v>0.67511550612075921</v>
      </c>
    </row>
    <row r="489" spans="6:10" x14ac:dyDescent="0.3">
      <c r="F489">
        <v>484</v>
      </c>
      <c r="G489" t="s">
        <v>5996</v>
      </c>
      <c r="H489" s="2">
        <v>3250.6399999999935</v>
      </c>
      <c r="I489" s="18">
        <f t="shared" si="21"/>
        <v>3.3347600102191815E-4</v>
      </c>
      <c r="J489" s="7">
        <f t="shared" si="22"/>
        <v>0.67544898212178117</v>
      </c>
    </row>
    <row r="490" spans="6:10" x14ac:dyDescent="0.3">
      <c r="F490">
        <v>485</v>
      </c>
      <c r="G490" t="s">
        <v>5446</v>
      </c>
      <c r="H490" s="2">
        <v>3246.0909999999994</v>
      </c>
      <c r="I490" s="18">
        <f t="shared" si="21"/>
        <v>3.3300932912695388E-4</v>
      </c>
      <c r="J490" s="7">
        <f t="shared" si="22"/>
        <v>0.67578199145090811</v>
      </c>
    </row>
    <row r="491" spans="6:10" x14ac:dyDescent="0.3">
      <c r="F491">
        <v>486</v>
      </c>
      <c r="G491" t="s">
        <v>6785</v>
      </c>
      <c r="H491" s="2">
        <v>3245.4699999999984</v>
      </c>
      <c r="I491" s="18">
        <f t="shared" si="21"/>
        <v>3.3294562210414144E-4</v>
      </c>
      <c r="J491" s="7">
        <f t="shared" si="22"/>
        <v>0.67611493707301229</v>
      </c>
    </row>
    <row r="492" spans="6:10" x14ac:dyDescent="0.3">
      <c r="F492">
        <v>487</v>
      </c>
      <c r="G492" t="s">
        <v>7726</v>
      </c>
      <c r="H492" s="2">
        <v>3228.8399999999988</v>
      </c>
      <c r="I492" s="18">
        <f t="shared" si="21"/>
        <v>3.312395870165912E-4</v>
      </c>
      <c r="J492" s="7">
        <f t="shared" si="22"/>
        <v>0.67644617666002893</v>
      </c>
    </row>
    <row r="493" spans="6:10" x14ac:dyDescent="0.3">
      <c r="F493">
        <v>488</v>
      </c>
      <c r="G493" t="s">
        <v>6676</v>
      </c>
      <c r="H493" s="2">
        <v>3224.5300000000016</v>
      </c>
      <c r="I493" s="18">
        <f t="shared" si="21"/>
        <v>3.3079743360544644E-4</v>
      </c>
      <c r="J493" s="7">
        <f t="shared" si="22"/>
        <v>0.67677697409363435</v>
      </c>
    </row>
    <row r="494" spans="6:10" x14ac:dyDescent="0.3">
      <c r="F494">
        <v>489</v>
      </c>
      <c r="G494" t="s">
        <v>5394</v>
      </c>
      <c r="H494" s="2">
        <v>3219.7699999999991</v>
      </c>
      <c r="I494" s="18">
        <f t="shared" si="21"/>
        <v>3.3030911568501689E-4</v>
      </c>
      <c r="J494" s="7">
        <f t="shared" si="22"/>
        <v>0.67710728320931934</v>
      </c>
    </row>
    <row r="495" spans="6:10" x14ac:dyDescent="0.3">
      <c r="F495">
        <v>490</v>
      </c>
      <c r="G495" t="s">
        <v>4469</v>
      </c>
      <c r="H495" s="2">
        <v>3218.9799999999987</v>
      </c>
      <c r="I495" s="18">
        <f t="shared" si="21"/>
        <v>3.3022807132427332E-4</v>
      </c>
      <c r="J495" s="7">
        <f t="shared" si="22"/>
        <v>0.67743751128064367</v>
      </c>
    </row>
    <row r="496" spans="6:10" x14ac:dyDescent="0.3">
      <c r="F496">
        <v>491</v>
      </c>
      <c r="G496" t="s">
        <v>4475</v>
      </c>
      <c r="H496" s="2">
        <v>3214.8099999999995</v>
      </c>
      <c r="I496" s="18">
        <f t="shared" si="21"/>
        <v>3.2980028020490571E-4</v>
      </c>
      <c r="J496" s="7">
        <f t="shared" si="22"/>
        <v>0.67776731156084857</v>
      </c>
    </row>
    <row r="497" spans="6:10" x14ac:dyDescent="0.3">
      <c r="F497">
        <v>492</v>
      </c>
      <c r="G497" t="s">
        <v>6541</v>
      </c>
      <c r="H497" s="2">
        <v>3212.1599999999958</v>
      </c>
      <c r="I497" s="18">
        <f t="shared" si="21"/>
        <v>3.2952842253912011E-4</v>
      </c>
      <c r="J497" s="7">
        <f t="shared" si="22"/>
        <v>0.67809683998338766</v>
      </c>
    </row>
    <row r="498" spans="6:10" x14ac:dyDescent="0.3">
      <c r="F498">
        <v>493</v>
      </c>
      <c r="G498" t="s">
        <v>7028</v>
      </c>
      <c r="H498" s="2">
        <v>3204.1599999999994</v>
      </c>
      <c r="I498" s="18">
        <f t="shared" si="21"/>
        <v>3.2870772015184432E-4</v>
      </c>
      <c r="J498" s="7">
        <f t="shared" si="22"/>
        <v>0.67842554770353947</v>
      </c>
    </row>
    <row r="499" spans="6:10" x14ac:dyDescent="0.3">
      <c r="F499">
        <v>494</v>
      </c>
      <c r="G499" t="s">
        <v>7841</v>
      </c>
      <c r="H499" s="2">
        <v>3198.2499999999995</v>
      </c>
      <c r="I499" s="18">
        <f t="shared" si="21"/>
        <v>3.2810142626324407E-4</v>
      </c>
      <c r="J499" s="7">
        <f t="shared" si="22"/>
        <v>0.67875364912980274</v>
      </c>
    </row>
    <row r="500" spans="6:10" x14ac:dyDescent="0.3">
      <c r="F500">
        <v>495</v>
      </c>
      <c r="G500" t="s">
        <v>5384</v>
      </c>
      <c r="H500" s="2">
        <v>3192.54</v>
      </c>
      <c r="I500" s="18">
        <f t="shared" si="21"/>
        <v>3.2751564993432577E-4</v>
      </c>
      <c r="J500" s="7">
        <f t="shared" si="22"/>
        <v>0.67908116477973701</v>
      </c>
    </row>
    <row r="501" spans="6:10" x14ac:dyDescent="0.3">
      <c r="F501">
        <v>496</v>
      </c>
      <c r="G501" t="s">
        <v>8184</v>
      </c>
      <c r="H501" s="2">
        <v>3191.5299999999988</v>
      </c>
      <c r="I501" s="18">
        <f t="shared" si="21"/>
        <v>3.2741203625793206E-4</v>
      </c>
      <c r="J501" s="7">
        <f t="shared" si="22"/>
        <v>0.67940857681599498</v>
      </c>
    </row>
    <row r="502" spans="6:10" x14ac:dyDescent="0.3">
      <c r="F502">
        <v>497</v>
      </c>
      <c r="G502" t="s">
        <v>5306</v>
      </c>
      <c r="H502" s="2">
        <v>3190.5499999999997</v>
      </c>
      <c r="I502" s="18">
        <f t="shared" si="21"/>
        <v>3.2731150021549082E-4</v>
      </c>
      <c r="J502" s="7">
        <f t="shared" si="22"/>
        <v>0.67973588831621046</v>
      </c>
    </row>
    <row r="503" spans="6:10" x14ac:dyDescent="0.3">
      <c r="F503">
        <v>498</v>
      </c>
      <c r="G503" t="s">
        <v>6095</v>
      </c>
      <c r="H503" s="2">
        <v>3189.8099999999968</v>
      </c>
      <c r="I503" s="18">
        <f t="shared" si="21"/>
        <v>3.2723558524466745E-4</v>
      </c>
      <c r="J503" s="7">
        <f t="shared" si="22"/>
        <v>0.68006312390145518</v>
      </c>
    </row>
    <row r="504" spans="6:10" x14ac:dyDescent="0.3">
      <c r="F504">
        <v>499</v>
      </c>
      <c r="G504" t="s">
        <v>5759</v>
      </c>
      <c r="H504" s="2">
        <v>3172.0399999999981</v>
      </c>
      <c r="I504" s="18">
        <f t="shared" si="21"/>
        <v>3.2541260006693047E-4</v>
      </c>
      <c r="J504" s="7">
        <f t="shared" si="22"/>
        <v>0.68038853650152209</v>
      </c>
    </row>
    <row r="505" spans="6:10" x14ac:dyDescent="0.3">
      <c r="F505">
        <v>500</v>
      </c>
      <c r="G505" t="s">
        <v>7574</v>
      </c>
      <c r="H505" s="2">
        <v>3167.7300000000009</v>
      </c>
      <c r="I505" s="18">
        <f t="shared" si="21"/>
        <v>3.2497044665578571E-4</v>
      </c>
      <c r="J505" s="7">
        <f t="shared" si="22"/>
        <v>0.68071350694817789</v>
      </c>
    </row>
    <row r="506" spans="6:10" x14ac:dyDescent="0.3">
      <c r="F506">
        <v>501</v>
      </c>
      <c r="G506" t="s">
        <v>4953</v>
      </c>
      <c r="H506" s="2">
        <v>3167.6399999999935</v>
      </c>
      <c r="I506" s="18">
        <f t="shared" si="21"/>
        <v>3.249612137539281E-4</v>
      </c>
      <c r="J506" s="7">
        <f t="shared" si="22"/>
        <v>0.68103846816193181</v>
      </c>
    </row>
    <row r="507" spans="6:10" x14ac:dyDescent="0.3">
      <c r="F507">
        <v>502</v>
      </c>
      <c r="G507" t="s">
        <v>6982</v>
      </c>
      <c r="H507" s="2">
        <v>3166.3999999999996</v>
      </c>
      <c r="I507" s="18">
        <f t="shared" si="21"/>
        <v>3.2483400488390093E-4</v>
      </c>
      <c r="J507" s="7">
        <f t="shared" si="22"/>
        <v>0.68136330216681573</v>
      </c>
    </row>
    <row r="508" spans="6:10" x14ac:dyDescent="0.3">
      <c r="F508">
        <v>503</v>
      </c>
      <c r="G508" t="s">
        <v>8310</v>
      </c>
      <c r="H508" s="2">
        <v>3160.0000000000005</v>
      </c>
      <c r="I508" s="18">
        <f t="shared" si="21"/>
        <v>3.2417744297408009E-4</v>
      </c>
      <c r="J508" s="7">
        <f t="shared" si="22"/>
        <v>0.68168747960978981</v>
      </c>
    </row>
    <row r="509" spans="6:10" x14ac:dyDescent="0.3">
      <c r="F509">
        <v>504</v>
      </c>
      <c r="G509" t="s">
        <v>4342</v>
      </c>
      <c r="H509" s="2">
        <v>3153.889999999999</v>
      </c>
      <c r="I509" s="18">
        <f t="shared" si="21"/>
        <v>3.2355063152579778E-4</v>
      </c>
      <c r="J509" s="7">
        <f t="shared" si="22"/>
        <v>0.6820110302413156</v>
      </c>
    </row>
    <row r="510" spans="6:10" x14ac:dyDescent="0.3">
      <c r="F510">
        <v>505</v>
      </c>
      <c r="G510" t="s">
        <v>5587</v>
      </c>
      <c r="H510" s="2">
        <v>3148.2</v>
      </c>
      <c r="I510" s="18">
        <f t="shared" si="21"/>
        <v>3.2296690695284767E-4</v>
      </c>
      <c r="J510" s="7">
        <f t="shared" si="22"/>
        <v>0.68233399714826848</v>
      </c>
    </row>
    <row r="511" spans="6:10" x14ac:dyDescent="0.3">
      <c r="F511">
        <v>506</v>
      </c>
      <c r="G511" t="s">
        <v>6683</v>
      </c>
      <c r="H511" s="2">
        <v>3147.310000000004</v>
      </c>
      <c r="I511" s="18">
        <f t="shared" si="21"/>
        <v>3.2287560381226367E-4</v>
      </c>
      <c r="J511" s="7">
        <f t="shared" si="22"/>
        <v>0.68265687275208076</v>
      </c>
    </row>
    <row r="512" spans="6:10" x14ac:dyDescent="0.3">
      <c r="F512">
        <v>507</v>
      </c>
      <c r="G512" t="s">
        <v>6253</v>
      </c>
      <c r="H512" s="2">
        <v>3135.9799999999996</v>
      </c>
      <c r="I512" s="18">
        <f t="shared" si="21"/>
        <v>3.2171328405628332E-4</v>
      </c>
      <c r="J512" s="7">
        <f t="shared" si="22"/>
        <v>0.68297858603613704</v>
      </c>
    </row>
    <row r="513" spans="6:10" x14ac:dyDescent="0.3">
      <c r="F513">
        <v>508</v>
      </c>
      <c r="G513" t="s">
        <v>7850</v>
      </c>
      <c r="H513" s="2">
        <v>3127.8199999999888</v>
      </c>
      <c r="I513" s="18">
        <f t="shared" si="21"/>
        <v>3.2087616762126056E-4</v>
      </c>
      <c r="J513" s="7">
        <f t="shared" si="22"/>
        <v>0.68329946220375826</v>
      </c>
    </row>
    <row r="514" spans="6:10" x14ac:dyDescent="0.3">
      <c r="F514">
        <v>509</v>
      </c>
      <c r="G514" t="s">
        <v>5250</v>
      </c>
      <c r="H514" s="2">
        <v>3119.4399999999973</v>
      </c>
      <c r="I514" s="18">
        <f t="shared" si="21"/>
        <v>3.2001648187058966E-4</v>
      </c>
      <c r="J514" s="7">
        <f t="shared" si="22"/>
        <v>0.68361947868562889</v>
      </c>
    </row>
    <row r="515" spans="6:10" x14ac:dyDescent="0.3">
      <c r="F515">
        <v>510</v>
      </c>
      <c r="G515" t="s">
        <v>5609</v>
      </c>
      <c r="H515" s="2">
        <v>3108.0599999999981</v>
      </c>
      <c r="I515" s="18">
        <f t="shared" si="21"/>
        <v>3.188490327246894E-4</v>
      </c>
      <c r="J515" s="7">
        <f t="shared" si="22"/>
        <v>0.68393832771835361</v>
      </c>
    </row>
    <row r="516" spans="6:10" x14ac:dyDescent="0.3">
      <c r="F516">
        <v>511</v>
      </c>
      <c r="G516" t="s">
        <v>8173</v>
      </c>
      <c r="H516" s="2">
        <v>3106.6200000000008</v>
      </c>
      <c r="I516" s="18">
        <f t="shared" si="21"/>
        <v>3.1870130629498E-4</v>
      </c>
      <c r="J516" s="7">
        <f t="shared" si="22"/>
        <v>0.68425702902464858</v>
      </c>
    </row>
    <row r="517" spans="6:10" x14ac:dyDescent="0.3">
      <c r="F517">
        <v>512</v>
      </c>
      <c r="G517" t="s">
        <v>5385</v>
      </c>
      <c r="H517" s="2">
        <v>3104.950000000003</v>
      </c>
      <c r="I517" s="18">
        <f t="shared" si="21"/>
        <v>3.1852998467163634E-4</v>
      </c>
      <c r="J517" s="7">
        <f t="shared" si="22"/>
        <v>0.68457555900932021</v>
      </c>
    </row>
    <row r="518" spans="6:10" x14ac:dyDescent="0.3">
      <c r="F518">
        <v>513</v>
      </c>
      <c r="G518" t="s">
        <v>5293</v>
      </c>
      <c r="H518" s="2">
        <v>3102.4199999999923</v>
      </c>
      <c r="I518" s="18">
        <f t="shared" si="21"/>
        <v>3.1827043754165915E-4</v>
      </c>
      <c r="J518" s="7">
        <f t="shared" si="22"/>
        <v>0.68489382944686183</v>
      </c>
    </row>
    <row r="519" spans="6:10" x14ac:dyDescent="0.3">
      <c r="F519">
        <v>514</v>
      </c>
      <c r="G519" t="s">
        <v>4854</v>
      </c>
      <c r="H519" s="2">
        <v>3096</v>
      </c>
      <c r="I519" s="18">
        <f t="shared" ref="I519:I582" si="23">H519/GETPIVOTDATA("[Measures].[Net Sales]",$G$5)</f>
        <v>3.1761182387587082E-4</v>
      </c>
      <c r="J519" s="7">
        <f t="shared" si="22"/>
        <v>0.68521144127073774</v>
      </c>
    </row>
    <row r="520" spans="6:10" x14ac:dyDescent="0.3">
      <c r="F520">
        <v>515</v>
      </c>
      <c r="G520" t="s">
        <v>7732</v>
      </c>
      <c r="H520" s="2">
        <v>3095.0399999999859</v>
      </c>
      <c r="I520" s="18">
        <f t="shared" si="23"/>
        <v>3.1751333958939622E-4</v>
      </c>
      <c r="J520" s="7">
        <f t="shared" ref="J520:J583" si="24">I520+J519</f>
        <v>0.68552895461032715</v>
      </c>
    </row>
    <row r="521" spans="6:10" x14ac:dyDescent="0.3">
      <c r="F521">
        <v>516</v>
      </c>
      <c r="G521" t="s">
        <v>5654</v>
      </c>
      <c r="H521" s="2">
        <v>3093.8599999999997</v>
      </c>
      <c r="I521" s="18">
        <f t="shared" si="23"/>
        <v>3.1739228598727439E-4</v>
      </c>
      <c r="J521" s="7">
        <f t="shared" si="24"/>
        <v>0.68584634689631441</v>
      </c>
    </row>
    <row r="522" spans="6:10" x14ac:dyDescent="0.3">
      <c r="F522">
        <v>517</v>
      </c>
      <c r="G522" t="s">
        <v>5553</v>
      </c>
      <c r="H522" s="2">
        <v>3092.9699999999957</v>
      </c>
      <c r="I522" s="18">
        <f t="shared" si="23"/>
        <v>3.1730098284668952E-4</v>
      </c>
      <c r="J522" s="7">
        <f t="shared" si="24"/>
        <v>0.68616364787916106</v>
      </c>
    </row>
    <row r="523" spans="6:10" x14ac:dyDescent="0.3">
      <c r="F523">
        <v>518</v>
      </c>
      <c r="G523" t="s">
        <v>6575</v>
      </c>
      <c r="H523" s="2">
        <v>3090.8499999999976</v>
      </c>
      <c r="I523" s="18">
        <f t="shared" si="23"/>
        <v>3.1708349671406155E-4</v>
      </c>
      <c r="J523" s="7">
        <f t="shared" si="24"/>
        <v>0.68648073137587518</v>
      </c>
    </row>
    <row r="524" spans="6:10" x14ac:dyDescent="0.3">
      <c r="F524">
        <v>519</v>
      </c>
      <c r="G524" t="s">
        <v>5670</v>
      </c>
      <c r="H524" s="2">
        <v>3087.2700000000004</v>
      </c>
      <c r="I524" s="18">
        <f t="shared" si="23"/>
        <v>3.1671623239575578E-4</v>
      </c>
      <c r="J524" s="7">
        <f t="shared" si="24"/>
        <v>0.68679744760827088</v>
      </c>
    </row>
    <row r="525" spans="6:10" x14ac:dyDescent="0.3">
      <c r="F525">
        <v>520</v>
      </c>
      <c r="G525" t="s">
        <v>7192</v>
      </c>
      <c r="H525" s="2">
        <v>3085.959999999995</v>
      </c>
      <c r="I525" s="18">
        <f t="shared" si="23"/>
        <v>3.1658184237983876E-4</v>
      </c>
      <c r="J525" s="7">
        <f t="shared" si="24"/>
        <v>0.6871140294506507</v>
      </c>
    </row>
    <row r="526" spans="6:10" x14ac:dyDescent="0.3">
      <c r="F526">
        <v>521</v>
      </c>
      <c r="G526" t="s">
        <v>5024</v>
      </c>
      <c r="H526" s="2">
        <v>3085.4899999999993</v>
      </c>
      <c r="I526" s="18">
        <f t="shared" si="23"/>
        <v>3.1653362611458669E-4</v>
      </c>
      <c r="J526" s="7">
        <f t="shared" si="24"/>
        <v>0.68743056307676531</v>
      </c>
    </row>
    <row r="527" spans="6:10" x14ac:dyDescent="0.3">
      <c r="F527">
        <v>522</v>
      </c>
      <c r="G527" t="s">
        <v>7620</v>
      </c>
      <c r="H527" s="2">
        <v>3085.479999999995</v>
      </c>
      <c r="I527" s="18">
        <f t="shared" si="23"/>
        <v>3.1653260023660219E-4</v>
      </c>
      <c r="J527" s="7">
        <f t="shared" si="24"/>
        <v>0.68774709567700187</v>
      </c>
    </row>
    <row r="528" spans="6:10" x14ac:dyDescent="0.3">
      <c r="F528">
        <v>523</v>
      </c>
      <c r="G528" t="s">
        <v>6948</v>
      </c>
      <c r="H528" s="2">
        <v>3084.1699999999873</v>
      </c>
      <c r="I528" s="18">
        <f t="shared" si="23"/>
        <v>3.163982102206849E-4</v>
      </c>
      <c r="J528" s="7">
        <f t="shared" si="24"/>
        <v>0.68806349388722254</v>
      </c>
    </row>
    <row r="529" spans="6:10" x14ac:dyDescent="0.3">
      <c r="F529">
        <v>524</v>
      </c>
      <c r="G529" t="s">
        <v>4791</v>
      </c>
      <c r="H529" s="2">
        <v>3079.1000000000013</v>
      </c>
      <c r="I529" s="18">
        <f t="shared" si="23"/>
        <v>3.1587809008275008E-4</v>
      </c>
      <c r="J529" s="7">
        <f t="shared" si="24"/>
        <v>0.68837937197730525</v>
      </c>
    </row>
    <row r="530" spans="6:10" x14ac:dyDescent="0.3">
      <c r="F530">
        <v>525</v>
      </c>
      <c r="G530" t="s">
        <v>4693</v>
      </c>
      <c r="H530" s="2">
        <v>3075.0399999999995</v>
      </c>
      <c r="I530" s="18">
        <f t="shared" si="23"/>
        <v>3.1546158362120725E-4</v>
      </c>
      <c r="J530" s="7">
        <f t="shared" si="24"/>
        <v>0.68869483356092642</v>
      </c>
    </row>
    <row r="531" spans="6:10" x14ac:dyDescent="0.3">
      <c r="F531">
        <v>526</v>
      </c>
      <c r="G531" t="s">
        <v>5897</v>
      </c>
      <c r="H531" s="2">
        <v>3073.7700000000013</v>
      </c>
      <c r="I531" s="18">
        <f t="shared" si="23"/>
        <v>3.1533129711722733E-4</v>
      </c>
      <c r="J531" s="7">
        <f t="shared" si="24"/>
        <v>0.68901016485804367</v>
      </c>
    </row>
    <row r="532" spans="6:10" x14ac:dyDescent="0.3">
      <c r="F532">
        <v>527</v>
      </c>
      <c r="G532" t="s">
        <v>8612</v>
      </c>
      <c r="H532" s="2">
        <v>3064.78</v>
      </c>
      <c r="I532" s="18">
        <f t="shared" si="23"/>
        <v>3.1440903280952564E-4</v>
      </c>
      <c r="J532" s="7">
        <f t="shared" si="24"/>
        <v>0.68932457389085322</v>
      </c>
    </row>
    <row r="533" spans="6:10" x14ac:dyDescent="0.3">
      <c r="F533">
        <v>528</v>
      </c>
      <c r="G533" t="s">
        <v>7119</v>
      </c>
      <c r="H533" s="2">
        <v>3054.87</v>
      </c>
      <c r="I533" s="18">
        <f t="shared" si="23"/>
        <v>3.133923877272873E-4</v>
      </c>
      <c r="J533" s="7">
        <f t="shared" si="24"/>
        <v>0.68963796627858054</v>
      </c>
    </row>
    <row r="534" spans="6:10" x14ac:dyDescent="0.3">
      <c r="F534">
        <v>529</v>
      </c>
      <c r="G534" t="s">
        <v>7647</v>
      </c>
      <c r="H534" s="2">
        <v>3049.8799999999956</v>
      </c>
      <c r="I534" s="18">
        <f t="shared" si="23"/>
        <v>3.1288047461322337E-4</v>
      </c>
      <c r="J534" s="7">
        <f t="shared" si="24"/>
        <v>0.68995084675319374</v>
      </c>
    </row>
    <row r="535" spans="6:10" x14ac:dyDescent="0.3">
      <c r="F535">
        <v>530</v>
      </c>
      <c r="G535" t="s">
        <v>5810</v>
      </c>
      <c r="H535" s="2">
        <v>3047.6299999999928</v>
      </c>
      <c r="I535" s="18">
        <f t="shared" si="23"/>
        <v>3.1264965206680167E-4</v>
      </c>
      <c r="J535" s="7">
        <f t="shared" si="24"/>
        <v>0.69026349640526052</v>
      </c>
    </row>
    <row r="536" spans="6:10" x14ac:dyDescent="0.3">
      <c r="F536">
        <v>531</v>
      </c>
      <c r="G536" t="s">
        <v>7455</v>
      </c>
      <c r="H536" s="2">
        <v>3043.4799999999886</v>
      </c>
      <c r="I536" s="18">
        <f t="shared" si="23"/>
        <v>3.1222391270340172E-4</v>
      </c>
      <c r="J536" s="7">
        <f t="shared" si="24"/>
        <v>0.69057572031796388</v>
      </c>
    </row>
    <row r="537" spans="6:10" x14ac:dyDescent="0.3">
      <c r="F537">
        <v>532</v>
      </c>
      <c r="G537" t="s">
        <v>7397</v>
      </c>
      <c r="H537" s="2">
        <v>3038.6699999999987</v>
      </c>
      <c r="I537" s="18">
        <f t="shared" si="23"/>
        <v>3.1173046539305295E-4</v>
      </c>
      <c r="J537" s="7">
        <f t="shared" si="24"/>
        <v>0.69088745078335689</v>
      </c>
    </row>
    <row r="538" spans="6:10" x14ac:dyDescent="0.3">
      <c r="F538">
        <v>533</v>
      </c>
      <c r="G538" t="s">
        <v>7469</v>
      </c>
      <c r="H538" s="2">
        <v>3029.8700000000003</v>
      </c>
      <c r="I538" s="18">
        <f t="shared" si="23"/>
        <v>3.1082769276704936E-4</v>
      </c>
      <c r="J538" s="7">
        <f t="shared" si="24"/>
        <v>0.69119827847612392</v>
      </c>
    </row>
    <row r="539" spans="6:10" x14ac:dyDescent="0.3">
      <c r="F539">
        <v>534</v>
      </c>
      <c r="G539" t="s">
        <v>8268</v>
      </c>
      <c r="H539" s="2">
        <v>3026.0799999999954</v>
      </c>
      <c r="I539" s="18">
        <f t="shared" si="23"/>
        <v>3.1043888501107675E-4</v>
      </c>
      <c r="J539" s="7">
        <f t="shared" si="24"/>
        <v>0.69150871736113495</v>
      </c>
    </row>
    <row r="540" spans="6:10" x14ac:dyDescent="0.3">
      <c r="F540">
        <v>535</v>
      </c>
      <c r="G540" t="s">
        <v>7068</v>
      </c>
      <c r="H540" s="2">
        <v>3024.6200000000013</v>
      </c>
      <c r="I540" s="18">
        <f t="shared" si="23"/>
        <v>3.1028910682539949E-4</v>
      </c>
      <c r="J540" s="7">
        <f t="shared" si="24"/>
        <v>0.69181900646796035</v>
      </c>
    </row>
    <row r="541" spans="6:10" x14ac:dyDescent="0.3">
      <c r="F541">
        <v>536</v>
      </c>
      <c r="G541" t="s">
        <v>5212</v>
      </c>
      <c r="H541" s="2">
        <v>3021.77</v>
      </c>
      <c r="I541" s="18">
        <f t="shared" si="23"/>
        <v>3.0999673159993221E-4</v>
      </c>
      <c r="J541" s="7">
        <f t="shared" si="24"/>
        <v>0.69212900319956028</v>
      </c>
    </row>
    <row r="542" spans="6:10" x14ac:dyDescent="0.3">
      <c r="F542">
        <v>537</v>
      </c>
      <c r="G542" t="s">
        <v>8478</v>
      </c>
      <c r="H542" s="2">
        <v>3017.2999999999993</v>
      </c>
      <c r="I542" s="18">
        <f t="shared" si="23"/>
        <v>3.0953816414104157E-4</v>
      </c>
      <c r="J542" s="7">
        <f t="shared" si="24"/>
        <v>0.69243854136370131</v>
      </c>
    </row>
    <row r="543" spans="6:10" x14ac:dyDescent="0.3">
      <c r="F543">
        <v>538</v>
      </c>
      <c r="G543" t="s">
        <v>7448</v>
      </c>
      <c r="H543" s="2">
        <v>3013.8299999999981</v>
      </c>
      <c r="I543" s="18">
        <f t="shared" si="23"/>
        <v>3.0918218448056046E-4</v>
      </c>
      <c r="J543" s="7">
        <f t="shared" si="24"/>
        <v>0.69274772354818182</v>
      </c>
    </row>
    <row r="544" spans="6:10" x14ac:dyDescent="0.3">
      <c r="F544">
        <v>539</v>
      </c>
      <c r="G544" t="s">
        <v>4456</v>
      </c>
      <c r="H544" s="2">
        <v>3002.6799999999989</v>
      </c>
      <c r="I544" s="18">
        <f t="shared" si="23"/>
        <v>3.0803833052829441E-4</v>
      </c>
      <c r="J544" s="7">
        <f t="shared" si="24"/>
        <v>0.6930557618787101</v>
      </c>
    </row>
    <row r="545" spans="6:10" x14ac:dyDescent="0.3">
      <c r="F545">
        <v>540</v>
      </c>
      <c r="G545" t="s">
        <v>6858</v>
      </c>
      <c r="H545" s="2">
        <v>3000.3599999999974</v>
      </c>
      <c r="I545" s="18">
        <f t="shared" si="23"/>
        <v>3.0780032683598417E-4</v>
      </c>
      <c r="J545" s="7">
        <f t="shared" si="24"/>
        <v>0.69336356220554607</v>
      </c>
    </row>
    <row r="546" spans="6:10" x14ac:dyDescent="0.3">
      <c r="F546">
        <v>541</v>
      </c>
      <c r="G546" t="s">
        <v>4290</v>
      </c>
      <c r="H546" s="2">
        <v>2998.28</v>
      </c>
      <c r="I546" s="18">
        <f t="shared" si="23"/>
        <v>3.0758694421529264E-4</v>
      </c>
      <c r="J546" s="7">
        <f t="shared" si="24"/>
        <v>0.69367114914976136</v>
      </c>
    </row>
    <row r="547" spans="6:10" x14ac:dyDescent="0.3">
      <c r="F547">
        <v>542</v>
      </c>
      <c r="G547" t="s">
        <v>5705</v>
      </c>
      <c r="H547" s="2">
        <v>2995.72</v>
      </c>
      <c r="I547" s="18">
        <f t="shared" si="23"/>
        <v>3.0732431945136422E-4</v>
      </c>
      <c r="J547" s="7">
        <f t="shared" si="24"/>
        <v>0.69397847346921271</v>
      </c>
    </row>
    <row r="548" spans="6:10" x14ac:dyDescent="0.3">
      <c r="F548">
        <v>543</v>
      </c>
      <c r="G548" t="s">
        <v>4519</v>
      </c>
      <c r="H548" s="2">
        <v>2986.15</v>
      </c>
      <c r="I548" s="18">
        <f t="shared" si="23"/>
        <v>3.0634255422058514E-4</v>
      </c>
      <c r="J548" s="7">
        <f t="shared" si="24"/>
        <v>0.69428481602343328</v>
      </c>
    </row>
    <row r="549" spans="6:10" x14ac:dyDescent="0.3">
      <c r="F549">
        <v>544</v>
      </c>
      <c r="G549" t="s">
        <v>4697</v>
      </c>
      <c r="H549" s="2">
        <v>2982.3499999999981</v>
      </c>
      <c r="I549" s="18">
        <f t="shared" si="23"/>
        <v>3.0595272058662879E-4</v>
      </c>
      <c r="J549" s="7">
        <f t="shared" si="24"/>
        <v>0.69459076874401993</v>
      </c>
    </row>
    <row r="550" spans="6:10" x14ac:dyDescent="0.3">
      <c r="F550">
        <v>545</v>
      </c>
      <c r="G550" t="s">
        <v>6726</v>
      </c>
      <c r="H550" s="2">
        <v>2981.5</v>
      </c>
      <c r="I550" s="18">
        <f t="shared" si="23"/>
        <v>3.0586552095798091E-4</v>
      </c>
      <c r="J550" s="7">
        <f t="shared" si="24"/>
        <v>0.69489663426497794</v>
      </c>
    </row>
    <row r="551" spans="6:10" x14ac:dyDescent="0.3">
      <c r="F551">
        <v>546</v>
      </c>
      <c r="G551" t="s">
        <v>6852</v>
      </c>
      <c r="H551" s="2">
        <v>2974.6499999999924</v>
      </c>
      <c r="I551" s="18">
        <f t="shared" si="23"/>
        <v>3.051627945388749E-4</v>
      </c>
      <c r="J551" s="7">
        <f t="shared" si="24"/>
        <v>0.69520179705951679</v>
      </c>
    </row>
    <row r="552" spans="6:10" x14ac:dyDescent="0.3">
      <c r="F552">
        <v>547</v>
      </c>
      <c r="G552" t="s">
        <v>7322</v>
      </c>
      <c r="H552" s="2">
        <v>2965.69</v>
      </c>
      <c r="I552" s="18">
        <f t="shared" si="23"/>
        <v>3.0424360786512639E-4</v>
      </c>
      <c r="J552" s="7">
        <f t="shared" si="24"/>
        <v>0.69550604066738186</v>
      </c>
    </row>
    <row r="553" spans="6:10" x14ac:dyDescent="0.3">
      <c r="F553">
        <v>548</v>
      </c>
      <c r="G553" t="s">
        <v>6593</v>
      </c>
      <c r="H553" s="2">
        <v>2963.1899999999987</v>
      </c>
      <c r="I553" s="18">
        <f t="shared" si="23"/>
        <v>3.0398713836910245E-4</v>
      </c>
      <c r="J553" s="7">
        <f t="shared" si="24"/>
        <v>0.69581002780575096</v>
      </c>
    </row>
    <row r="554" spans="6:10" x14ac:dyDescent="0.3">
      <c r="F554">
        <v>549</v>
      </c>
      <c r="G554" t="s">
        <v>8163</v>
      </c>
      <c r="H554" s="2">
        <v>2954.7500000000005</v>
      </c>
      <c r="I554" s="18">
        <f t="shared" si="23"/>
        <v>3.0312129735052631E-4</v>
      </c>
      <c r="J554" s="7">
        <f t="shared" si="24"/>
        <v>0.69611314910310151</v>
      </c>
    </row>
    <row r="555" spans="6:10" x14ac:dyDescent="0.3">
      <c r="F555">
        <v>550</v>
      </c>
      <c r="G555" t="s">
        <v>5947</v>
      </c>
      <c r="H555" s="2">
        <v>2952.34</v>
      </c>
      <c r="I555" s="18">
        <f t="shared" si="23"/>
        <v>3.0287406075635932E-4</v>
      </c>
      <c r="J555" s="7">
        <f t="shared" si="24"/>
        <v>0.69641602316385787</v>
      </c>
    </row>
    <row r="556" spans="6:10" x14ac:dyDescent="0.3">
      <c r="F556">
        <v>551</v>
      </c>
      <c r="G556" t="s">
        <v>7752</v>
      </c>
      <c r="H556" s="2">
        <v>2949.7499999999991</v>
      </c>
      <c r="I556" s="18">
        <f t="shared" si="23"/>
        <v>3.0260835835847858E-4</v>
      </c>
      <c r="J556" s="7">
        <f t="shared" si="24"/>
        <v>0.69671863152221636</v>
      </c>
    </row>
    <row r="557" spans="6:10" x14ac:dyDescent="0.3">
      <c r="F557">
        <v>552</v>
      </c>
      <c r="G557" t="s">
        <v>5588</v>
      </c>
      <c r="H557" s="2">
        <v>2949.57</v>
      </c>
      <c r="I557" s="18">
        <f t="shared" si="23"/>
        <v>3.0258989255476499E-4</v>
      </c>
      <c r="J557" s="7">
        <f t="shared" si="24"/>
        <v>0.69702122141477107</v>
      </c>
    </row>
    <row r="558" spans="6:10" x14ac:dyDescent="0.3">
      <c r="F558">
        <v>553</v>
      </c>
      <c r="G558" t="s">
        <v>4586</v>
      </c>
      <c r="H558" s="2">
        <v>2949.1200000000003</v>
      </c>
      <c r="I558" s="18">
        <f t="shared" si="23"/>
        <v>3.0254372804548068E-4</v>
      </c>
      <c r="J558" s="7">
        <f t="shared" si="24"/>
        <v>0.69732376514281658</v>
      </c>
    </row>
    <row r="559" spans="6:10" x14ac:dyDescent="0.3">
      <c r="F559">
        <v>554</v>
      </c>
      <c r="G559" t="s">
        <v>7243</v>
      </c>
      <c r="H559" s="2">
        <v>2941.0500000000006</v>
      </c>
      <c r="I559" s="18">
        <f t="shared" si="23"/>
        <v>3.0171584451231591E-4</v>
      </c>
      <c r="J559" s="7">
        <f t="shared" si="24"/>
        <v>0.69762548098732891</v>
      </c>
    </row>
    <row r="560" spans="6:10" x14ac:dyDescent="0.3">
      <c r="F560">
        <v>555</v>
      </c>
      <c r="G560" t="s">
        <v>8004</v>
      </c>
      <c r="H560" s="2">
        <v>2940.0399999999991</v>
      </c>
      <c r="I560" s="18">
        <f t="shared" si="23"/>
        <v>3.0161223083592214E-4</v>
      </c>
      <c r="J560" s="7">
        <f t="shared" si="24"/>
        <v>0.69792709321816482</v>
      </c>
    </row>
    <row r="561" spans="6:10" x14ac:dyDescent="0.3">
      <c r="F561">
        <v>556</v>
      </c>
      <c r="G561" t="s">
        <v>6114</v>
      </c>
      <c r="H561" s="2">
        <v>2939.639999999999</v>
      </c>
      <c r="I561" s="18">
        <f t="shared" si="23"/>
        <v>3.0157119571655829E-4</v>
      </c>
      <c r="J561" s="7">
        <f t="shared" si="24"/>
        <v>0.69822866441388143</v>
      </c>
    </row>
    <row r="562" spans="6:10" x14ac:dyDescent="0.3">
      <c r="F562">
        <v>557</v>
      </c>
      <c r="G562" t="s">
        <v>5503</v>
      </c>
      <c r="H562" s="2">
        <v>2929.8399999999983</v>
      </c>
      <c r="I562" s="18">
        <f t="shared" si="23"/>
        <v>3.0056583529214495E-4</v>
      </c>
      <c r="J562" s="7">
        <f t="shared" si="24"/>
        <v>0.69852923024917357</v>
      </c>
    </row>
    <row r="563" spans="6:10" x14ac:dyDescent="0.3">
      <c r="F563">
        <v>558</v>
      </c>
      <c r="G563" t="s">
        <v>5869</v>
      </c>
      <c r="H563" s="2">
        <v>2925.9100000000017</v>
      </c>
      <c r="I563" s="18">
        <f t="shared" si="23"/>
        <v>3.001626652443959E-4</v>
      </c>
      <c r="J563" s="7">
        <f t="shared" si="24"/>
        <v>0.69882939291441792</v>
      </c>
    </row>
    <row r="564" spans="6:10" x14ac:dyDescent="0.3">
      <c r="F564">
        <v>559</v>
      </c>
      <c r="G564" t="s">
        <v>8053</v>
      </c>
      <c r="H564" s="2">
        <v>2920.0400000000013</v>
      </c>
      <c r="I564" s="18">
        <f t="shared" si="23"/>
        <v>2.9956047486773198E-4</v>
      </c>
      <c r="J564" s="7">
        <f t="shared" si="24"/>
        <v>0.6991289533892856</v>
      </c>
    </row>
    <row r="565" spans="6:10" x14ac:dyDescent="0.3">
      <c r="F565">
        <v>560</v>
      </c>
      <c r="G565" t="s">
        <v>4690</v>
      </c>
      <c r="H565" s="2">
        <v>2919.81</v>
      </c>
      <c r="I565" s="18">
        <f t="shared" si="23"/>
        <v>2.9953687967409766E-4</v>
      </c>
      <c r="J565" s="7">
        <f t="shared" si="24"/>
        <v>0.6994284902689597</v>
      </c>
    </row>
    <row r="566" spans="6:10" x14ac:dyDescent="0.3">
      <c r="F566">
        <v>561</v>
      </c>
      <c r="G566" t="s">
        <v>5082</v>
      </c>
      <c r="H566" s="2">
        <v>2916.4499999999975</v>
      </c>
      <c r="I566" s="18">
        <f t="shared" si="23"/>
        <v>2.9919218467144143E-4</v>
      </c>
      <c r="J566" s="7">
        <f t="shared" si="24"/>
        <v>0.69972768245363115</v>
      </c>
    </row>
    <row r="567" spans="6:10" x14ac:dyDescent="0.3">
      <c r="F567">
        <v>562</v>
      </c>
      <c r="G567" t="s">
        <v>5881</v>
      </c>
      <c r="H567" s="2">
        <v>2916.1699999999996</v>
      </c>
      <c r="I567" s="18">
        <f t="shared" si="23"/>
        <v>2.9916346008788697E-4</v>
      </c>
      <c r="J567" s="7">
        <f t="shared" si="24"/>
        <v>0.700026845913719</v>
      </c>
    </row>
    <row r="568" spans="6:10" x14ac:dyDescent="0.3">
      <c r="F568">
        <v>563</v>
      </c>
      <c r="G568" t="s">
        <v>4327</v>
      </c>
      <c r="H568" s="2">
        <v>2906.8499999999995</v>
      </c>
      <c r="I568" s="18">
        <f t="shared" si="23"/>
        <v>2.9820734180671025E-4</v>
      </c>
      <c r="J568" s="7">
        <f t="shared" si="24"/>
        <v>0.70032505325552574</v>
      </c>
    </row>
    <row r="569" spans="6:10" x14ac:dyDescent="0.3">
      <c r="F569">
        <v>564</v>
      </c>
      <c r="G569" t="s">
        <v>8357</v>
      </c>
      <c r="H569" s="2">
        <v>2894.3300000000013</v>
      </c>
      <c r="I569" s="18">
        <f t="shared" si="23"/>
        <v>2.9692294257062325E-4</v>
      </c>
      <c r="J569" s="7">
        <f t="shared" si="24"/>
        <v>0.70062197619809641</v>
      </c>
    </row>
    <row r="570" spans="6:10" x14ac:dyDescent="0.3">
      <c r="F570">
        <v>565</v>
      </c>
      <c r="G570" t="s">
        <v>8515</v>
      </c>
      <c r="H570" s="2">
        <v>2888.7500000000014</v>
      </c>
      <c r="I570" s="18">
        <f t="shared" si="23"/>
        <v>2.9635050265549814E-4</v>
      </c>
      <c r="J570" s="7">
        <f t="shared" si="24"/>
        <v>0.70091832670075194</v>
      </c>
    </row>
    <row r="571" spans="6:10" x14ac:dyDescent="0.3">
      <c r="F571">
        <v>566</v>
      </c>
      <c r="G571" t="s">
        <v>6716</v>
      </c>
      <c r="H571" s="2">
        <v>2881.0199999999982</v>
      </c>
      <c r="I571" s="18">
        <f t="shared" si="23"/>
        <v>2.9555749897379225E-4</v>
      </c>
      <c r="J571" s="7">
        <f t="shared" si="24"/>
        <v>0.70121388419972575</v>
      </c>
    </row>
    <row r="572" spans="6:10" x14ac:dyDescent="0.3">
      <c r="F572">
        <v>567</v>
      </c>
      <c r="G572" t="s">
        <v>5668</v>
      </c>
      <c r="H572" s="2">
        <v>2879.6999999999989</v>
      </c>
      <c r="I572" s="18">
        <f t="shared" si="23"/>
        <v>2.9542208307989175E-4</v>
      </c>
      <c r="J572" s="7">
        <f t="shared" si="24"/>
        <v>0.70150930628280561</v>
      </c>
    </row>
    <row r="573" spans="6:10" x14ac:dyDescent="0.3">
      <c r="F573">
        <v>568</v>
      </c>
      <c r="G573" t="s">
        <v>7417</v>
      </c>
      <c r="H573" s="2">
        <v>2878.1500000000005</v>
      </c>
      <c r="I573" s="18">
        <f t="shared" si="23"/>
        <v>2.9526307199235715E-4</v>
      </c>
      <c r="J573" s="7">
        <f t="shared" si="24"/>
        <v>0.70180456935479796</v>
      </c>
    </row>
    <row r="574" spans="6:10" x14ac:dyDescent="0.3">
      <c r="F574">
        <v>569</v>
      </c>
      <c r="G574" t="s">
        <v>5485</v>
      </c>
      <c r="H574" s="2">
        <v>2874.7200000000021</v>
      </c>
      <c r="I574" s="18">
        <f t="shared" si="23"/>
        <v>2.9491119584381265E-4</v>
      </c>
      <c r="J574" s="7">
        <f t="shared" si="24"/>
        <v>0.70209948055064175</v>
      </c>
    </row>
    <row r="575" spans="6:10" x14ac:dyDescent="0.3">
      <c r="F575">
        <v>570</v>
      </c>
      <c r="G575" t="s">
        <v>5413</v>
      </c>
      <c r="H575" s="2">
        <v>2867.1999999999989</v>
      </c>
      <c r="I575" s="18">
        <f t="shared" si="23"/>
        <v>2.9413973559977278E-4</v>
      </c>
      <c r="J575" s="7">
        <f t="shared" si="24"/>
        <v>0.70239362028624153</v>
      </c>
    </row>
    <row r="576" spans="6:10" x14ac:dyDescent="0.3">
      <c r="F576">
        <v>571</v>
      </c>
      <c r="G576" t="s">
        <v>6681</v>
      </c>
      <c r="H576" s="2">
        <v>2865.6400000000008</v>
      </c>
      <c r="I576" s="18">
        <f t="shared" si="23"/>
        <v>2.9397969863425411E-4</v>
      </c>
      <c r="J576" s="7">
        <f t="shared" si="24"/>
        <v>0.70268759998487573</v>
      </c>
    </row>
    <row r="577" spans="6:10" x14ac:dyDescent="0.3">
      <c r="F577">
        <v>572</v>
      </c>
      <c r="G577" t="s">
        <v>4531</v>
      </c>
      <c r="H577" s="2">
        <v>2863.0799999999977</v>
      </c>
      <c r="I577" s="18">
        <f t="shared" si="23"/>
        <v>2.9371707387032542E-4</v>
      </c>
      <c r="J577" s="7">
        <f t="shared" si="24"/>
        <v>0.702981317058746</v>
      </c>
    </row>
    <row r="578" spans="6:10" x14ac:dyDescent="0.3">
      <c r="F578">
        <v>573</v>
      </c>
      <c r="G578" t="s">
        <v>8516</v>
      </c>
      <c r="H578" s="2">
        <v>2861.55</v>
      </c>
      <c r="I578" s="18">
        <f t="shared" si="23"/>
        <v>2.9356011453875912E-4</v>
      </c>
      <c r="J578" s="7">
        <f t="shared" si="24"/>
        <v>0.70327487717328474</v>
      </c>
    </row>
    <row r="579" spans="6:10" x14ac:dyDescent="0.3">
      <c r="F579">
        <v>574</v>
      </c>
      <c r="G579" t="s">
        <v>5699</v>
      </c>
      <c r="H579" s="2">
        <v>2855.35</v>
      </c>
      <c r="I579" s="18">
        <f t="shared" si="23"/>
        <v>2.9292407018862007E-4</v>
      </c>
      <c r="J579" s="7">
        <f t="shared" si="24"/>
        <v>0.7035678012434734</v>
      </c>
    </row>
    <row r="580" spans="6:10" x14ac:dyDescent="0.3">
      <c r="F580">
        <v>575</v>
      </c>
      <c r="G580" t="s">
        <v>4353</v>
      </c>
      <c r="H580" s="2">
        <v>2848.2299999999987</v>
      </c>
      <c r="I580" s="18">
        <f t="shared" si="23"/>
        <v>2.9219364506394415E-4</v>
      </c>
      <c r="J580" s="7">
        <f t="shared" si="24"/>
        <v>0.70385999488853734</v>
      </c>
    </row>
    <row r="581" spans="6:10" x14ac:dyDescent="0.3">
      <c r="F581">
        <v>576</v>
      </c>
      <c r="G581" t="s">
        <v>4300</v>
      </c>
      <c r="H581" s="2">
        <v>2842.5700000000006</v>
      </c>
      <c r="I581" s="18">
        <f t="shared" si="23"/>
        <v>2.9161299812494648E-4</v>
      </c>
      <c r="J581" s="7">
        <f t="shared" si="24"/>
        <v>0.70415160788666231</v>
      </c>
    </row>
    <row r="582" spans="6:10" x14ac:dyDescent="0.3">
      <c r="F582">
        <v>577</v>
      </c>
      <c r="G582" t="s">
        <v>5873</v>
      </c>
      <c r="H582" s="2">
        <v>2841.0899999999988</v>
      </c>
      <c r="I582" s="18">
        <f t="shared" si="23"/>
        <v>2.9146116818330021E-4</v>
      </c>
      <c r="J582" s="7">
        <f t="shared" si="24"/>
        <v>0.70444306905484566</v>
      </c>
    </row>
    <row r="583" spans="6:10" x14ac:dyDescent="0.3">
      <c r="F583">
        <v>578</v>
      </c>
      <c r="G583" t="s">
        <v>6003</v>
      </c>
      <c r="H583" s="2">
        <v>2838.1999999999962</v>
      </c>
      <c r="I583" s="18">
        <f t="shared" ref="I583:I646" si="25">H583/GETPIVOTDATA("[Measures].[Net Sales]",$G$5)</f>
        <v>2.9116468944589643E-4</v>
      </c>
      <c r="J583" s="7">
        <f t="shared" si="24"/>
        <v>0.70473423374429156</v>
      </c>
    </row>
    <row r="584" spans="6:10" x14ac:dyDescent="0.3">
      <c r="F584">
        <v>579</v>
      </c>
      <c r="G584" t="s">
        <v>6100</v>
      </c>
      <c r="H584" s="2">
        <v>2836.690000000001</v>
      </c>
      <c r="I584" s="18">
        <f t="shared" si="25"/>
        <v>2.9100978187029854E-4</v>
      </c>
      <c r="J584" s="7">
        <f t="shared" ref="J584:J647" si="26">I584+J583</f>
        <v>0.7050252435261618</v>
      </c>
    </row>
    <row r="585" spans="6:10" x14ac:dyDescent="0.3">
      <c r="F585">
        <v>580</v>
      </c>
      <c r="G585" t="s">
        <v>8116</v>
      </c>
      <c r="H585" s="2">
        <v>2827.9299999999948</v>
      </c>
      <c r="I585" s="18">
        <f t="shared" si="25"/>
        <v>2.9011111275623053E-4</v>
      </c>
      <c r="J585" s="7">
        <f t="shared" si="26"/>
        <v>0.70531535463891804</v>
      </c>
    </row>
    <row r="586" spans="6:10" x14ac:dyDescent="0.3">
      <c r="F586">
        <v>581</v>
      </c>
      <c r="G586" t="s">
        <v>4886</v>
      </c>
      <c r="H586" s="2">
        <v>2817.0299999999966</v>
      </c>
      <c r="I586" s="18">
        <f t="shared" si="25"/>
        <v>2.8899290575356694E-4</v>
      </c>
      <c r="J586" s="7">
        <f t="shared" si="26"/>
        <v>0.70560434754467161</v>
      </c>
    </row>
    <row r="587" spans="6:10" x14ac:dyDescent="0.3">
      <c r="F587">
        <v>582</v>
      </c>
      <c r="G587" t="s">
        <v>6938</v>
      </c>
      <c r="H587" s="2">
        <v>2816.9699999999962</v>
      </c>
      <c r="I587" s="18">
        <f t="shared" si="25"/>
        <v>2.8898675048566236E-4</v>
      </c>
      <c r="J587" s="7">
        <f t="shared" si="26"/>
        <v>0.70589333429515722</v>
      </c>
    </row>
    <row r="588" spans="6:10" x14ac:dyDescent="0.3">
      <c r="F588">
        <v>583</v>
      </c>
      <c r="G588" t="s">
        <v>4260</v>
      </c>
      <c r="H588" s="2">
        <v>2811.43</v>
      </c>
      <c r="I588" s="18">
        <f t="shared" si="25"/>
        <v>2.8841841408247396E-4</v>
      </c>
      <c r="J588" s="7">
        <f t="shared" si="26"/>
        <v>0.70618175270923966</v>
      </c>
    </row>
    <row r="589" spans="6:10" x14ac:dyDescent="0.3">
      <c r="F589">
        <v>584</v>
      </c>
      <c r="G589" t="s">
        <v>7009</v>
      </c>
      <c r="H589" s="2">
        <v>2806.8999999999974</v>
      </c>
      <c r="I589" s="18">
        <f t="shared" si="25"/>
        <v>2.8795369135567862E-4</v>
      </c>
      <c r="J589" s="7">
        <f t="shared" si="26"/>
        <v>0.70646970640059537</v>
      </c>
    </row>
    <row r="590" spans="6:10" x14ac:dyDescent="0.3">
      <c r="F590">
        <v>585</v>
      </c>
      <c r="G590" t="s">
        <v>5902</v>
      </c>
      <c r="H590" s="2">
        <v>2803.690000000001</v>
      </c>
      <c r="I590" s="18">
        <f t="shared" si="25"/>
        <v>2.8762438452278443E-4</v>
      </c>
      <c r="J590" s="7">
        <f t="shared" si="26"/>
        <v>0.70675733078511815</v>
      </c>
    </row>
    <row r="591" spans="6:10" x14ac:dyDescent="0.3">
      <c r="F591">
        <v>586</v>
      </c>
      <c r="G591" t="s">
        <v>4590</v>
      </c>
      <c r="H591" s="2">
        <v>2791.5899999999992</v>
      </c>
      <c r="I591" s="18">
        <f t="shared" si="25"/>
        <v>2.8638307216202904E-4</v>
      </c>
      <c r="J591" s="7">
        <f t="shared" si="26"/>
        <v>0.70704371385728015</v>
      </c>
    </row>
    <row r="592" spans="6:10" x14ac:dyDescent="0.3">
      <c r="F592">
        <v>587</v>
      </c>
      <c r="G592" t="s">
        <v>8228</v>
      </c>
      <c r="H592" s="2">
        <v>2786.0499999999997</v>
      </c>
      <c r="I592" s="18">
        <f t="shared" si="25"/>
        <v>2.8581473575884037E-4</v>
      </c>
      <c r="J592" s="7">
        <f t="shared" si="26"/>
        <v>0.70732952859303899</v>
      </c>
    </row>
    <row r="593" spans="6:10" x14ac:dyDescent="0.3">
      <c r="F593">
        <v>588</v>
      </c>
      <c r="G593" t="s">
        <v>7638</v>
      </c>
      <c r="H593" s="2">
        <v>2781.4999999999995</v>
      </c>
      <c r="I593" s="18">
        <f t="shared" si="25"/>
        <v>2.8534796127607705E-4</v>
      </c>
      <c r="J593" s="7">
        <f t="shared" si="26"/>
        <v>0.7076148765543151</v>
      </c>
    </row>
    <row r="594" spans="6:10" x14ac:dyDescent="0.3">
      <c r="F594">
        <v>589</v>
      </c>
      <c r="G594" t="s">
        <v>4285</v>
      </c>
      <c r="H594" s="2">
        <v>2780.6599999999994</v>
      </c>
      <c r="I594" s="18">
        <f t="shared" si="25"/>
        <v>2.8526178752541302E-4</v>
      </c>
      <c r="J594" s="7">
        <f t="shared" si="26"/>
        <v>0.70790013834184051</v>
      </c>
    </row>
    <row r="595" spans="6:10" x14ac:dyDescent="0.3">
      <c r="F595">
        <v>590</v>
      </c>
      <c r="G595" t="s">
        <v>5564</v>
      </c>
      <c r="H595" s="2">
        <v>2774.1699999999955</v>
      </c>
      <c r="I595" s="18">
        <f t="shared" si="25"/>
        <v>2.8459599271373485E-4</v>
      </c>
      <c r="J595" s="7">
        <f t="shared" si="26"/>
        <v>0.7081847343345542</v>
      </c>
    </row>
    <row r="596" spans="6:10" x14ac:dyDescent="0.3">
      <c r="F596">
        <v>591</v>
      </c>
      <c r="G596" t="s">
        <v>5314</v>
      </c>
      <c r="H596" s="2">
        <v>2771.8699999999967</v>
      </c>
      <c r="I596" s="18">
        <f t="shared" si="25"/>
        <v>2.8436004077739307E-4</v>
      </c>
      <c r="J596" s="7">
        <f t="shared" si="26"/>
        <v>0.70846909437533157</v>
      </c>
    </row>
    <row r="597" spans="6:10" x14ac:dyDescent="0.3">
      <c r="F597">
        <v>592</v>
      </c>
      <c r="G597" t="s">
        <v>8150</v>
      </c>
      <c r="H597" s="2">
        <v>2768.9800000000009</v>
      </c>
      <c r="I597" s="18">
        <f t="shared" si="25"/>
        <v>2.8406356203999E-4</v>
      </c>
      <c r="J597" s="7">
        <f t="shared" si="26"/>
        <v>0.70875315793737159</v>
      </c>
    </row>
    <row r="598" spans="6:10" x14ac:dyDescent="0.3">
      <c r="F598">
        <v>593</v>
      </c>
      <c r="G598" t="s">
        <v>6477</v>
      </c>
      <c r="H598" s="2">
        <v>2766.4999999999864</v>
      </c>
      <c r="I598" s="18">
        <f t="shared" si="25"/>
        <v>2.8380914429993289E-4</v>
      </c>
      <c r="J598" s="7">
        <f t="shared" si="26"/>
        <v>0.70903696708167152</v>
      </c>
    </row>
    <row r="599" spans="6:10" x14ac:dyDescent="0.3">
      <c r="F599">
        <v>594</v>
      </c>
      <c r="G599" t="s">
        <v>5287</v>
      </c>
      <c r="H599" s="2">
        <v>2766.18</v>
      </c>
      <c r="I599" s="18">
        <f t="shared" si="25"/>
        <v>2.8377631620444323E-4</v>
      </c>
      <c r="J599" s="7">
        <f t="shared" si="26"/>
        <v>0.70932074339787599</v>
      </c>
    </row>
    <row r="600" spans="6:10" x14ac:dyDescent="0.3">
      <c r="F600">
        <v>595</v>
      </c>
      <c r="G600" t="s">
        <v>4925</v>
      </c>
      <c r="H600" s="2">
        <v>2763.4099999999953</v>
      </c>
      <c r="I600" s="18">
        <f t="shared" si="25"/>
        <v>2.8349214800284841E-4</v>
      </c>
      <c r="J600" s="7">
        <f t="shared" si="26"/>
        <v>0.70960423554587881</v>
      </c>
    </row>
    <row r="601" spans="6:10" x14ac:dyDescent="0.3">
      <c r="F601">
        <v>596</v>
      </c>
      <c r="G601" t="s">
        <v>7595</v>
      </c>
      <c r="H601" s="2">
        <v>2761.4900000000007</v>
      </c>
      <c r="I601" s="18">
        <f t="shared" si="25"/>
        <v>2.8329517942990266E-4</v>
      </c>
      <c r="J601" s="7">
        <f t="shared" si="26"/>
        <v>0.70988753072530875</v>
      </c>
    </row>
    <row r="602" spans="6:10" x14ac:dyDescent="0.3">
      <c r="F602">
        <v>597</v>
      </c>
      <c r="G602" t="s">
        <v>6292</v>
      </c>
      <c r="H602" s="2">
        <v>2760.559999999999</v>
      </c>
      <c r="I602" s="18">
        <f t="shared" si="25"/>
        <v>2.8319977277738167E-4</v>
      </c>
      <c r="J602" s="7">
        <f t="shared" si="26"/>
        <v>0.7101707304980861</v>
      </c>
    </row>
    <row r="603" spans="6:10" x14ac:dyDescent="0.3">
      <c r="F603">
        <v>598</v>
      </c>
      <c r="G603" t="s">
        <v>7516</v>
      </c>
      <c r="H603" s="2">
        <v>2758.2499999999936</v>
      </c>
      <c r="I603" s="18">
        <f t="shared" si="25"/>
        <v>2.8296279496305512E-4</v>
      </c>
      <c r="J603" s="7">
        <f t="shared" si="26"/>
        <v>0.71045369329304919</v>
      </c>
    </row>
    <row r="604" spans="6:10" x14ac:dyDescent="0.3">
      <c r="F604">
        <v>599</v>
      </c>
      <c r="G604" t="s">
        <v>5938</v>
      </c>
      <c r="H604" s="2">
        <v>2757.0700000000006</v>
      </c>
      <c r="I604" s="18">
        <f t="shared" si="25"/>
        <v>2.8284174136093259E-4</v>
      </c>
      <c r="J604" s="7">
        <f t="shared" si="26"/>
        <v>0.71073653503441014</v>
      </c>
    </row>
    <row r="605" spans="6:10" x14ac:dyDescent="0.3">
      <c r="F605">
        <v>600</v>
      </c>
      <c r="G605" t="s">
        <v>6945</v>
      </c>
      <c r="H605" s="2">
        <v>2756.8199999999906</v>
      </c>
      <c r="I605" s="18">
        <f t="shared" si="25"/>
        <v>2.828160944113292E-4</v>
      </c>
      <c r="J605" s="7">
        <f t="shared" si="26"/>
        <v>0.71101935112882142</v>
      </c>
    </row>
    <row r="606" spans="6:10" x14ac:dyDescent="0.3">
      <c r="F606">
        <v>601</v>
      </c>
      <c r="G606" t="s">
        <v>7182</v>
      </c>
      <c r="H606" s="2">
        <v>2755.5599999999995</v>
      </c>
      <c r="I606" s="18">
        <f t="shared" si="25"/>
        <v>2.8268683378533411E-4</v>
      </c>
      <c r="J606" s="7">
        <f t="shared" si="26"/>
        <v>0.71130203796260671</v>
      </c>
    </row>
    <row r="607" spans="6:10" x14ac:dyDescent="0.3">
      <c r="F607">
        <v>602</v>
      </c>
      <c r="G607" t="s">
        <v>4437</v>
      </c>
      <c r="H607" s="2">
        <v>2753.3599999999992</v>
      </c>
      <c r="I607" s="18">
        <f t="shared" si="25"/>
        <v>2.8246114062883314E-4</v>
      </c>
      <c r="J607" s="7">
        <f t="shared" si="26"/>
        <v>0.71158449910323551</v>
      </c>
    </row>
    <row r="608" spans="6:10" x14ac:dyDescent="0.3">
      <c r="F608">
        <v>603</v>
      </c>
      <c r="G608" t="s">
        <v>5386</v>
      </c>
      <c r="H608" s="2">
        <v>2751.2499999999995</v>
      </c>
      <c r="I608" s="18">
        <f t="shared" si="25"/>
        <v>2.8224468037418908E-4</v>
      </c>
      <c r="J608" s="7">
        <f t="shared" si="26"/>
        <v>0.7118667437836097</v>
      </c>
    </row>
    <row r="609" spans="6:10" x14ac:dyDescent="0.3">
      <c r="F609">
        <v>604</v>
      </c>
      <c r="G609" t="s">
        <v>6102</v>
      </c>
      <c r="H609" s="2">
        <v>2749.8899999999981</v>
      </c>
      <c r="I609" s="18">
        <f t="shared" si="25"/>
        <v>2.8210516096835198E-4</v>
      </c>
      <c r="J609" s="7">
        <f t="shared" si="26"/>
        <v>0.71214884894457808</v>
      </c>
    </row>
    <row r="610" spans="6:10" x14ac:dyDescent="0.3">
      <c r="F610">
        <v>605</v>
      </c>
      <c r="G610" t="s">
        <v>8045</v>
      </c>
      <c r="H610" s="2">
        <v>2745.2799999999988</v>
      </c>
      <c r="I610" s="18">
        <f t="shared" si="25"/>
        <v>2.8163223121768419E-4</v>
      </c>
      <c r="J610" s="7">
        <f t="shared" si="26"/>
        <v>0.71243048117579577</v>
      </c>
    </row>
    <row r="611" spans="6:10" x14ac:dyDescent="0.3">
      <c r="F611">
        <v>606</v>
      </c>
      <c r="G611" t="s">
        <v>6140</v>
      </c>
      <c r="H611" s="2">
        <v>2744.4799999999923</v>
      </c>
      <c r="I611" s="18">
        <f t="shared" si="25"/>
        <v>2.815501609789559E-4</v>
      </c>
      <c r="J611" s="7">
        <f t="shared" si="26"/>
        <v>0.71271203133677474</v>
      </c>
    </row>
    <row r="612" spans="6:10" x14ac:dyDescent="0.3">
      <c r="F612">
        <v>607</v>
      </c>
      <c r="G612" t="s">
        <v>7836</v>
      </c>
      <c r="H612" s="2">
        <v>2741.0800000000027</v>
      </c>
      <c r="I612" s="18">
        <f t="shared" si="25"/>
        <v>2.8120136246436459E-4</v>
      </c>
      <c r="J612" s="7">
        <f t="shared" si="26"/>
        <v>0.71299323269923909</v>
      </c>
    </row>
    <row r="613" spans="6:10" x14ac:dyDescent="0.3">
      <c r="F613">
        <v>608</v>
      </c>
      <c r="G613" t="s">
        <v>5572</v>
      </c>
      <c r="H613" s="2">
        <v>2740.4300000000007</v>
      </c>
      <c r="I613" s="18">
        <f t="shared" si="25"/>
        <v>2.8113468039539822E-4</v>
      </c>
      <c r="J613" s="7">
        <f t="shared" si="26"/>
        <v>0.71327436737963446</v>
      </c>
    </row>
    <row r="614" spans="6:10" x14ac:dyDescent="0.3">
      <c r="F614">
        <v>609</v>
      </c>
      <c r="G614" t="s">
        <v>5570</v>
      </c>
      <c r="H614" s="2">
        <v>2740.2999999999979</v>
      </c>
      <c r="I614" s="18">
        <f t="shared" si="25"/>
        <v>2.8112134398160471E-4</v>
      </c>
      <c r="J614" s="7">
        <f t="shared" si="26"/>
        <v>0.71355548872361607</v>
      </c>
    </row>
    <row r="615" spans="6:10" x14ac:dyDescent="0.3">
      <c r="F615">
        <v>610</v>
      </c>
      <c r="G615" t="s">
        <v>6950</v>
      </c>
      <c r="H615" s="2">
        <v>2735.3700000000008</v>
      </c>
      <c r="I615" s="18">
        <f t="shared" si="25"/>
        <v>2.8061558613544607E-4</v>
      </c>
      <c r="J615" s="7">
        <f t="shared" si="26"/>
        <v>0.71383610430975153</v>
      </c>
    </row>
    <row r="616" spans="6:10" x14ac:dyDescent="0.3">
      <c r="F616">
        <v>611</v>
      </c>
      <c r="G616" t="s">
        <v>4280</v>
      </c>
      <c r="H616" s="2">
        <v>2720.559999999999</v>
      </c>
      <c r="I616" s="18">
        <f t="shared" si="25"/>
        <v>2.7909626084100092E-4</v>
      </c>
      <c r="J616" s="7">
        <f t="shared" si="26"/>
        <v>0.71411520057059252</v>
      </c>
    </row>
    <row r="617" spans="6:10" x14ac:dyDescent="0.3">
      <c r="F617">
        <v>612</v>
      </c>
      <c r="G617" t="s">
        <v>8582</v>
      </c>
      <c r="H617" s="2">
        <v>2716.6000000000008</v>
      </c>
      <c r="I617" s="18">
        <f t="shared" si="25"/>
        <v>2.7869001315929939E-4</v>
      </c>
      <c r="J617" s="7">
        <f t="shared" si="26"/>
        <v>0.7143938905837518</v>
      </c>
    </row>
    <row r="618" spans="6:10" x14ac:dyDescent="0.3">
      <c r="F618">
        <v>613</v>
      </c>
      <c r="G618" t="s">
        <v>4645</v>
      </c>
      <c r="H618" s="2">
        <v>2714.2699999999977</v>
      </c>
      <c r="I618" s="18">
        <f t="shared" si="25"/>
        <v>2.7845098358900491E-4</v>
      </c>
      <c r="J618" s="7">
        <f t="shared" si="26"/>
        <v>0.71467234156734083</v>
      </c>
    </row>
    <row r="619" spans="6:10" x14ac:dyDescent="0.3">
      <c r="F619">
        <v>614</v>
      </c>
      <c r="G619" t="s">
        <v>4967</v>
      </c>
      <c r="H619" s="2">
        <v>2709.1199999999981</v>
      </c>
      <c r="I619" s="18">
        <f t="shared" si="25"/>
        <v>2.7792265642719591E-4</v>
      </c>
      <c r="J619" s="7">
        <f t="shared" si="26"/>
        <v>0.71495026422376806</v>
      </c>
    </row>
    <row r="620" spans="6:10" x14ac:dyDescent="0.3">
      <c r="F620">
        <v>615</v>
      </c>
      <c r="G620" t="s">
        <v>5229</v>
      </c>
      <c r="H620" s="2">
        <v>2707.3299999999981</v>
      </c>
      <c r="I620" s="18">
        <f t="shared" si="25"/>
        <v>2.7773902426804286E-4</v>
      </c>
      <c r="J620" s="7">
        <f t="shared" si="26"/>
        <v>0.71522800324803615</v>
      </c>
    </row>
    <row r="621" spans="6:10" x14ac:dyDescent="0.3">
      <c r="F621">
        <v>616</v>
      </c>
      <c r="G621" t="s">
        <v>5458</v>
      </c>
      <c r="H621" s="2">
        <v>2702.2199999999993</v>
      </c>
      <c r="I621" s="18">
        <f t="shared" si="25"/>
        <v>2.7721480061817036E-4</v>
      </c>
      <c r="J621" s="7">
        <f t="shared" si="26"/>
        <v>0.7155052180486543</v>
      </c>
    </row>
    <row r="622" spans="6:10" x14ac:dyDescent="0.3">
      <c r="F622">
        <v>617</v>
      </c>
      <c r="G622" t="s">
        <v>8481</v>
      </c>
      <c r="H622" s="2">
        <v>2692.8500000000004</v>
      </c>
      <c r="I622" s="18">
        <f t="shared" si="25"/>
        <v>2.7625355294707329E-4</v>
      </c>
      <c r="J622" s="7">
        <f t="shared" si="26"/>
        <v>0.71578147160160133</v>
      </c>
    </row>
    <row r="623" spans="6:10" x14ac:dyDescent="0.3">
      <c r="F623">
        <v>618</v>
      </c>
      <c r="G623" t="s">
        <v>5559</v>
      </c>
      <c r="H623" s="2">
        <v>2688.4800000000009</v>
      </c>
      <c r="I623" s="18">
        <f t="shared" si="25"/>
        <v>2.7580524426802373E-4</v>
      </c>
      <c r="J623" s="7">
        <f t="shared" si="26"/>
        <v>0.71605727684586939</v>
      </c>
    </row>
    <row r="624" spans="6:10" x14ac:dyDescent="0.3">
      <c r="F624">
        <v>619</v>
      </c>
      <c r="G624" t="s">
        <v>7960</v>
      </c>
      <c r="H624" s="2">
        <v>2686.42</v>
      </c>
      <c r="I624" s="18">
        <f t="shared" si="25"/>
        <v>2.7559391340330002E-4</v>
      </c>
      <c r="J624" s="7">
        <f t="shared" si="26"/>
        <v>0.71633287075927266</v>
      </c>
    </row>
    <row r="625" spans="6:10" x14ac:dyDescent="0.3">
      <c r="F625">
        <v>620</v>
      </c>
      <c r="G625" t="s">
        <v>6018</v>
      </c>
      <c r="H625" s="2">
        <v>2686.3399999999988</v>
      </c>
      <c r="I625" s="18">
        <f t="shared" si="25"/>
        <v>2.7558570637942713E-4</v>
      </c>
      <c r="J625" s="7">
        <f t="shared" si="26"/>
        <v>0.71660845646565208</v>
      </c>
    </row>
    <row r="626" spans="6:10" x14ac:dyDescent="0.3">
      <c r="F626">
        <v>621</v>
      </c>
      <c r="G626" t="s">
        <v>6806</v>
      </c>
      <c r="H626" s="2">
        <v>2666.610000000001</v>
      </c>
      <c r="I626" s="18">
        <f t="shared" si="25"/>
        <v>2.7356164911680758E-4</v>
      </c>
      <c r="J626" s="7">
        <f t="shared" si="26"/>
        <v>0.71688201811476893</v>
      </c>
    </row>
    <row r="627" spans="6:10" x14ac:dyDescent="0.3">
      <c r="F627">
        <v>622</v>
      </c>
      <c r="G627" t="s">
        <v>6005</v>
      </c>
      <c r="H627" s="2">
        <v>2664.2599999999966</v>
      </c>
      <c r="I627" s="18">
        <f t="shared" si="25"/>
        <v>2.7332056779054474E-4</v>
      </c>
      <c r="J627" s="7">
        <f t="shared" si="26"/>
        <v>0.71715533868255943</v>
      </c>
    </row>
    <row r="628" spans="6:10" x14ac:dyDescent="0.3">
      <c r="F628">
        <v>623</v>
      </c>
      <c r="G628" t="s">
        <v>4264</v>
      </c>
      <c r="H628" s="2">
        <v>2662.0600000000009</v>
      </c>
      <c r="I628" s="18">
        <f t="shared" si="25"/>
        <v>2.7309487463404421E-4</v>
      </c>
      <c r="J628" s="7">
        <f t="shared" si="26"/>
        <v>0.71742843355719343</v>
      </c>
    </row>
    <row r="629" spans="6:10" x14ac:dyDescent="0.3">
      <c r="F629">
        <v>624</v>
      </c>
      <c r="G629" t="s">
        <v>5797</v>
      </c>
      <c r="H629" s="2">
        <v>2661.2399999999993</v>
      </c>
      <c r="I629" s="18">
        <f t="shared" si="25"/>
        <v>2.7301075263934827E-4</v>
      </c>
      <c r="J629" s="7">
        <f t="shared" si="26"/>
        <v>0.71770144430983274</v>
      </c>
    </row>
    <row r="630" spans="6:10" x14ac:dyDescent="0.3">
      <c r="F630">
        <v>625</v>
      </c>
      <c r="G630" t="s">
        <v>7740</v>
      </c>
      <c r="H630" s="2">
        <v>2655.2199999999993</v>
      </c>
      <c r="I630" s="18">
        <f t="shared" si="25"/>
        <v>2.7239317409292297E-4</v>
      </c>
      <c r="J630" s="7">
        <f t="shared" si="26"/>
        <v>0.71797383748392563</v>
      </c>
    </row>
    <row r="631" spans="6:10" x14ac:dyDescent="0.3">
      <c r="F631">
        <v>626</v>
      </c>
      <c r="G631" t="s">
        <v>5372</v>
      </c>
      <c r="H631" s="2">
        <v>2651.4599999999982</v>
      </c>
      <c r="I631" s="18">
        <f t="shared" si="25"/>
        <v>2.7200744397090306E-4</v>
      </c>
      <c r="J631" s="7">
        <f t="shared" si="26"/>
        <v>0.71824584492789656</v>
      </c>
    </row>
    <row r="632" spans="6:10" x14ac:dyDescent="0.3">
      <c r="F632">
        <v>627</v>
      </c>
      <c r="G632" t="s">
        <v>6452</v>
      </c>
      <c r="H632" s="2">
        <v>2650.7300000000014</v>
      </c>
      <c r="I632" s="18">
        <f t="shared" si="25"/>
        <v>2.7193255487806441E-4</v>
      </c>
      <c r="J632" s="7">
        <f t="shared" si="26"/>
        <v>0.71851777748277468</v>
      </c>
    </row>
    <row r="633" spans="6:10" x14ac:dyDescent="0.3">
      <c r="F633">
        <v>628</v>
      </c>
      <c r="G633" t="s">
        <v>6733</v>
      </c>
      <c r="H633" s="2">
        <v>2644.4600000000014</v>
      </c>
      <c r="I633" s="18">
        <f t="shared" si="25"/>
        <v>2.7128932938203675E-4</v>
      </c>
      <c r="J633" s="7">
        <f t="shared" si="26"/>
        <v>0.71878906681215671</v>
      </c>
    </row>
    <row r="634" spans="6:10" x14ac:dyDescent="0.3">
      <c r="F634">
        <v>629</v>
      </c>
      <c r="G634" t="s">
        <v>5335</v>
      </c>
      <c r="H634" s="2">
        <v>2635.7900000000004</v>
      </c>
      <c r="I634" s="18">
        <f t="shared" si="25"/>
        <v>2.7039989316982613E-4</v>
      </c>
      <c r="J634" s="7">
        <f t="shared" si="26"/>
        <v>0.7190594667053265</v>
      </c>
    </row>
    <row r="635" spans="6:10" x14ac:dyDescent="0.3">
      <c r="F635">
        <v>630</v>
      </c>
      <c r="G635" t="s">
        <v>6715</v>
      </c>
      <c r="H635" s="2">
        <v>2635.4900000000002</v>
      </c>
      <c r="I635" s="18">
        <f t="shared" si="25"/>
        <v>2.7036911683030326E-4</v>
      </c>
      <c r="J635" s="7">
        <f t="shared" si="26"/>
        <v>0.71932983582215682</v>
      </c>
    </row>
    <row r="636" spans="6:10" x14ac:dyDescent="0.3">
      <c r="F636">
        <v>631</v>
      </c>
      <c r="G636" t="s">
        <v>7971</v>
      </c>
      <c r="H636" s="2">
        <v>2633.8499999999976</v>
      </c>
      <c r="I636" s="18">
        <f t="shared" si="25"/>
        <v>2.7020087284091137E-4</v>
      </c>
      <c r="J636" s="7">
        <f t="shared" si="26"/>
        <v>0.71960003669499772</v>
      </c>
    </row>
    <row r="637" spans="6:10" x14ac:dyDescent="0.3">
      <c r="F637">
        <v>632</v>
      </c>
      <c r="G637" t="s">
        <v>8465</v>
      </c>
      <c r="H637" s="2">
        <v>2633.0099999999984</v>
      </c>
      <c r="I637" s="18">
        <f t="shared" si="25"/>
        <v>2.7011469909024745E-4</v>
      </c>
      <c r="J637" s="7">
        <f t="shared" si="26"/>
        <v>0.71987015139408794</v>
      </c>
    </row>
    <row r="638" spans="6:10" x14ac:dyDescent="0.3">
      <c r="F638">
        <v>633</v>
      </c>
      <c r="G638" t="s">
        <v>5315</v>
      </c>
      <c r="H638" s="2">
        <v>2631.7000000000007</v>
      </c>
      <c r="I638" s="18">
        <f t="shared" si="25"/>
        <v>2.6998030907433119E-4</v>
      </c>
      <c r="J638" s="7">
        <f t="shared" si="26"/>
        <v>0.72014013170316227</v>
      </c>
    </row>
    <row r="639" spans="6:10" x14ac:dyDescent="0.3">
      <c r="F639">
        <v>634</v>
      </c>
      <c r="G639" t="s">
        <v>7406</v>
      </c>
      <c r="H639" s="2">
        <v>2630.6399999999994</v>
      </c>
      <c r="I639" s="18">
        <f t="shared" si="25"/>
        <v>2.6987156600801702E-4</v>
      </c>
      <c r="J639" s="7">
        <f t="shared" si="26"/>
        <v>0.72041000326917026</v>
      </c>
    </row>
    <row r="640" spans="6:10" x14ac:dyDescent="0.3">
      <c r="F640">
        <v>635</v>
      </c>
      <c r="G640" t="s">
        <v>4560</v>
      </c>
      <c r="H640" s="2">
        <v>2628.98</v>
      </c>
      <c r="I640" s="18">
        <f t="shared" si="25"/>
        <v>2.6970127026265726E-4</v>
      </c>
      <c r="J640" s="7">
        <f t="shared" si="26"/>
        <v>0.72067970453943297</v>
      </c>
    </row>
    <row r="641" spans="6:10" x14ac:dyDescent="0.3">
      <c r="F641">
        <v>636</v>
      </c>
      <c r="G641" t="s">
        <v>6775</v>
      </c>
      <c r="H641" s="2">
        <v>2628.9300000000012</v>
      </c>
      <c r="I641" s="18">
        <f t="shared" si="25"/>
        <v>2.6969614087273691E-4</v>
      </c>
      <c r="J641" s="7">
        <f t="shared" si="26"/>
        <v>0.72094940068030566</v>
      </c>
    </row>
    <row r="642" spans="6:10" x14ac:dyDescent="0.3">
      <c r="F642">
        <v>637</v>
      </c>
      <c r="G642" t="s">
        <v>8388</v>
      </c>
      <c r="H642" s="2">
        <v>2622.569999999997</v>
      </c>
      <c r="I642" s="18">
        <f t="shared" si="25"/>
        <v>2.6904368247485192E-4</v>
      </c>
      <c r="J642" s="7">
        <f t="shared" si="26"/>
        <v>0.72121844436278049</v>
      </c>
    </row>
    <row r="643" spans="6:10" x14ac:dyDescent="0.3">
      <c r="F643">
        <v>638</v>
      </c>
      <c r="G643" t="s">
        <v>8563</v>
      </c>
      <c r="H643" s="2">
        <v>2621.380000000001</v>
      </c>
      <c r="I643" s="18">
        <f t="shared" si="25"/>
        <v>2.6892160299474499E-4</v>
      </c>
      <c r="J643" s="7">
        <f t="shared" si="26"/>
        <v>0.72148736596577523</v>
      </c>
    </row>
    <row r="644" spans="6:10" x14ac:dyDescent="0.3">
      <c r="F644">
        <v>639</v>
      </c>
      <c r="G644" t="s">
        <v>5674</v>
      </c>
      <c r="H644" s="2">
        <v>2618.2299999999996</v>
      </c>
      <c r="I644" s="18">
        <f t="shared" si="25"/>
        <v>2.685984514297549E-4</v>
      </c>
      <c r="J644" s="7">
        <f t="shared" si="26"/>
        <v>0.72175596441720502</v>
      </c>
    </row>
    <row r="645" spans="6:10" x14ac:dyDescent="0.3">
      <c r="F645">
        <v>640</v>
      </c>
      <c r="G645" t="s">
        <v>4548</v>
      </c>
      <c r="H645" s="2">
        <v>2616.3200000000006</v>
      </c>
      <c r="I645" s="18">
        <f t="shared" si="25"/>
        <v>2.6840250873479279E-4</v>
      </c>
      <c r="J645" s="7">
        <f t="shared" si="26"/>
        <v>0.72202436692593985</v>
      </c>
    </row>
    <row r="646" spans="6:10" x14ac:dyDescent="0.3">
      <c r="F646">
        <v>641</v>
      </c>
      <c r="G646" t="s">
        <v>4481</v>
      </c>
      <c r="H646" s="2">
        <v>2614.3200000000002</v>
      </c>
      <c r="I646" s="18">
        <f t="shared" si="25"/>
        <v>2.6819733313797372E-4</v>
      </c>
      <c r="J646" s="7">
        <f t="shared" si="26"/>
        <v>0.72229256425907784</v>
      </c>
    </row>
    <row r="647" spans="6:10" x14ac:dyDescent="0.3">
      <c r="F647">
        <v>642</v>
      </c>
      <c r="G647" t="s">
        <v>4641</v>
      </c>
      <c r="H647" s="2">
        <v>2612.8600000000015</v>
      </c>
      <c r="I647" s="18">
        <f t="shared" ref="I647:I710" si="27">H647/GETPIVOTDATA("[Measures].[Net Sales]",$G$5)</f>
        <v>2.6804755495229597E-4</v>
      </c>
      <c r="J647" s="7">
        <f t="shared" si="26"/>
        <v>0.72256061181403008</v>
      </c>
    </row>
    <row r="648" spans="6:10" x14ac:dyDescent="0.3">
      <c r="F648">
        <v>643</v>
      </c>
      <c r="G648" t="s">
        <v>7927</v>
      </c>
      <c r="H648" s="2">
        <v>2611.5799999999967</v>
      </c>
      <c r="I648" s="18">
        <f t="shared" si="27"/>
        <v>2.6791624257033127E-4</v>
      </c>
      <c r="J648" s="7">
        <f t="shared" ref="J648:J711" si="28">I648+J647</f>
        <v>0.72282852805660036</v>
      </c>
    </row>
    <row r="649" spans="6:10" x14ac:dyDescent="0.3">
      <c r="F649">
        <v>644</v>
      </c>
      <c r="G649" t="s">
        <v>7145</v>
      </c>
      <c r="H649" s="2">
        <v>2609.299999999997</v>
      </c>
      <c r="I649" s="18">
        <f t="shared" si="27"/>
        <v>2.6768234238995763E-4</v>
      </c>
      <c r="J649" s="7">
        <f t="shared" si="28"/>
        <v>0.7230962103989903</v>
      </c>
    </row>
    <row r="650" spans="6:10" x14ac:dyDescent="0.3">
      <c r="F650">
        <v>645</v>
      </c>
      <c r="G650" t="s">
        <v>4565</v>
      </c>
      <c r="H650" s="2">
        <v>2609.099999999999</v>
      </c>
      <c r="I650" s="18">
        <f t="shared" si="27"/>
        <v>2.676618248302759E-4</v>
      </c>
      <c r="J650" s="7">
        <f t="shared" si="28"/>
        <v>0.72336387222382059</v>
      </c>
    </row>
    <row r="651" spans="6:10" x14ac:dyDescent="0.3">
      <c r="F651">
        <v>646</v>
      </c>
      <c r="G651" t="s">
        <v>7134</v>
      </c>
      <c r="H651" s="2">
        <v>2607.8699999999972</v>
      </c>
      <c r="I651" s="18">
        <f t="shared" si="27"/>
        <v>2.6753564183823204E-4</v>
      </c>
      <c r="J651" s="7">
        <f t="shared" si="28"/>
        <v>0.72363140786565883</v>
      </c>
    </row>
    <row r="652" spans="6:10" x14ac:dyDescent="0.3">
      <c r="F652">
        <v>647</v>
      </c>
      <c r="G652" t="s">
        <v>5772</v>
      </c>
      <c r="H652" s="2">
        <v>2606.5300000000002</v>
      </c>
      <c r="I652" s="18">
        <f t="shared" si="27"/>
        <v>2.6739817418836357E-4</v>
      </c>
      <c r="J652" s="7">
        <f t="shared" si="28"/>
        <v>0.72389880603984724</v>
      </c>
    </row>
    <row r="653" spans="6:10" x14ac:dyDescent="0.3">
      <c r="F653">
        <v>648</v>
      </c>
      <c r="G653" t="s">
        <v>5064</v>
      </c>
      <c r="H653" s="2">
        <v>2601.5500000000006</v>
      </c>
      <c r="I653" s="18">
        <f t="shared" si="27"/>
        <v>2.6688728695228419E-4</v>
      </c>
      <c r="J653" s="7">
        <f t="shared" si="28"/>
        <v>0.72416569332679948</v>
      </c>
    </row>
    <row r="654" spans="6:10" x14ac:dyDescent="0.3">
      <c r="F654">
        <v>649</v>
      </c>
      <c r="G654" t="s">
        <v>5222</v>
      </c>
      <c r="H654" s="2">
        <v>2597.5199999999982</v>
      </c>
      <c r="I654" s="18">
        <f t="shared" si="27"/>
        <v>2.6647385812469357E-4</v>
      </c>
      <c r="J654" s="7">
        <f t="shared" si="28"/>
        <v>0.7244321671849242</v>
      </c>
    </row>
    <row r="655" spans="6:10" x14ac:dyDescent="0.3">
      <c r="F655">
        <v>650</v>
      </c>
      <c r="G655" t="s">
        <v>7632</v>
      </c>
      <c r="H655" s="2">
        <v>2596.4500000000016</v>
      </c>
      <c r="I655" s="18">
        <f t="shared" si="27"/>
        <v>2.6636408918039576E-4</v>
      </c>
      <c r="J655" s="7">
        <f t="shared" si="28"/>
        <v>0.72469853127410455</v>
      </c>
    </row>
    <row r="656" spans="6:10" x14ac:dyDescent="0.3">
      <c r="F656">
        <v>651</v>
      </c>
      <c r="G656" t="s">
        <v>8604</v>
      </c>
      <c r="H656" s="2">
        <v>2594.9999999999995</v>
      </c>
      <c r="I656" s="18">
        <f t="shared" si="27"/>
        <v>2.6621533687270176E-4</v>
      </c>
      <c r="J656" s="7">
        <f t="shared" si="28"/>
        <v>0.72496474661097721</v>
      </c>
    </row>
    <row r="657" spans="6:10" x14ac:dyDescent="0.3">
      <c r="F657">
        <v>652</v>
      </c>
      <c r="G657" t="s">
        <v>6796</v>
      </c>
      <c r="H657" s="2">
        <v>2593.9399999999991</v>
      </c>
      <c r="I657" s="18">
        <f t="shared" si="27"/>
        <v>2.6610659380638764E-4</v>
      </c>
      <c r="J657" s="7">
        <f t="shared" si="28"/>
        <v>0.72523085320478364</v>
      </c>
    </row>
    <row r="658" spans="6:10" x14ac:dyDescent="0.3">
      <c r="F658">
        <v>653</v>
      </c>
      <c r="G658" t="s">
        <v>5468</v>
      </c>
      <c r="H658" s="2">
        <v>2590.4600000000009</v>
      </c>
      <c r="I658" s="18">
        <f t="shared" si="27"/>
        <v>2.6574958826792268E-4</v>
      </c>
      <c r="J658" s="7">
        <f t="shared" si="28"/>
        <v>0.72549660279305161</v>
      </c>
    </row>
    <row r="659" spans="6:10" x14ac:dyDescent="0.3">
      <c r="F659">
        <v>654</v>
      </c>
      <c r="G659" t="s">
        <v>5408</v>
      </c>
      <c r="H659" s="2">
        <v>2588.1199999999994</v>
      </c>
      <c r="I659" s="18">
        <f t="shared" si="27"/>
        <v>2.6550953281964424E-4</v>
      </c>
      <c r="J659" s="7">
        <f t="shared" si="28"/>
        <v>0.72576211232587129</v>
      </c>
    </row>
    <row r="660" spans="6:10" x14ac:dyDescent="0.3">
      <c r="F660">
        <v>655</v>
      </c>
      <c r="G660" t="s">
        <v>4773</v>
      </c>
      <c r="H660" s="2">
        <v>2584.4000000000019</v>
      </c>
      <c r="I660" s="18">
        <f t="shared" si="27"/>
        <v>2.651279062095611E-4</v>
      </c>
      <c r="J660" s="7">
        <f t="shared" si="28"/>
        <v>0.72602724023208087</v>
      </c>
    </row>
    <row r="661" spans="6:10" x14ac:dyDescent="0.3">
      <c r="F661">
        <v>656</v>
      </c>
      <c r="G661" t="s">
        <v>4392</v>
      </c>
      <c r="H661" s="2">
        <v>2582.5099999999961</v>
      </c>
      <c r="I661" s="18">
        <f t="shared" si="27"/>
        <v>2.6493401527056653E-4</v>
      </c>
      <c r="J661" s="7">
        <f t="shared" si="28"/>
        <v>0.72629217424735149</v>
      </c>
    </row>
    <row r="662" spans="6:10" x14ac:dyDescent="0.3">
      <c r="F662">
        <v>657</v>
      </c>
      <c r="G662" t="s">
        <v>4458</v>
      </c>
      <c r="H662" s="2">
        <v>2581.0399999999991</v>
      </c>
      <c r="I662" s="18">
        <f t="shared" si="27"/>
        <v>2.6478321120690482E-4</v>
      </c>
      <c r="J662" s="7">
        <f t="shared" si="28"/>
        <v>0.72655695745855842</v>
      </c>
    </row>
    <row r="663" spans="6:10" x14ac:dyDescent="0.3">
      <c r="F663">
        <v>658</v>
      </c>
      <c r="G663" t="s">
        <v>5416</v>
      </c>
      <c r="H663" s="2">
        <v>2580.9099999999985</v>
      </c>
      <c r="I663" s="18">
        <f t="shared" si="27"/>
        <v>2.6476987479311152E-4</v>
      </c>
      <c r="J663" s="7">
        <f t="shared" si="28"/>
        <v>0.72682172733335149</v>
      </c>
    </row>
    <row r="664" spans="6:10" x14ac:dyDescent="0.3">
      <c r="F664">
        <v>659</v>
      </c>
      <c r="G664" t="s">
        <v>6572</v>
      </c>
      <c r="H664" s="2">
        <v>2574.9999999999995</v>
      </c>
      <c r="I664" s="18">
        <f t="shared" si="27"/>
        <v>2.6416358090451138E-4</v>
      </c>
      <c r="J664" s="7">
        <f t="shared" si="28"/>
        <v>0.72708589091425602</v>
      </c>
    </row>
    <row r="665" spans="6:10" x14ac:dyDescent="0.3">
      <c r="F665">
        <v>660</v>
      </c>
      <c r="G665" t="s">
        <v>6598</v>
      </c>
      <c r="H665" s="2">
        <v>2574.6499999999974</v>
      </c>
      <c r="I665" s="18">
        <f t="shared" si="27"/>
        <v>2.6412767517506783E-4</v>
      </c>
      <c r="J665" s="7">
        <f t="shared" si="28"/>
        <v>0.72735001858943105</v>
      </c>
    </row>
    <row r="666" spans="6:10" x14ac:dyDescent="0.3">
      <c r="F666">
        <v>661</v>
      </c>
      <c r="G666" t="s">
        <v>8160</v>
      </c>
      <c r="H666" s="2">
        <v>2571.7400000000002</v>
      </c>
      <c r="I666" s="18">
        <f t="shared" si="27"/>
        <v>2.638291446816964E-4</v>
      </c>
      <c r="J666" s="7">
        <f t="shared" si="28"/>
        <v>0.72761384773411275</v>
      </c>
    </row>
    <row r="667" spans="6:10" x14ac:dyDescent="0.3">
      <c r="F667">
        <v>662</v>
      </c>
      <c r="G667" t="s">
        <v>6226</v>
      </c>
      <c r="H667" s="2">
        <v>2571.0199999999923</v>
      </c>
      <c r="I667" s="18">
        <f t="shared" si="27"/>
        <v>2.6375528146684073E-4</v>
      </c>
      <c r="J667" s="7">
        <f t="shared" si="28"/>
        <v>0.72787760301557958</v>
      </c>
    </row>
    <row r="668" spans="6:10" x14ac:dyDescent="0.3">
      <c r="F668">
        <v>663</v>
      </c>
      <c r="G668" t="s">
        <v>7177</v>
      </c>
      <c r="H668" s="2">
        <v>2560</v>
      </c>
      <c r="I668" s="18">
        <f t="shared" si="27"/>
        <v>2.6262476392836863E-4</v>
      </c>
      <c r="J668" s="7">
        <f t="shared" si="28"/>
        <v>0.72814022777950793</v>
      </c>
    </row>
    <row r="669" spans="6:10" x14ac:dyDescent="0.3">
      <c r="F669">
        <v>664</v>
      </c>
      <c r="G669" t="s">
        <v>5765</v>
      </c>
      <c r="H669" s="2">
        <v>2556.6799999999998</v>
      </c>
      <c r="I669" s="18">
        <f t="shared" si="27"/>
        <v>2.6228417243764901E-4</v>
      </c>
      <c r="J669" s="7">
        <f t="shared" si="28"/>
        <v>0.72840251195194561</v>
      </c>
    </row>
    <row r="670" spans="6:10" x14ac:dyDescent="0.3">
      <c r="F670">
        <v>665</v>
      </c>
      <c r="G670" t="s">
        <v>6638</v>
      </c>
      <c r="H670" s="2">
        <v>2552.8599999999969</v>
      </c>
      <c r="I670" s="18">
        <f t="shared" si="27"/>
        <v>2.6189228704772435E-4</v>
      </c>
      <c r="J670" s="7">
        <f t="shared" si="28"/>
        <v>0.72866440423899337</v>
      </c>
    </row>
    <row r="671" spans="6:10" x14ac:dyDescent="0.3">
      <c r="F671">
        <v>666</v>
      </c>
      <c r="G671" t="s">
        <v>4855</v>
      </c>
      <c r="H671" s="2">
        <v>2545.3800000000006</v>
      </c>
      <c r="I671" s="18">
        <f t="shared" si="27"/>
        <v>2.6112493031562152E-4</v>
      </c>
      <c r="J671" s="7">
        <f t="shared" si="28"/>
        <v>0.72892552916930897</v>
      </c>
    </row>
    <row r="672" spans="6:10" x14ac:dyDescent="0.3">
      <c r="F672">
        <v>667</v>
      </c>
      <c r="G672" t="s">
        <v>5010</v>
      </c>
      <c r="H672" s="2">
        <v>2543.7200000000012</v>
      </c>
      <c r="I672" s="18">
        <f t="shared" si="27"/>
        <v>2.6095463457026177E-4</v>
      </c>
      <c r="J672" s="7">
        <f t="shared" si="28"/>
        <v>0.72918648380387918</v>
      </c>
    </row>
    <row r="673" spans="6:10" x14ac:dyDescent="0.3">
      <c r="F673">
        <v>668</v>
      </c>
      <c r="G673" t="s">
        <v>5977</v>
      </c>
      <c r="H673" s="2">
        <v>2543.2400000000002</v>
      </c>
      <c r="I673" s="18">
        <f t="shared" si="27"/>
        <v>2.6090539242702514E-4</v>
      </c>
      <c r="J673" s="7">
        <f t="shared" si="28"/>
        <v>0.72944738919630625</v>
      </c>
    </row>
    <row r="674" spans="6:10" x14ac:dyDescent="0.3">
      <c r="F674">
        <v>669</v>
      </c>
      <c r="G674" t="s">
        <v>5721</v>
      </c>
      <c r="H674" s="2">
        <v>2539.4600000000014</v>
      </c>
      <c r="I674" s="18">
        <f t="shared" si="27"/>
        <v>2.6051761054903726E-4</v>
      </c>
      <c r="J674" s="7">
        <f t="shared" si="28"/>
        <v>0.72970790680685527</v>
      </c>
    </row>
    <row r="675" spans="6:10" x14ac:dyDescent="0.3">
      <c r="F675">
        <v>670</v>
      </c>
      <c r="G675" t="s">
        <v>5397</v>
      </c>
      <c r="H675" s="2">
        <v>2538.7499999999995</v>
      </c>
      <c r="I675" s="18">
        <f t="shared" si="27"/>
        <v>2.6044477321216631E-4</v>
      </c>
      <c r="J675" s="7">
        <f t="shared" si="28"/>
        <v>0.72996835158006745</v>
      </c>
    </row>
    <row r="676" spans="6:10" x14ac:dyDescent="0.3">
      <c r="F676">
        <v>671</v>
      </c>
      <c r="G676" t="s">
        <v>8464</v>
      </c>
      <c r="H676" s="2">
        <v>2538.7200000000016</v>
      </c>
      <c r="I676" s="18">
        <f t="shared" si="27"/>
        <v>2.6044169557821426E-4</v>
      </c>
      <c r="J676" s="7">
        <f t="shared" si="28"/>
        <v>0.73022879327564572</v>
      </c>
    </row>
    <row r="677" spans="6:10" x14ac:dyDescent="0.3">
      <c r="F677">
        <v>672</v>
      </c>
      <c r="G677" t="s">
        <v>5662</v>
      </c>
      <c r="H677" s="2">
        <v>2535.8800000000006</v>
      </c>
      <c r="I677" s="18">
        <f t="shared" si="27"/>
        <v>2.601503462307311E-4</v>
      </c>
      <c r="J677" s="7">
        <f t="shared" si="28"/>
        <v>0.73048894362187644</v>
      </c>
    </row>
    <row r="678" spans="6:10" x14ac:dyDescent="0.3">
      <c r="F678">
        <v>673</v>
      </c>
      <c r="G678" t="s">
        <v>5096</v>
      </c>
      <c r="H678" s="2">
        <v>2531.5799999999972</v>
      </c>
      <c r="I678" s="18">
        <f t="shared" si="27"/>
        <v>2.5970921869756982E-4</v>
      </c>
      <c r="J678" s="7">
        <f t="shared" si="28"/>
        <v>0.730748652840574</v>
      </c>
    </row>
    <row r="679" spans="6:10" x14ac:dyDescent="0.3">
      <c r="F679">
        <v>674</v>
      </c>
      <c r="G679" t="s">
        <v>7625</v>
      </c>
      <c r="H679" s="2">
        <v>2528.6700000000014</v>
      </c>
      <c r="I679" s="18">
        <f t="shared" si="27"/>
        <v>2.5941068820419856E-4</v>
      </c>
      <c r="J679" s="7">
        <f t="shared" si="28"/>
        <v>0.73100806352877823</v>
      </c>
    </row>
    <row r="680" spans="6:10" x14ac:dyDescent="0.3">
      <c r="F680">
        <v>675</v>
      </c>
      <c r="G680" t="s">
        <v>7908</v>
      </c>
      <c r="H680" s="2">
        <v>2524.0200000000004</v>
      </c>
      <c r="I680" s="18">
        <f t="shared" si="27"/>
        <v>2.5893365494159416E-4</v>
      </c>
      <c r="J680" s="7">
        <f t="shared" si="28"/>
        <v>0.73126699718371979</v>
      </c>
    </row>
    <row r="681" spans="6:10" x14ac:dyDescent="0.3">
      <c r="F681">
        <v>676</v>
      </c>
      <c r="G681" t="s">
        <v>6394</v>
      </c>
      <c r="H681" s="2">
        <v>2515.8400000000006</v>
      </c>
      <c r="I681" s="18">
        <f t="shared" si="27"/>
        <v>2.5809448675060434E-4</v>
      </c>
      <c r="J681" s="7">
        <f t="shared" si="28"/>
        <v>0.73152509167047042</v>
      </c>
    </row>
    <row r="682" spans="6:10" x14ac:dyDescent="0.3">
      <c r="F682">
        <v>677</v>
      </c>
      <c r="G682" t="s">
        <v>8218</v>
      </c>
      <c r="H682" s="2">
        <v>2515.6800000000012</v>
      </c>
      <c r="I682" s="18">
        <f t="shared" si="27"/>
        <v>2.5807807270285889E-4</v>
      </c>
      <c r="J682" s="7">
        <f t="shared" si="28"/>
        <v>0.73178316974317326</v>
      </c>
    </row>
    <row r="683" spans="6:10" x14ac:dyDescent="0.3">
      <c r="F683">
        <v>678</v>
      </c>
      <c r="G683" t="s">
        <v>7906</v>
      </c>
      <c r="H683" s="2">
        <v>2514.7599999999979</v>
      </c>
      <c r="I683" s="18">
        <f t="shared" si="27"/>
        <v>2.5798369192832181E-4</v>
      </c>
      <c r="J683" s="7">
        <f t="shared" si="28"/>
        <v>0.73204115343510157</v>
      </c>
    </row>
    <row r="684" spans="6:10" x14ac:dyDescent="0.3">
      <c r="F684">
        <v>679</v>
      </c>
      <c r="G684" t="s">
        <v>8195</v>
      </c>
      <c r="H684" s="2">
        <v>2508.8900000000017</v>
      </c>
      <c r="I684" s="18">
        <f t="shared" si="27"/>
        <v>2.5738150155165827E-4</v>
      </c>
      <c r="J684" s="7">
        <f t="shared" si="28"/>
        <v>0.7322985349366532</v>
      </c>
    </row>
    <row r="685" spans="6:10" x14ac:dyDescent="0.3">
      <c r="F685">
        <v>680</v>
      </c>
      <c r="G685" t="s">
        <v>8593</v>
      </c>
      <c r="H685" s="2">
        <v>2507.5599999999977</v>
      </c>
      <c r="I685" s="18">
        <f t="shared" si="27"/>
        <v>2.5724505977977322E-4</v>
      </c>
      <c r="J685" s="7">
        <f t="shared" si="28"/>
        <v>0.73255577999643295</v>
      </c>
    </row>
    <row r="686" spans="6:10" x14ac:dyDescent="0.3">
      <c r="F686">
        <v>681</v>
      </c>
      <c r="G686" t="s">
        <v>8008</v>
      </c>
      <c r="H686" s="2">
        <v>2504.8599999999969</v>
      </c>
      <c r="I686" s="18">
        <f t="shared" si="27"/>
        <v>2.5696807272406743E-4</v>
      </c>
      <c r="J686" s="7">
        <f t="shared" si="28"/>
        <v>0.73281274806915697</v>
      </c>
    </row>
    <row r="687" spans="6:10" x14ac:dyDescent="0.3">
      <c r="F687">
        <v>682</v>
      </c>
      <c r="G687" t="s">
        <v>5257</v>
      </c>
      <c r="H687" s="2">
        <v>2504.1299999999992</v>
      </c>
      <c r="I687" s="18">
        <f t="shared" si="27"/>
        <v>2.5689318363122872E-4</v>
      </c>
      <c r="J687" s="7">
        <f t="shared" si="28"/>
        <v>0.73306964125278817</v>
      </c>
    </row>
    <row r="688" spans="6:10" x14ac:dyDescent="0.3">
      <c r="F688">
        <v>683</v>
      </c>
      <c r="G688" t="s">
        <v>5462</v>
      </c>
      <c r="H688" s="2">
        <v>2503.2299999999968</v>
      </c>
      <c r="I688" s="18">
        <f t="shared" si="27"/>
        <v>2.5680085461265989E-4</v>
      </c>
      <c r="J688" s="7">
        <f t="shared" si="28"/>
        <v>0.73332644210740083</v>
      </c>
    </row>
    <row r="689" spans="6:10" x14ac:dyDescent="0.3">
      <c r="F689">
        <v>684</v>
      </c>
      <c r="G689" t="s">
        <v>7308</v>
      </c>
      <c r="H689" s="2">
        <v>2494.4600000000005</v>
      </c>
      <c r="I689" s="18">
        <f t="shared" si="27"/>
        <v>2.5590115962060883E-4</v>
      </c>
      <c r="J689" s="7">
        <f t="shared" si="28"/>
        <v>0.73358234326702143</v>
      </c>
    </row>
    <row r="690" spans="6:10" x14ac:dyDescent="0.3">
      <c r="F690">
        <v>685</v>
      </c>
      <c r="G690" t="s">
        <v>5883</v>
      </c>
      <c r="H690" s="2">
        <v>2487.0199999999982</v>
      </c>
      <c r="I690" s="18">
        <f t="shared" si="27"/>
        <v>2.5513790640044174E-4</v>
      </c>
      <c r="J690" s="7">
        <f t="shared" si="28"/>
        <v>0.73383748117342185</v>
      </c>
    </row>
    <row r="691" spans="6:10" x14ac:dyDescent="0.3">
      <c r="F691">
        <v>686</v>
      </c>
      <c r="G691" t="s">
        <v>5995</v>
      </c>
      <c r="H691" s="2">
        <v>2486.219999999993</v>
      </c>
      <c r="I691" s="18">
        <f t="shared" si="27"/>
        <v>2.5505583616171362E-4</v>
      </c>
      <c r="J691" s="7">
        <f t="shared" si="28"/>
        <v>0.73409253700958355</v>
      </c>
    </row>
    <row r="692" spans="6:10" x14ac:dyDescent="0.3">
      <c r="F692">
        <v>687</v>
      </c>
      <c r="G692" t="s">
        <v>6416</v>
      </c>
      <c r="H692" s="2">
        <v>2485.8199999999965</v>
      </c>
      <c r="I692" s="18">
        <f t="shared" si="27"/>
        <v>2.5501480104235015E-4</v>
      </c>
      <c r="J692" s="7">
        <f t="shared" si="28"/>
        <v>0.73434755181062594</v>
      </c>
    </row>
    <row r="693" spans="6:10" x14ac:dyDescent="0.3">
      <c r="F693">
        <v>688</v>
      </c>
      <c r="G693" t="s">
        <v>4695</v>
      </c>
      <c r="H693" s="2">
        <v>2483.6299999999997</v>
      </c>
      <c r="I693" s="18">
        <f t="shared" si="27"/>
        <v>2.5479013376383363E-4</v>
      </c>
      <c r="J693" s="7">
        <f t="shared" si="28"/>
        <v>0.73460234194438978</v>
      </c>
    </row>
    <row r="694" spans="6:10" x14ac:dyDescent="0.3">
      <c r="F694">
        <v>689</v>
      </c>
      <c r="G694" t="s">
        <v>7470</v>
      </c>
      <c r="H694" s="2">
        <v>2483.0399999999972</v>
      </c>
      <c r="I694" s="18">
        <f t="shared" si="27"/>
        <v>2.5472960696277174E-4</v>
      </c>
      <c r="J694" s="7">
        <f t="shared" si="28"/>
        <v>0.7348570715513526</v>
      </c>
    </row>
    <row r="695" spans="6:10" x14ac:dyDescent="0.3">
      <c r="F695">
        <v>690</v>
      </c>
      <c r="G695" t="s">
        <v>5127</v>
      </c>
      <c r="H695" s="2">
        <v>2479.1600000000012</v>
      </c>
      <c r="I695" s="18">
        <f t="shared" si="27"/>
        <v>2.5433156630494326E-4</v>
      </c>
      <c r="J695" s="7">
        <f t="shared" si="28"/>
        <v>0.73511140311765755</v>
      </c>
    </row>
    <row r="696" spans="6:10" x14ac:dyDescent="0.3">
      <c r="F696">
        <v>691</v>
      </c>
      <c r="G696" t="s">
        <v>4341</v>
      </c>
      <c r="H696" s="2">
        <v>2466.8599999999992</v>
      </c>
      <c r="I696" s="18">
        <f t="shared" si="27"/>
        <v>2.5306973638450597E-4</v>
      </c>
      <c r="J696" s="7">
        <f t="shared" si="28"/>
        <v>0.73536447285404205</v>
      </c>
    </row>
    <row r="697" spans="6:10" x14ac:dyDescent="0.3">
      <c r="F697">
        <v>692</v>
      </c>
      <c r="G697" t="s">
        <v>7805</v>
      </c>
      <c r="H697" s="2">
        <v>2466.4000000000015</v>
      </c>
      <c r="I697" s="18">
        <f t="shared" si="27"/>
        <v>2.5302254599723781E-4</v>
      </c>
      <c r="J697" s="7">
        <f t="shared" si="28"/>
        <v>0.73561749540003929</v>
      </c>
    </row>
    <row r="698" spans="6:10" x14ac:dyDescent="0.3">
      <c r="F698">
        <v>693</v>
      </c>
      <c r="G698" t="s">
        <v>4389</v>
      </c>
      <c r="H698" s="2">
        <v>2464.8899999999985</v>
      </c>
      <c r="I698" s="18">
        <f t="shared" si="27"/>
        <v>2.5286763842163911E-4</v>
      </c>
      <c r="J698" s="7">
        <f t="shared" si="28"/>
        <v>0.73587036303846098</v>
      </c>
    </row>
    <row r="699" spans="6:10" x14ac:dyDescent="0.3">
      <c r="F699">
        <v>694</v>
      </c>
      <c r="G699" t="s">
        <v>7783</v>
      </c>
      <c r="H699" s="2">
        <v>2463.1699999999992</v>
      </c>
      <c r="I699" s="18">
        <f t="shared" si="27"/>
        <v>2.5269118740837483E-4</v>
      </c>
      <c r="J699" s="7">
        <f t="shared" si="28"/>
        <v>0.73612305422586932</v>
      </c>
    </row>
    <row r="700" spans="6:10" x14ac:dyDescent="0.3">
      <c r="F700">
        <v>695</v>
      </c>
      <c r="G700" t="s">
        <v>5323</v>
      </c>
      <c r="H700" s="2">
        <v>2462.79</v>
      </c>
      <c r="I700" s="18">
        <f t="shared" si="27"/>
        <v>2.5265220404497928E-4</v>
      </c>
      <c r="J700" s="7">
        <f t="shared" si="28"/>
        <v>0.73637570642991435</v>
      </c>
    </row>
    <row r="701" spans="6:10" x14ac:dyDescent="0.3">
      <c r="F701">
        <v>696</v>
      </c>
      <c r="G701" t="s">
        <v>6903</v>
      </c>
      <c r="H701" s="2">
        <v>2461.8499999999976</v>
      </c>
      <c r="I701" s="18">
        <f t="shared" si="27"/>
        <v>2.5255577151447412E-4</v>
      </c>
      <c r="J701" s="7">
        <f t="shared" si="28"/>
        <v>0.73662826220142885</v>
      </c>
    </row>
    <row r="702" spans="6:10" x14ac:dyDescent="0.3">
      <c r="F702">
        <v>697</v>
      </c>
      <c r="G702" t="s">
        <v>8182</v>
      </c>
      <c r="H702" s="2">
        <v>2459.33</v>
      </c>
      <c r="I702" s="18">
        <f t="shared" si="27"/>
        <v>2.5229725026248236E-4</v>
      </c>
      <c r="J702" s="7">
        <f t="shared" si="28"/>
        <v>0.73688055945169129</v>
      </c>
    </row>
    <row r="703" spans="6:10" x14ac:dyDescent="0.3">
      <c r="F703">
        <v>698</v>
      </c>
      <c r="G703" t="s">
        <v>5710</v>
      </c>
      <c r="H703" s="2">
        <v>2456.9799999999982</v>
      </c>
      <c r="I703" s="18">
        <f t="shared" si="27"/>
        <v>2.5205616893621979E-4</v>
      </c>
      <c r="J703" s="7">
        <f t="shared" si="28"/>
        <v>0.73713261562062748</v>
      </c>
    </row>
    <row r="704" spans="6:10" x14ac:dyDescent="0.3">
      <c r="F704">
        <v>699</v>
      </c>
      <c r="G704" t="s">
        <v>6094</v>
      </c>
      <c r="H704" s="2">
        <v>2456.800000000002</v>
      </c>
      <c r="I704" s="18">
        <f t="shared" si="27"/>
        <v>2.5203770313250647E-4</v>
      </c>
      <c r="J704" s="7">
        <f t="shared" si="28"/>
        <v>0.73738465332376002</v>
      </c>
    </row>
    <row r="705" spans="6:10" x14ac:dyDescent="0.3">
      <c r="F705">
        <v>700</v>
      </c>
      <c r="G705" t="s">
        <v>5964</v>
      </c>
      <c r="H705" s="2">
        <v>2456.5299999999966</v>
      </c>
      <c r="I705" s="18">
        <f t="shared" si="27"/>
        <v>2.5201000442693538E-4</v>
      </c>
      <c r="J705" s="7">
        <f t="shared" si="28"/>
        <v>0.737636663328187</v>
      </c>
    </row>
    <row r="706" spans="6:10" x14ac:dyDescent="0.3">
      <c r="F706">
        <v>701</v>
      </c>
      <c r="G706" t="s">
        <v>6774</v>
      </c>
      <c r="H706" s="2">
        <v>2451.2299999999968</v>
      </c>
      <c r="I706" s="18">
        <f t="shared" si="27"/>
        <v>2.5146628909536494E-4</v>
      </c>
      <c r="J706" s="7">
        <f t="shared" si="28"/>
        <v>0.73788812961728234</v>
      </c>
    </row>
    <row r="707" spans="6:10" x14ac:dyDescent="0.3">
      <c r="F707">
        <v>702</v>
      </c>
      <c r="G707" t="s">
        <v>5602</v>
      </c>
      <c r="H707" s="2">
        <v>2445.9100000000008</v>
      </c>
      <c r="I707" s="18">
        <f t="shared" si="27"/>
        <v>2.5092052200782668E-4</v>
      </c>
      <c r="J707" s="7">
        <f t="shared" si="28"/>
        <v>0.73813905013929015</v>
      </c>
    </row>
    <row r="708" spans="6:10" x14ac:dyDescent="0.3">
      <c r="F708">
        <v>703</v>
      </c>
      <c r="G708" t="s">
        <v>5184</v>
      </c>
      <c r="H708" s="2">
        <v>2445.119999999999</v>
      </c>
      <c r="I708" s="18">
        <f t="shared" si="27"/>
        <v>2.5083947764708301E-4</v>
      </c>
      <c r="J708" s="7">
        <f t="shared" si="28"/>
        <v>0.73838988961693719</v>
      </c>
    </row>
    <row r="709" spans="6:10" x14ac:dyDescent="0.3">
      <c r="F709">
        <v>704</v>
      </c>
      <c r="G709" t="s">
        <v>5443</v>
      </c>
      <c r="H709" s="2">
        <v>2427.3199999999997</v>
      </c>
      <c r="I709" s="18">
        <f t="shared" si="27"/>
        <v>2.490134148353936E-4</v>
      </c>
      <c r="J709" s="7">
        <f t="shared" si="28"/>
        <v>0.7386389030317726</v>
      </c>
    </row>
    <row r="710" spans="6:10" x14ac:dyDescent="0.3">
      <c r="F710">
        <v>705</v>
      </c>
      <c r="G710" t="s">
        <v>6043</v>
      </c>
      <c r="H710" s="2">
        <v>2423.0700000000002</v>
      </c>
      <c r="I710" s="18">
        <f t="shared" si="27"/>
        <v>2.4857741669215321E-4</v>
      </c>
      <c r="J710" s="7">
        <f t="shared" si="28"/>
        <v>0.73888748044846475</v>
      </c>
    </row>
    <row r="711" spans="6:10" x14ac:dyDescent="0.3">
      <c r="F711">
        <v>706</v>
      </c>
      <c r="G711" t="s">
        <v>6664</v>
      </c>
      <c r="H711" s="2">
        <v>2422.6400000000003</v>
      </c>
      <c r="I711" s="18">
        <f t="shared" ref="I711:I774" si="29">H711/GETPIVOTDATA("[Measures].[Net Sales]",$G$5)</f>
        <v>2.4853330393883715E-4</v>
      </c>
      <c r="J711" s="7">
        <f t="shared" si="28"/>
        <v>0.73913601375240356</v>
      </c>
    </row>
    <row r="712" spans="6:10" x14ac:dyDescent="0.3">
      <c r="F712">
        <v>707</v>
      </c>
      <c r="G712" t="s">
        <v>5233</v>
      </c>
      <c r="H712" s="2">
        <v>2421.4700000000007</v>
      </c>
      <c r="I712" s="18">
        <f t="shared" si="29"/>
        <v>2.4841327621469804E-4</v>
      </c>
      <c r="J712" s="7">
        <f t="shared" ref="J712:J775" si="30">I712+J711</f>
        <v>0.73938442702861829</v>
      </c>
    </row>
    <row r="713" spans="6:10" x14ac:dyDescent="0.3">
      <c r="F713">
        <v>708</v>
      </c>
      <c r="G713" t="s">
        <v>6270</v>
      </c>
      <c r="H713" s="2">
        <v>2420.8400000000011</v>
      </c>
      <c r="I713" s="18">
        <f t="shared" si="29"/>
        <v>2.4834864590170009E-4</v>
      </c>
      <c r="J713" s="7">
        <f t="shared" si="30"/>
        <v>0.73963277567452002</v>
      </c>
    </row>
    <row r="714" spans="6:10" x14ac:dyDescent="0.3">
      <c r="F714">
        <v>709</v>
      </c>
      <c r="G714" t="s">
        <v>7058</v>
      </c>
      <c r="H714" s="2">
        <v>2419.8400000000006</v>
      </c>
      <c r="I714" s="18">
        <f t="shared" si="29"/>
        <v>2.482460581032905E-4</v>
      </c>
      <c r="J714" s="7">
        <f t="shared" si="30"/>
        <v>0.73988102173262327</v>
      </c>
    </row>
    <row r="715" spans="6:10" x14ac:dyDescent="0.3">
      <c r="F715">
        <v>710</v>
      </c>
      <c r="G715" t="s">
        <v>4291</v>
      </c>
      <c r="H715" s="2">
        <v>2409.9000000000005</v>
      </c>
      <c r="I715" s="18">
        <f t="shared" si="29"/>
        <v>2.472263353870999E-4</v>
      </c>
      <c r="J715" s="7">
        <f t="shared" si="30"/>
        <v>0.74012824806801036</v>
      </c>
    </row>
    <row r="716" spans="6:10" x14ac:dyDescent="0.3">
      <c r="F716">
        <v>711</v>
      </c>
      <c r="G716" t="s">
        <v>8110</v>
      </c>
      <c r="H716" s="2">
        <v>2404.1699999999996</v>
      </c>
      <c r="I716" s="18">
        <f t="shared" si="29"/>
        <v>2.4663850730221324E-4</v>
      </c>
      <c r="J716" s="7">
        <f t="shared" si="30"/>
        <v>0.74037488657531259</v>
      </c>
    </row>
    <row r="717" spans="6:10" x14ac:dyDescent="0.3">
      <c r="F717">
        <v>712</v>
      </c>
      <c r="G717" t="s">
        <v>6935</v>
      </c>
      <c r="H717" s="2">
        <v>2398.86</v>
      </c>
      <c r="I717" s="18">
        <f t="shared" si="29"/>
        <v>2.4609376609265873E-4</v>
      </c>
      <c r="J717" s="7">
        <f t="shared" si="30"/>
        <v>0.74062098034140522</v>
      </c>
    </row>
    <row r="718" spans="6:10" x14ac:dyDescent="0.3">
      <c r="F718">
        <v>713</v>
      </c>
      <c r="G718" t="s">
        <v>4860</v>
      </c>
      <c r="H718" s="2">
        <v>2385.8000000000006</v>
      </c>
      <c r="I718" s="18">
        <f t="shared" si="29"/>
        <v>2.4475396944543051E-4</v>
      </c>
      <c r="J718" s="7">
        <f t="shared" si="30"/>
        <v>0.74086573431085068</v>
      </c>
    </row>
    <row r="719" spans="6:10" x14ac:dyDescent="0.3">
      <c r="F719">
        <v>714</v>
      </c>
      <c r="G719" t="s">
        <v>7742</v>
      </c>
      <c r="H719" s="2">
        <v>2385.4800000000018</v>
      </c>
      <c r="I719" s="18">
        <f t="shared" si="29"/>
        <v>2.4472114134993956E-4</v>
      </c>
      <c r="J719" s="7">
        <f t="shared" si="30"/>
        <v>0.74111045545220067</v>
      </c>
    </row>
    <row r="720" spans="6:10" x14ac:dyDescent="0.3">
      <c r="F720">
        <v>715</v>
      </c>
      <c r="G720" t="s">
        <v>8069</v>
      </c>
      <c r="H720" s="2">
        <v>2384.9999999999977</v>
      </c>
      <c r="I720" s="18">
        <f t="shared" si="29"/>
        <v>2.4467189920670255E-4</v>
      </c>
      <c r="J720" s="7">
        <f t="shared" si="30"/>
        <v>0.74135512735140741</v>
      </c>
    </row>
    <row r="721" spans="6:10" x14ac:dyDescent="0.3">
      <c r="F721">
        <v>716</v>
      </c>
      <c r="G721" t="s">
        <v>5891</v>
      </c>
      <c r="H721" s="2">
        <v>2381.0399999999954</v>
      </c>
      <c r="I721" s="18">
        <f t="shared" si="29"/>
        <v>2.4426565152500064E-4</v>
      </c>
      <c r="J721" s="7">
        <f t="shared" si="30"/>
        <v>0.74159939300293243</v>
      </c>
    </row>
    <row r="722" spans="6:10" x14ac:dyDescent="0.3">
      <c r="F722">
        <v>717</v>
      </c>
      <c r="G722" t="s">
        <v>8213</v>
      </c>
      <c r="H722" s="2">
        <v>2380.639999999999</v>
      </c>
      <c r="I722" s="18">
        <f t="shared" si="29"/>
        <v>2.4422461640563722E-4</v>
      </c>
      <c r="J722" s="7">
        <f t="shared" si="30"/>
        <v>0.74184361761933804</v>
      </c>
    </row>
    <row r="723" spans="6:10" x14ac:dyDescent="0.3">
      <c r="F723">
        <v>718</v>
      </c>
      <c r="G723" t="s">
        <v>8455</v>
      </c>
      <c r="H723" s="2">
        <v>2380.0800000000036</v>
      </c>
      <c r="I723" s="18">
        <f t="shared" si="29"/>
        <v>2.4416716723852836E-4</v>
      </c>
      <c r="J723" s="7">
        <f t="shared" si="30"/>
        <v>0.74208778478657655</v>
      </c>
    </row>
    <row r="724" spans="6:10" x14ac:dyDescent="0.3">
      <c r="F724">
        <v>719</v>
      </c>
      <c r="G724" t="s">
        <v>6157</v>
      </c>
      <c r="H724" s="2">
        <v>2372.8600000000006</v>
      </c>
      <c r="I724" s="18">
        <f t="shared" si="29"/>
        <v>2.4342648333401131E-4</v>
      </c>
      <c r="J724" s="7">
        <f t="shared" si="30"/>
        <v>0.74233121126991053</v>
      </c>
    </row>
    <row r="725" spans="6:10" x14ac:dyDescent="0.3">
      <c r="F725">
        <v>720</v>
      </c>
      <c r="G725" t="s">
        <v>5278</v>
      </c>
      <c r="H725" s="2">
        <v>2369.1600000000012</v>
      </c>
      <c r="I725" s="18">
        <f t="shared" si="29"/>
        <v>2.4304690847989615E-4</v>
      </c>
      <c r="J725" s="7">
        <f t="shared" si="30"/>
        <v>0.7425742581783904</v>
      </c>
    </row>
    <row r="726" spans="6:10" x14ac:dyDescent="0.3">
      <c r="F726">
        <v>721</v>
      </c>
      <c r="G726" t="s">
        <v>5838</v>
      </c>
      <c r="H726" s="2">
        <v>2362.8400000000006</v>
      </c>
      <c r="I726" s="18">
        <f t="shared" si="29"/>
        <v>2.4239855359394792E-4</v>
      </c>
      <c r="J726" s="7">
        <f t="shared" si="30"/>
        <v>0.74281665673198438</v>
      </c>
    </row>
    <row r="727" spans="6:10" x14ac:dyDescent="0.3">
      <c r="F727">
        <v>722</v>
      </c>
      <c r="G727" t="s">
        <v>8143</v>
      </c>
      <c r="H727" s="2">
        <v>2361.9699999999984</v>
      </c>
      <c r="I727" s="18">
        <f t="shared" si="29"/>
        <v>2.4230930220933141E-4</v>
      </c>
      <c r="J727" s="7">
        <f t="shared" si="30"/>
        <v>0.74305896603419375</v>
      </c>
    </row>
    <row r="728" spans="6:10" x14ac:dyDescent="0.3">
      <c r="F728">
        <v>723</v>
      </c>
      <c r="G728" t="s">
        <v>6488</v>
      </c>
      <c r="H728" s="2">
        <v>2360.5500000000002</v>
      </c>
      <c r="I728" s="18">
        <f t="shared" si="29"/>
        <v>2.4216362753559008E-4</v>
      </c>
      <c r="J728" s="7">
        <f t="shared" si="30"/>
        <v>0.74330112966172934</v>
      </c>
    </row>
    <row r="729" spans="6:10" x14ac:dyDescent="0.3">
      <c r="F729">
        <v>724</v>
      </c>
      <c r="G729" t="s">
        <v>5501</v>
      </c>
      <c r="H729" s="2">
        <v>2360.0899999999956</v>
      </c>
      <c r="I729" s="18">
        <f t="shared" si="29"/>
        <v>2.4211643714832124E-4</v>
      </c>
      <c r="J729" s="7">
        <f t="shared" si="30"/>
        <v>0.74354324609887767</v>
      </c>
    </row>
    <row r="730" spans="6:10" x14ac:dyDescent="0.3">
      <c r="F730">
        <v>725</v>
      </c>
      <c r="G730" t="s">
        <v>5798</v>
      </c>
      <c r="H730" s="2">
        <v>2357.6800000000003</v>
      </c>
      <c r="I730" s="18">
        <f t="shared" si="29"/>
        <v>2.4186920055415477E-4</v>
      </c>
      <c r="J730" s="7">
        <f t="shared" si="30"/>
        <v>0.74378511529943181</v>
      </c>
    </row>
    <row r="731" spans="6:10" x14ac:dyDescent="0.3">
      <c r="F731">
        <v>726</v>
      </c>
      <c r="G731" t="s">
        <v>5847</v>
      </c>
      <c r="H731" s="2">
        <v>2351.0199999999973</v>
      </c>
      <c r="I731" s="18">
        <f t="shared" si="29"/>
        <v>2.4118596581674707E-4</v>
      </c>
      <c r="J731" s="7">
        <f t="shared" si="30"/>
        <v>0.7440263012652486</v>
      </c>
    </row>
    <row r="732" spans="6:10" x14ac:dyDescent="0.3">
      <c r="F732">
        <v>727</v>
      </c>
      <c r="G732" t="s">
        <v>6314</v>
      </c>
      <c r="H732" s="2">
        <v>2350</v>
      </c>
      <c r="I732" s="18">
        <f t="shared" si="29"/>
        <v>2.4108132626236964E-4</v>
      </c>
      <c r="J732" s="7">
        <f t="shared" si="30"/>
        <v>0.74426738259151093</v>
      </c>
    </row>
    <row r="733" spans="6:10" x14ac:dyDescent="0.3">
      <c r="F733">
        <v>728</v>
      </c>
      <c r="G733" t="s">
        <v>6604</v>
      </c>
      <c r="H733" s="2">
        <v>2348.819999999997</v>
      </c>
      <c r="I733" s="18">
        <f t="shared" si="29"/>
        <v>2.409602726602461E-4</v>
      </c>
      <c r="J733" s="7">
        <f t="shared" si="30"/>
        <v>0.74450834286417122</v>
      </c>
    </row>
    <row r="734" spans="6:10" x14ac:dyDescent="0.3">
      <c r="F734">
        <v>729</v>
      </c>
      <c r="G734" t="s">
        <v>5415</v>
      </c>
      <c r="H734" s="2">
        <v>2347.0499999999984</v>
      </c>
      <c r="I734" s="18">
        <f t="shared" si="29"/>
        <v>2.4077869225706138E-4</v>
      </c>
      <c r="J734" s="7">
        <f t="shared" si="30"/>
        <v>0.74474912155642825</v>
      </c>
    </row>
    <row r="735" spans="6:10" x14ac:dyDescent="0.3">
      <c r="F735">
        <v>730</v>
      </c>
      <c r="G735" t="s">
        <v>8603</v>
      </c>
      <c r="H735" s="2">
        <v>2338.6</v>
      </c>
      <c r="I735" s="18">
        <f t="shared" si="29"/>
        <v>2.3991182536050112E-4</v>
      </c>
      <c r="J735" s="7">
        <f t="shared" si="30"/>
        <v>0.74498903338178879</v>
      </c>
    </row>
    <row r="736" spans="6:10" x14ac:dyDescent="0.3">
      <c r="F736">
        <v>731</v>
      </c>
      <c r="G736" t="s">
        <v>7998</v>
      </c>
      <c r="H736" s="2">
        <v>2333.420000000001</v>
      </c>
      <c r="I736" s="18">
        <f t="shared" si="29"/>
        <v>2.3938042056473991E-4</v>
      </c>
      <c r="J736" s="7">
        <f t="shared" si="30"/>
        <v>0.7452284138023535</v>
      </c>
    </row>
    <row r="737" spans="6:10" x14ac:dyDescent="0.3">
      <c r="F737">
        <v>732</v>
      </c>
      <c r="G737" t="s">
        <v>4362</v>
      </c>
      <c r="H737" s="2">
        <v>2327.130000000001</v>
      </c>
      <c r="I737" s="18">
        <f t="shared" si="29"/>
        <v>2.3873514331274406E-4</v>
      </c>
      <c r="J737" s="7">
        <f t="shared" si="30"/>
        <v>0.74546714894566624</v>
      </c>
    </row>
    <row r="738" spans="6:10" x14ac:dyDescent="0.3">
      <c r="F738">
        <v>733</v>
      </c>
      <c r="G738" t="s">
        <v>5658</v>
      </c>
      <c r="H738" s="2">
        <v>2323.5000000000027</v>
      </c>
      <c r="I738" s="18">
        <f t="shared" si="29"/>
        <v>2.3836274960451766E-4</v>
      </c>
      <c r="J738" s="7">
        <f t="shared" si="30"/>
        <v>0.74570551169527077</v>
      </c>
    </row>
    <row r="739" spans="6:10" x14ac:dyDescent="0.3">
      <c r="F739">
        <v>734</v>
      </c>
      <c r="G739" t="s">
        <v>5706</v>
      </c>
      <c r="H739" s="2">
        <v>2319.6799999999998</v>
      </c>
      <c r="I739" s="18">
        <f t="shared" si="29"/>
        <v>2.3797086421459301E-4</v>
      </c>
      <c r="J739" s="7">
        <f t="shared" si="30"/>
        <v>0.74594348255948539</v>
      </c>
    </row>
    <row r="740" spans="6:10" x14ac:dyDescent="0.3">
      <c r="F740">
        <v>735</v>
      </c>
      <c r="G740" t="s">
        <v>6778</v>
      </c>
      <c r="H740" s="2">
        <v>2318.8800000000015</v>
      </c>
      <c r="I740" s="18">
        <f t="shared" si="29"/>
        <v>2.3788879397586556E-4</v>
      </c>
      <c r="J740" s="7">
        <f t="shared" si="30"/>
        <v>0.7461813713534613</v>
      </c>
    </row>
    <row r="741" spans="6:10" x14ac:dyDescent="0.3">
      <c r="F741">
        <v>736</v>
      </c>
      <c r="G741" t="s">
        <v>5478</v>
      </c>
      <c r="H741" s="2">
        <v>2313.1399999999981</v>
      </c>
      <c r="I741" s="18">
        <f t="shared" si="29"/>
        <v>2.3729994001299456E-4</v>
      </c>
      <c r="J741" s="7">
        <f t="shared" si="30"/>
        <v>0.74641867129347428</v>
      </c>
    </row>
    <row r="742" spans="6:10" x14ac:dyDescent="0.3">
      <c r="F742">
        <v>737</v>
      </c>
      <c r="G742" t="s">
        <v>5045</v>
      </c>
      <c r="H742" s="2">
        <v>2312.8000000000015</v>
      </c>
      <c r="I742" s="18">
        <f t="shared" si="29"/>
        <v>2.3726506016153571E-4</v>
      </c>
      <c r="J742" s="7">
        <f t="shared" si="30"/>
        <v>0.74665593635363581</v>
      </c>
    </row>
    <row r="743" spans="6:10" x14ac:dyDescent="0.3">
      <c r="F743">
        <v>738</v>
      </c>
      <c r="G743" t="s">
        <v>8291</v>
      </c>
      <c r="H743" s="2">
        <v>2312.7000000000003</v>
      </c>
      <c r="I743" s="18">
        <f t="shared" si="29"/>
        <v>2.3725480138169462E-4</v>
      </c>
      <c r="J743" s="7">
        <f t="shared" si="30"/>
        <v>0.74689319115501751</v>
      </c>
    </row>
    <row r="744" spans="6:10" x14ac:dyDescent="0.3">
      <c r="F744">
        <v>739</v>
      </c>
      <c r="G744" t="s">
        <v>5692</v>
      </c>
      <c r="H744" s="2">
        <v>2307.4499999999998</v>
      </c>
      <c r="I744" s="18">
        <f t="shared" si="29"/>
        <v>2.3671621544004459E-4</v>
      </c>
      <c r="J744" s="7">
        <f t="shared" si="30"/>
        <v>0.74712990737045759</v>
      </c>
    </row>
    <row r="745" spans="6:10" x14ac:dyDescent="0.3">
      <c r="F745">
        <v>740</v>
      </c>
      <c r="G745" t="s">
        <v>6427</v>
      </c>
      <c r="H745" s="2">
        <v>2306.52</v>
      </c>
      <c r="I745" s="18">
        <f t="shared" si="29"/>
        <v>2.3662080878752376E-4</v>
      </c>
      <c r="J745" s="7">
        <f t="shared" si="30"/>
        <v>0.74736652817924509</v>
      </c>
    </row>
    <row r="746" spans="6:10" x14ac:dyDescent="0.3">
      <c r="F746">
        <v>741</v>
      </c>
      <c r="G746" t="s">
        <v>6798</v>
      </c>
      <c r="H746" s="2">
        <v>2303.7499999999991</v>
      </c>
      <c r="I746" s="18">
        <f t="shared" si="29"/>
        <v>2.3633664058592929E-4</v>
      </c>
      <c r="J746" s="7">
        <f t="shared" si="30"/>
        <v>0.74760286481983107</v>
      </c>
    </row>
    <row r="747" spans="6:10" x14ac:dyDescent="0.3">
      <c r="F747">
        <v>742</v>
      </c>
      <c r="G747" t="s">
        <v>7834</v>
      </c>
      <c r="H747" s="2">
        <v>2299.6699999999992</v>
      </c>
      <c r="I747" s="18">
        <f t="shared" si="29"/>
        <v>2.3591808236841846E-4</v>
      </c>
      <c r="J747" s="7">
        <f t="shared" si="30"/>
        <v>0.74783878290219952</v>
      </c>
    </row>
    <row r="748" spans="6:10" x14ac:dyDescent="0.3">
      <c r="F748">
        <v>743</v>
      </c>
      <c r="G748" t="s">
        <v>6284</v>
      </c>
      <c r="H748" s="2">
        <v>2298.9300000000003</v>
      </c>
      <c r="I748" s="18">
        <f t="shared" si="29"/>
        <v>2.3584216739759554E-4</v>
      </c>
      <c r="J748" s="7">
        <f t="shared" si="30"/>
        <v>0.7480746250695971</v>
      </c>
    </row>
    <row r="749" spans="6:10" x14ac:dyDescent="0.3">
      <c r="F749">
        <v>744</v>
      </c>
      <c r="G749" t="s">
        <v>6415</v>
      </c>
      <c r="H749" s="2">
        <v>2298.2000000000003</v>
      </c>
      <c r="I749" s="18">
        <f t="shared" si="29"/>
        <v>2.3576727830475658E-4</v>
      </c>
      <c r="J749" s="7">
        <f t="shared" si="30"/>
        <v>0.74831039234790186</v>
      </c>
    </row>
    <row r="750" spans="6:10" x14ac:dyDescent="0.3">
      <c r="F750">
        <v>745</v>
      </c>
      <c r="G750" t="s">
        <v>8379</v>
      </c>
      <c r="H750" s="2">
        <v>2295.369999999994</v>
      </c>
      <c r="I750" s="18">
        <f t="shared" si="29"/>
        <v>2.3547695483525701E-4</v>
      </c>
      <c r="J750" s="7">
        <f t="shared" si="30"/>
        <v>0.74854586930273714</v>
      </c>
    </row>
    <row r="751" spans="6:10" x14ac:dyDescent="0.3">
      <c r="F751">
        <v>746</v>
      </c>
      <c r="G751" t="s">
        <v>5262</v>
      </c>
      <c r="H751" s="2">
        <v>2295.3100000000004</v>
      </c>
      <c r="I751" s="18">
        <f t="shared" si="29"/>
        <v>2.354707995673531E-4</v>
      </c>
      <c r="J751" s="7">
        <f t="shared" si="30"/>
        <v>0.74878134010230446</v>
      </c>
    </row>
    <row r="752" spans="6:10" x14ac:dyDescent="0.3">
      <c r="F752">
        <v>747</v>
      </c>
      <c r="G752" t="s">
        <v>6738</v>
      </c>
      <c r="H752" s="2">
        <v>2293.6200000000013</v>
      </c>
      <c r="I752" s="18">
        <f t="shared" si="29"/>
        <v>2.3529742618804108E-4</v>
      </c>
      <c r="J752" s="7">
        <f t="shared" si="30"/>
        <v>0.74901663752849246</v>
      </c>
    </row>
    <row r="753" spans="6:10" x14ac:dyDescent="0.3">
      <c r="F753">
        <v>748</v>
      </c>
      <c r="G753" t="s">
        <v>4471</v>
      </c>
      <c r="H753" s="2">
        <v>2291.1899999999996</v>
      </c>
      <c r="I753" s="18">
        <f t="shared" si="29"/>
        <v>2.3504813783790579E-4</v>
      </c>
      <c r="J753" s="7">
        <f t="shared" si="30"/>
        <v>0.74925168566633038</v>
      </c>
    </row>
    <row r="754" spans="6:10" x14ac:dyDescent="0.3">
      <c r="F754">
        <v>749</v>
      </c>
      <c r="G754" t="s">
        <v>8230</v>
      </c>
      <c r="H754" s="2">
        <v>2291.0799999999995</v>
      </c>
      <c r="I754" s="18">
        <f t="shared" si="29"/>
        <v>2.3503685318008072E-4</v>
      </c>
      <c r="J754" s="7">
        <f t="shared" si="30"/>
        <v>0.74948672251951043</v>
      </c>
    </row>
    <row r="755" spans="6:10" x14ac:dyDescent="0.3">
      <c r="F755">
        <v>750</v>
      </c>
      <c r="G755" t="s">
        <v>7905</v>
      </c>
      <c r="H755" s="2">
        <v>2288.1299999999992</v>
      </c>
      <c r="I755" s="18">
        <f t="shared" si="29"/>
        <v>2.3473421917477263E-4</v>
      </c>
      <c r="J755" s="7">
        <f t="shared" si="30"/>
        <v>0.74972145673868518</v>
      </c>
    </row>
    <row r="756" spans="6:10" x14ac:dyDescent="0.3">
      <c r="F756">
        <v>751</v>
      </c>
      <c r="G756" t="s">
        <v>4530</v>
      </c>
      <c r="H756" s="2">
        <v>2283.6299999999997</v>
      </c>
      <c r="I756" s="18">
        <f t="shared" si="29"/>
        <v>2.3427257408192983E-4</v>
      </c>
      <c r="J756" s="7">
        <f t="shared" si="30"/>
        <v>0.74995572931276711</v>
      </c>
    </row>
    <row r="757" spans="6:10" x14ac:dyDescent="0.3">
      <c r="F757">
        <v>752</v>
      </c>
      <c r="G757" t="s">
        <v>7821</v>
      </c>
      <c r="H757" s="2">
        <v>2275.58</v>
      </c>
      <c r="I757" s="18">
        <f t="shared" si="29"/>
        <v>2.3344674230473323E-4</v>
      </c>
      <c r="J757" s="7">
        <f t="shared" si="30"/>
        <v>0.75018917605507185</v>
      </c>
    </row>
    <row r="758" spans="6:10" x14ac:dyDescent="0.3">
      <c r="F758">
        <v>753</v>
      </c>
      <c r="G758" t="s">
        <v>4603</v>
      </c>
      <c r="H758" s="2">
        <v>2273.3200000000002</v>
      </c>
      <c r="I758" s="18">
        <f t="shared" si="29"/>
        <v>2.3321489388032776E-4</v>
      </c>
      <c r="J758" s="7">
        <f t="shared" si="30"/>
        <v>0.75042239094895213</v>
      </c>
    </row>
    <row r="759" spans="6:10" x14ac:dyDescent="0.3">
      <c r="F759">
        <v>754</v>
      </c>
      <c r="G759" t="s">
        <v>8246</v>
      </c>
      <c r="H759" s="2">
        <v>2273.1799999999989</v>
      </c>
      <c r="I759" s="18">
        <f t="shared" si="29"/>
        <v>2.3320053158855028E-4</v>
      </c>
      <c r="J759" s="7">
        <f t="shared" si="30"/>
        <v>0.75065559148054073</v>
      </c>
    </row>
    <row r="760" spans="6:10" x14ac:dyDescent="0.3">
      <c r="F760">
        <v>755</v>
      </c>
      <c r="G760" t="s">
        <v>5818</v>
      </c>
      <c r="H760" s="2">
        <v>2272.4000000000005</v>
      </c>
      <c r="I760" s="18">
        <f t="shared" si="29"/>
        <v>2.3312051310579103E-4</v>
      </c>
      <c r="J760" s="7">
        <f t="shared" si="30"/>
        <v>0.75088871199364648</v>
      </c>
    </row>
    <row r="761" spans="6:10" x14ac:dyDescent="0.3">
      <c r="F761">
        <v>756</v>
      </c>
      <c r="G761" t="s">
        <v>7492</v>
      </c>
      <c r="H761" s="2">
        <v>2269.2099999999982</v>
      </c>
      <c r="I761" s="18">
        <f t="shared" si="29"/>
        <v>2.3279325802886441E-4</v>
      </c>
      <c r="J761" s="7">
        <f t="shared" si="30"/>
        <v>0.75112150525167531</v>
      </c>
    </row>
    <row r="762" spans="6:10" x14ac:dyDescent="0.3">
      <c r="F762">
        <v>757</v>
      </c>
      <c r="G762" t="s">
        <v>7356</v>
      </c>
      <c r="H762" s="2">
        <v>2266.2500000000005</v>
      </c>
      <c r="I762" s="18">
        <f t="shared" si="29"/>
        <v>2.3248959814557246E-4</v>
      </c>
      <c r="J762" s="7">
        <f t="shared" si="30"/>
        <v>0.75135399484982091</v>
      </c>
    </row>
    <row r="763" spans="6:10" x14ac:dyDescent="0.3">
      <c r="F763">
        <v>758</v>
      </c>
      <c r="G763" t="s">
        <v>8602</v>
      </c>
      <c r="H763" s="2">
        <v>2265.3799999999987</v>
      </c>
      <c r="I763" s="18">
        <f t="shared" si="29"/>
        <v>2.3240034676095601E-4</v>
      </c>
      <c r="J763" s="7">
        <f t="shared" si="30"/>
        <v>0.75158639519658188</v>
      </c>
    </row>
    <row r="764" spans="6:10" x14ac:dyDescent="0.3">
      <c r="F764">
        <v>759</v>
      </c>
      <c r="G764" t="s">
        <v>5260</v>
      </c>
      <c r="H764" s="2">
        <v>2265.1199999999958</v>
      </c>
      <c r="I764" s="18">
        <f t="shared" si="29"/>
        <v>2.3237367393336923E-4</v>
      </c>
      <c r="J764" s="7">
        <f t="shared" si="30"/>
        <v>0.75181876887051524</v>
      </c>
    </row>
    <row r="765" spans="6:10" x14ac:dyDescent="0.3">
      <c r="F765">
        <v>760</v>
      </c>
      <c r="G765" t="s">
        <v>5145</v>
      </c>
      <c r="H765" s="2">
        <v>2263.7600000000002</v>
      </c>
      <c r="I765" s="18">
        <f t="shared" si="29"/>
        <v>2.3223415452753275E-4</v>
      </c>
      <c r="J765" s="7">
        <f t="shared" si="30"/>
        <v>0.7520510030250428</v>
      </c>
    </row>
    <row r="766" spans="6:10" x14ac:dyDescent="0.3">
      <c r="F766">
        <v>761</v>
      </c>
      <c r="G766" t="s">
        <v>7110</v>
      </c>
      <c r="H766" s="2">
        <v>2262.619999999999</v>
      </c>
      <c r="I766" s="18">
        <f t="shared" si="29"/>
        <v>2.3211720443734577E-4</v>
      </c>
      <c r="J766" s="7">
        <f t="shared" si="30"/>
        <v>0.75228312022948018</v>
      </c>
    </row>
    <row r="767" spans="6:10" x14ac:dyDescent="0.3">
      <c r="F767">
        <v>762</v>
      </c>
      <c r="G767" t="s">
        <v>5792</v>
      </c>
      <c r="H767" s="2">
        <v>2255.5099999999952</v>
      </c>
      <c r="I767" s="18">
        <f t="shared" si="29"/>
        <v>2.3138780519065371E-4</v>
      </c>
      <c r="J767" s="7">
        <f t="shared" si="30"/>
        <v>0.75251450803467079</v>
      </c>
    </row>
    <row r="768" spans="6:10" x14ac:dyDescent="0.3">
      <c r="F768">
        <v>763</v>
      </c>
      <c r="G768" t="s">
        <v>6385</v>
      </c>
      <c r="H768" s="2">
        <v>2247.5100000000007</v>
      </c>
      <c r="I768" s="18">
        <f t="shared" si="29"/>
        <v>2.305671028033781E-4</v>
      </c>
      <c r="J768" s="7">
        <f t="shared" si="30"/>
        <v>0.75274507513747413</v>
      </c>
    </row>
    <row r="769" spans="6:10" x14ac:dyDescent="0.3">
      <c r="F769">
        <v>764</v>
      </c>
      <c r="G769" t="s">
        <v>7523</v>
      </c>
      <c r="H769" s="2">
        <v>2246.8099999999986</v>
      </c>
      <c r="I769" s="18">
        <f t="shared" si="29"/>
        <v>2.3049529134449122E-4</v>
      </c>
      <c r="J769" s="7">
        <f t="shared" si="30"/>
        <v>0.75297557042881857</v>
      </c>
    </row>
    <row r="770" spans="6:10" x14ac:dyDescent="0.3">
      <c r="F770">
        <v>765</v>
      </c>
      <c r="G770" t="s">
        <v>7533</v>
      </c>
      <c r="H770" s="2">
        <v>2242.2499999999991</v>
      </c>
      <c r="I770" s="18">
        <f t="shared" si="29"/>
        <v>2.3002749098374387E-4</v>
      </c>
      <c r="J770" s="7">
        <f t="shared" si="30"/>
        <v>0.75320559791980235</v>
      </c>
    </row>
    <row r="771" spans="6:10" x14ac:dyDescent="0.3">
      <c r="F771">
        <v>766</v>
      </c>
      <c r="G771" t="s">
        <v>6710</v>
      </c>
      <c r="H771" s="2">
        <v>2242.0099999999998</v>
      </c>
      <c r="I771" s="18">
        <f t="shared" si="29"/>
        <v>2.3000286991212566E-4</v>
      </c>
      <c r="J771" s="7">
        <f t="shared" si="30"/>
        <v>0.7534356007897145</v>
      </c>
    </row>
    <row r="772" spans="6:10" x14ac:dyDescent="0.3">
      <c r="F772">
        <v>767</v>
      </c>
      <c r="G772" t="s">
        <v>6424</v>
      </c>
      <c r="H772" s="2">
        <v>2239.9500000000021</v>
      </c>
      <c r="I772" s="18">
        <f t="shared" si="29"/>
        <v>2.2979153904740228E-4</v>
      </c>
      <c r="J772" s="7">
        <f t="shared" si="30"/>
        <v>0.75366539232876195</v>
      </c>
    </row>
    <row r="773" spans="6:10" x14ac:dyDescent="0.3">
      <c r="F773">
        <v>768</v>
      </c>
      <c r="G773" t="s">
        <v>7169</v>
      </c>
      <c r="H773" s="2">
        <v>2236.7400000000007</v>
      </c>
      <c r="I773" s="18">
        <f t="shared" si="29"/>
        <v>2.294622322145076E-4</v>
      </c>
      <c r="J773" s="7">
        <f t="shared" si="30"/>
        <v>0.75389485456097649</v>
      </c>
    </row>
    <row r="774" spans="6:10" x14ac:dyDescent="0.3">
      <c r="F774">
        <v>769</v>
      </c>
      <c r="G774" t="s">
        <v>5994</v>
      </c>
      <c r="H774" s="2">
        <v>2235.2999999999984</v>
      </c>
      <c r="I774" s="18">
        <f t="shared" si="29"/>
        <v>2.2931450578479764E-4</v>
      </c>
      <c r="J774" s="7">
        <f t="shared" si="30"/>
        <v>0.75412416906676127</v>
      </c>
    </row>
    <row r="775" spans="6:10" x14ac:dyDescent="0.3">
      <c r="F775">
        <v>770</v>
      </c>
      <c r="G775" t="s">
        <v>8592</v>
      </c>
      <c r="H775" s="2">
        <v>2232.4900000000007</v>
      </c>
      <c r="I775" s="18">
        <f t="shared" ref="I775:I838" si="31">H775/GETPIVOTDATA("[Measures].[Net Sales]",$G$5)</f>
        <v>2.2902623407126713E-4</v>
      </c>
      <c r="J775" s="7">
        <f t="shared" si="30"/>
        <v>0.75435319530083256</v>
      </c>
    </row>
    <row r="776" spans="6:10" x14ac:dyDescent="0.3">
      <c r="F776">
        <v>771</v>
      </c>
      <c r="G776" t="s">
        <v>6085</v>
      </c>
      <c r="H776" s="2">
        <v>2226.909999999998</v>
      </c>
      <c r="I776" s="18">
        <f t="shared" si="31"/>
        <v>2.2845379415614174E-4</v>
      </c>
      <c r="J776" s="7">
        <f t="shared" ref="J776:J839" si="32">I776+J775</f>
        <v>0.7545816490949887</v>
      </c>
    </row>
    <row r="777" spans="6:10" x14ac:dyDescent="0.3">
      <c r="F777">
        <v>772</v>
      </c>
      <c r="G777" t="s">
        <v>4545</v>
      </c>
      <c r="H777" s="2">
        <v>2220.8399999999997</v>
      </c>
      <c r="I777" s="18">
        <f t="shared" si="31"/>
        <v>2.2783108621979615E-4</v>
      </c>
      <c r="J777" s="7">
        <f t="shared" si="32"/>
        <v>0.75480948018120853</v>
      </c>
    </row>
    <row r="778" spans="6:10" x14ac:dyDescent="0.3">
      <c r="F778">
        <v>773</v>
      </c>
      <c r="G778" t="s">
        <v>4671</v>
      </c>
      <c r="H778" s="2">
        <v>2218.0199999999986</v>
      </c>
      <c r="I778" s="18">
        <f t="shared" si="31"/>
        <v>2.2754178862828119E-4</v>
      </c>
      <c r="J778" s="7">
        <f t="shared" si="32"/>
        <v>0.7550370219698368</v>
      </c>
    </row>
    <row r="779" spans="6:10" x14ac:dyDescent="0.3">
      <c r="F779">
        <v>774</v>
      </c>
      <c r="G779" t="s">
        <v>8112</v>
      </c>
      <c r="H779" s="2">
        <v>2215.0199999999982</v>
      </c>
      <c r="I779" s="18">
        <f t="shared" si="31"/>
        <v>2.2723402523305259E-4</v>
      </c>
      <c r="J779" s="7">
        <f t="shared" si="32"/>
        <v>0.75526425599506986</v>
      </c>
    </row>
    <row r="780" spans="6:10" x14ac:dyDescent="0.3">
      <c r="F780">
        <v>775</v>
      </c>
      <c r="G780" t="s">
        <v>6490</v>
      </c>
      <c r="H780" s="2">
        <v>2213.1099999999988</v>
      </c>
      <c r="I780" s="18">
        <f t="shared" si="31"/>
        <v>2.2703808253809045E-4</v>
      </c>
      <c r="J780" s="7">
        <f t="shared" si="32"/>
        <v>0.75549129407760796</v>
      </c>
    </row>
    <row r="781" spans="6:10" x14ac:dyDescent="0.3">
      <c r="F781">
        <v>776</v>
      </c>
      <c r="G781" t="s">
        <v>8002</v>
      </c>
      <c r="H781" s="2">
        <v>2210.2600000000007</v>
      </c>
      <c r="I781" s="18">
        <f t="shared" si="31"/>
        <v>2.2674570731262352E-4</v>
      </c>
      <c r="J781" s="7">
        <f t="shared" si="32"/>
        <v>0.75571803978492058</v>
      </c>
    </row>
    <row r="782" spans="6:10" x14ac:dyDescent="0.3">
      <c r="F782">
        <v>777</v>
      </c>
      <c r="G782" t="s">
        <v>4505</v>
      </c>
      <c r="H782" s="2">
        <v>2209.85</v>
      </c>
      <c r="I782" s="18">
        <f t="shared" si="31"/>
        <v>2.2670364631527555E-4</v>
      </c>
      <c r="J782" s="7">
        <f t="shared" si="32"/>
        <v>0.75594474343123585</v>
      </c>
    </row>
    <row r="783" spans="6:10" x14ac:dyDescent="0.3">
      <c r="F783">
        <v>778</v>
      </c>
      <c r="G783" t="s">
        <v>5633</v>
      </c>
      <c r="H783" s="2">
        <v>2208.3000000000002</v>
      </c>
      <c r="I783" s="18">
        <f t="shared" si="31"/>
        <v>2.2654463522774082E-4</v>
      </c>
      <c r="J783" s="7">
        <f t="shared" si="32"/>
        <v>0.75617128806646361</v>
      </c>
    </row>
    <row r="784" spans="6:10" x14ac:dyDescent="0.3">
      <c r="F784">
        <v>779</v>
      </c>
      <c r="G784" t="s">
        <v>6807</v>
      </c>
      <c r="H784" s="2">
        <v>2207.4</v>
      </c>
      <c r="I784" s="18">
        <f t="shared" si="31"/>
        <v>2.2645230620917226E-4</v>
      </c>
      <c r="J784" s="7">
        <f t="shared" si="32"/>
        <v>0.75639774037267282</v>
      </c>
    </row>
    <row r="785" spans="6:10" x14ac:dyDescent="0.3">
      <c r="F785">
        <v>780</v>
      </c>
      <c r="G785" t="s">
        <v>4839</v>
      </c>
      <c r="H785" s="2">
        <v>2205.6300000000006</v>
      </c>
      <c r="I785" s="18">
        <f t="shared" si="31"/>
        <v>2.2627072580598746E-4</v>
      </c>
      <c r="J785" s="7">
        <f t="shared" si="32"/>
        <v>0.75662401109847877</v>
      </c>
    </row>
    <row r="786" spans="6:10" x14ac:dyDescent="0.3">
      <c r="F786">
        <v>781</v>
      </c>
      <c r="G786" t="s">
        <v>4587</v>
      </c>
      <c r="H786" s="2">
        <v>2203.1999999999998</v>
      </c>
      <c r="I786" s="18">
        <f t="shared" si="31"/>
        <v>2.2602143745585225E-4</v>
      </c>
      <c r="J786" s="7">
        <f t="shared" si="32"/>
        <v>0.75685003253593464</v>
      </c>
    </row>
    <row r="787" spans="6:10" x14ac:dyDescent="0.3">
      <c r="F787">
        <v>782</v>
      </c>
      <c r="G787" t="s">
        <v>5358</v>
      </c>
      <c r="H787" s="2">
        <v>2202.9899999999989</v>
      </c>
      <c r="I787" s="18">
        <f t="shared" si="31"/>
        <v>2.2599989401818614E-4</v>
      </c>
      <c r="J787" s="7">
        <f t="shared" si="32"/>
        <v>0.75707603242995281</v>
      </c>
    </row>
    <row r="788" spans="6:10" x14ac:dyDescent="0.3">
      <c r="F788">
        <v>783</v>
      </c>
      <c r="G788" t="s">
        <v>5246</v>
      </c>
      <c r="H788" s="2">
        <v>2202.3099999999977</v>
      </c>
      <c r="I788" s="18">
        <f t="shared" si="31"/>
        <v>2.2593013431526754E-4</v>
      </c>
      <c r="J788" s="7">
        <f t="shared" si="32"/>
        <v>0.75730196256426807</v>
      </c>
    </row>
    <row r="789" spans="6:10" x14ac:dyDescent="0.3">
      <c r="F789">
        <v>784</v>
      </c>
      <c r="G789" t="s">
        <v>5647</v>
      </c>
      <c r="H789" s="2">
        <v>2201.6400000000003</v>
      </c>
      <c r="I789" s="18">
        <f t="shared" si="31"/>
        <v>2.2586140049033344E-4</v>
      </c>
      <c r="J789" s="7">
        <f t="shared" si="32"/>
        <v>0.75752782396475837</v>
      </c>
    </row>
    <row r="790" spans="6:10" x14ac:dyDescent="0.3">
      <c r="F790">
        <v>785</v>
      </c>
      <c r="G790" t="s">
        <v>8192</v>
      </c>
      <c r="H790" s="2">
        <v>2201.0500000000006</v>
      </c>
      <c r="I790" s="18">
        <f t="shared" si="31"/>
        <v>2.2580087368927185E-4</v>
      </c>
      <c r="J790" s="7">
        <f t="shared" si="32"/>
        <v>0.75775362483844766</v>
      </c>
    </row>
    <row r="791" spans="6:10" x14ac:dyDescent="0.3">
      <c r="F791">
        <v>786</v>
      </c>
      <c r="G791" t="s">
        <v>6301</v>
      </c>
      <c r="H791" s="2">
        <v>2199.3099999999995</v>
      </c>
      <c r="I791" s="18">
        <f t="shared" si="31"/>
        <v>2.2562237092003918E-4</v>
      </c>
      <c r="J791" s="7">
        <f t="shared" si="32"/>
        <v>0.75797924720936771</v>
      </c>
    </row>
    <row r="792" spans="6:10" x14ac:dyDescent="0.3">
      <c r="F792">
        <v>787</v>
      </c>
      <c r="G792" t="s">
        <v>6049</v>
      </c>
      <c r="H792" s="2">
        <v>2195.5799999999995</v>
      </c>
      <c r="I792" s="18">
        <f t="shared" si="31"/>
        <v>2.2523971843197167E-4</v>
      </c>
      <c r="J792" s="7">
        <f t="shared" si="32"/>
        <v>0.75820448692779974</v>
      </c>
    </row>
    <row r="793" spans="6:10" x14ac:dyDescent="0.3">
      <c r="F793">
        <v>788</v>
      </c>
      <c r="G793" t="s">
        <v>7497</v>
      </c>
      <c r="H793" s="2">
        <v>2191.8399999999988</v>
      </c>
      <c r="I793" s="18">
        <f t="shared" si="31"/>
        <v>2.2485604006591999E-4</v>
      </c>
      <c r="J793" s="7">
        <f t="shared" si="32"/>
        <v>0.75842934296786568</v>
      </c>
    </row>
    <row r="794" spans="6:10" x14ac:dyDescent="0.3">
      <c r="F794">
        <v>789</v>
      </c>
      <c r="G794" t="s">
        <v>5027</v>
      </c>
      <c r="H794" s="2">
        <v>2191.2200000000021</v>
      </c>
      <c r="I794" s="18">
        <f t="shared" si="31"/>
        <v>2.2479243563090643E-4</v>
      </c>
      <c r="J794" s="7">
        <f t="shared" si="32"/>
        <v>0.75865413540349658</v>
      </c>
    </row>
    <row r="795" spans="6:10" x14ac:dyDescent="0.3">
      <c r="F795">
        <v>790</v>
      </c>
      <c r="G795" t="s">
        <v>5379</v>
      </c>
      <c r="H795" s="2">
        <v>2187.3100000000013</v>
      </c>
      <c r="I795" s="18">
        <f t="shared" si="31"/>
        <v>2.2439131733912514E-4</v>
      </c>
      <c r="J795" s="7">
        <f t="shared" si="32"/>
        <v>0.75887852672083567</v>
      </c>
    </row>
    <row r="796" spans="6:10" x14ac:dyDescent="0.3">
      <c r="F796">
        <v>791</v>
      </c>
      <c r="G796" t="s">
        <v>6342</v>
      </c>
      <c r="H796" s="2">
        <v>2186.1999999999994</v>
      </c>
      <c r="I796" s="18">
        <f t="shared" si="31"/>
        <v>2.2427744488289037E-4</v>
      </c>
      <c r="J796" s="7">
        <f t="shared" si="32"/>
        <v>0.75910280416571851</v>
      </c>
    </row>
    <row r="797" spans="6:10" x14ac:dyDescent="0.3">
      <c r="F797">
        <v>792</v>
      </c>
      <c r="G797" t="s">
        <v>6504</v>
      </c>
      <c r="H797" s="2">
        <v>2183.54</v>
      </c>
      <c r="I797" s="18">
        <f t="shared" si="31"/>
        <v>2.2400456133912111E-4</v>
      </c>
      <c r="J797" s="7">
        <f t="shared" si="32"/>
        <v>0.7593268087270576</v>
      </c>
    </row>
    <row r="798" spans="6:10" x14ac:dyDescent="0.3">
      <c r="F798">
        <v>793</v>
      </c>
      <c r="G798" t="s">
        <v>7415</v>
      </c>
      <c r="H798" s="2">
        <v>2183.0400000000009</v>
      </c>
      <c r="I798" s="18">
        <f t="shared" si="31"/>
        <v>2.2395326743991645E-4</v>
      </c>
      <c r="J798" s="7">
        <f t="shared" si="32"/>
        <v>0.75955076199449756</v>
      </c>
    </row>
    <row r="799" spans="6:10" x14ac:dyDescent="0.3">
      <c r="F799">
        <v>794</v>
      </c>
      <c r="G799" t="s">
        <v>6752</v>
      </c>
      <c r="H799" s="2">
        <v>2181.2099999999991</v>
      </c>
      <c r="I799" s="18">
        <f t="shared" si="31"/>
        <v>2.2376553176882684E-4</v>
      </c>
      <c r="J799" s="7">
        <f t="shared" si="32"/>
        <v>0.7597745275262664</v>
      </c>
    </row>
    <row r="800" spans="6:10" x14ac:dyDescent="0.3">
      <c r="F800">
        <v>795</v>
      </c>
      <c r="G800" t="s">
        <v>6073</v>
      </c>
      <c r="H800" s="2">
        <v>2175.3699999999976</v>
      </c>
      <c r="I800" s="18">
        <f t="shared" si="31"/>
        <v>2.2316641902611509E-4</v>
      </c>
      <c r="J800" s="7">
        <f t="shared" si="32"/>
        <v>0.75999769394529249</v>
      </c>
    </row>
    <row r="801" spans="6:10" x14ac:dyDescent="0.3">
      <c r="F801">
        <v>796</v>
      </c>
      <c r="G801" t="s">
        <v>5894</v>
      </c>
      <c r="H801" s="2">
        <v>2174.1800000000012</v>
      </c>
      <c r="I801" s="18">
        <f t="shared" si="31"/>
        <v>2.2304433954600813E-4</v>
      </c>
      <c r="J801" s="7">
        <f t="shared" si="32"/>
        <v>0.76022073828483849</v>
      </c>
    </row>
    <row r="802" spans="6:10" x14ac:dyDescent="0.3">
      <c r="F802">
        <v>797</v>
      </c>
      <c r="G802" t="s">
        <v>7005</v>
      </c>
      <c r="H802" s="2">
        <v>2173.5300000000007</v>
      </c>
      <c r="I802" s="18">
        <f t="shared" si="31"/>
        <v>2.229776574770419E-4</v>
      </c>
      <c r="J802" s="7">
        <f t="shared" si="32"/>
        <v>0.76044371594231552</v>
      </c>
    </row>
    <row r="803" spans="6:10" x14ac:dyDescent="0.3">
      <c r="F803">
        <v>798</v>
      </c>
      <c r="G803" t="s">
        <v>6820</v>
      </c>
      <c r="H803" s="2">
        <v>2171.3200000000011</v>
      </c>
      <c r="I803" s="18">
        <f t="shared" si="31"/>
        <v>2.2275093844255689E-4</v>
      </c>
      <c r="J803" s="7">
        <f t="shared" si="32"/>
        <v>0.76066646688075812</v>
      </c>
    </row>
    <row r="804" spans="6:10" x14ac:dyDescent="0.3">
      <c r="F804">
        <v>799</v>
      </c>
      <c r="G804" t="s">
        <v>5727</v>
      </c>
      <c r="H804" s="2">
        <v>2166.38</v>
      </c>
      <c r="I804" s="18">
        <f t="shared" si="31"/>
        <v>2.2224415471841378E-4</v>
      </c>
      <c r="J804" s="7">
        <f t="shared" si="32"/>
        <v>0.76088871103547651</v>
      </c>
    </row>
    <row r="805" spans="6:10" x14ac:dyDescent="0.3">
      <c r="F805">
        <v>800</v>
      </c>
      <c r="G805" t="s">
        <v>4658</v>
      </c>
      <c r="H805" s="2">
        <v>2162.6800000000003</v>
      </c>
      <c r="I805" s="18">
        <f t="shared" si="31"/>
        <v>2.2186457986429856E-4</v>
      </c>
      <c r="J805" s="7">
        <f t="shared" si="32"/>
        <v>0.76111057561534079</v>
      </c>
    </row>
    <row r="806" spans="6:10" x14ac:dyDescent="0.3">
      <c r="F806">
        <v>801</v>
      </c>
      <c r="G806" t="s">
        <v>7292</v>
      </c>
      <c r="H806" s="2">
        <v>2158.3699999999985</v>
      </c>
      <c r="I806" s="18">
        <f t="shared" si="31"/>
        <v>2.2142242645315337E-4</v>
      </c>
      <c r="J806" s="7">
        <f t="shared" si="32"/>
        <v>0.76133199804179397</v>
      </c>
    </row>
    <row r="807" spans="6:10" x14ac:dyDescent="0.3">
      <c r="F807">
        <v>802</v>
      </c>
      <c r="G807" t="s">
        <v>4711</v>
      </c>
      <c r="H807" s="2">
        <v>2156.4500000000012</v>
      </c>
      <c r="I807" s="18">
        <f t="shared" si="31"/>
        <v>2.2122545788020735E-4</v>
      </c>
      <c r="J807" s="7">
        <f t="shared" si="32"/>
        <v>0.76155322349967414</v>
      </c>
    </row>
    <row r="808" spans="6:10" x14ac:dyDescent="0.3">
      <c r="F808">
        <v>803</v>
      </c>
      <c r="G808" t="s">
        <v>5304</v>
      </c>
      <c r="H808" s="2">
        <v>2154.6800000000021</v>
      </c>
      <c r="I808" s="18">
        <f t="shared" si="31"/>
        <v>2.2104387747702261E-4</v>
      </c>
      <c r="J808" s="7">
        <f t="shared" si="32"/>
        <v>0.76177426737715115</v>
      </c>
    </row>
    <row r="809" spans="6:10" x14ac:dyDescent="0.3">
      <c r="F809">
        <v>804</v>
      </c>
      <c r="G809" t="s">
        <v>4919</v>
      </c>
      <c r="H809" s="2">
        <v>2150.85</v>
      </c>
      <c r="I809" s="18">
        <f t="shared" si="31"/>
        <v>2.2065096620911393E-4</v>
      </c>
      <c r="J809" s="7">
        <f t="shared" si="32"/>
        <v>0.76199491834336031</v>
      </c>
    </row>
    <row r="810" spans="6:10" x14ac:dyDescent="0.3">
      <c r="F810">
        <v>805</v>
      </c>
      <c r="G810" t="s">
        <v>7667</v>
      </c>
      <c r="H810" s="2">
        <v>2148.4700000000007</v>
      </c>
      <c r="I810" s="18">
        <f t="shared" si="31"/>
        <v>2.2040680724889935E-4</v>
      </c>
      <c r="J810" s="7">
        <f t="shared" si="32"/>
        <v>0.76221532515060919</v>
      </c>
    </row>
    <row r="811" spans="6:10" x14ac:dyDescent="0.3">
      <c r="F811">
        <v>806</v>
      </c>
      <c r="G811" t="s">
        <v>7879</v>
      </c>
      <c r="H811" s="2">
        <v>2144.5300000000007</v>
      </c>
      <c r="I811" s="18">
        <f t="shared" si="31"/>
        <v>2.2000261132316585E-4</v>
      </c>
      <c r="J811" s="7">
        <f t="shared" si="32"/>
        <v>0.76243532776193235</v>
      </c>
    </row>
    <row r="812" spans="6:10" x14ac:dyDescent="0.3">
      <c r="F812">
        <v>807</v>
      </c>
      <c r="G812" t="s">
        <v>4487</v>
      </c>
      <c r="H812" s="2">
        <v>2140.6299999999992</v>
      </c>
      <c r="I812" s="18">
        <f t="shared" si="31"/>
        <v>2.1960251890936857E-4</v>
      </c>
      <c r="J812" s="7">
        <f t="shared" si="32"/>
        <v>0.76265493028084175</v>
      </c>
    </row>
    <row r="813" spans="6:10" x14ac:dyDescent="0.3">
      <c r="F813">
        <v>808</v>
      </c>
      <c r="G813" t="s">
        <v>6994</v>
      </c>
      <c r="H813" s="2">
        <v>2140.2200000000012</v>
      </c>
      <c r="I813" s="18">
        <f t="shared" si="31"/>
        <v>2.1956045791202087E-4</v>
      </c>
      <c r="J813" s="7">
        <f t="shared" si="32"/>
        <v>0.7628744907387538</v>
      </c>
    </row>
    <row r="814" spans="6:10" x14ac:dyDescent="0.3">
      <c r="F814">
        <v>809</v>
      </c>
      <c r="G814" t="s">
        <v>4989</v>
      </c>
      <c r="H814" s="2">
        <v>2140.0700000000015</v>
      </c>
      <c r="I814" s="18">
        <f t="shared" si="31"/>
        <v>2.1954506974225947E-4</v>
      </c>
      <c r="J814" s="7">
        <f t="shared" si="32"/>
        <v>0.76309403580849611</v>
      </c>
    </row>
    <row r="815" spans="6:10" x14ac:dyDescent="0.3">
      <c r="F815">
        <v>810</v>
      </c>
      <c r="G815" t="s">
        <v>6086</v>
      </c>
      <c r="H815" s="2">
        <v>2139.7599999999998</v>
      </c>
      <c r="I815" s="18">
        <f t="shared" si="31"/>
        <v>2.1951326752475233E-4</v>
      </c>
      <c r="J815" s="7">
        <f t="shared" si="32"/>
        <v>0.76331354907602089</v>
      </c>
    </row>
    <row r="816" spans="6:10" x14ac:dyDescent="0.3">
      <c r="F816">
        <v>811</v>
      </c>
      <c r="G816" t="s">
        <v>7234</v>
      </c>
      <c r="H816" s="2">
        <v>2131.9000000000019</v>
      </c>
      <c r="I816" s="18">
        <f t="shared" si="31"/>
        <v>2.1870692742925374E-4</v>
      </c>
      <c r="J816" s="7">
        <f t="shared" si="32"/>
        <v>0.76353225600345009</v>
      </c>
    </row>
    <row r="817" spans="6:10" x14ac:dyDescent="0.3">
      <c r="F817">
        <v>812</v>
      </c>
      <c r="G817" t="s">
        <v>7970</v>
      </c>
      <c r="H817" s="2">
        <v>2129.9600000000009</v>
      </c>
      <c r="I817" s="18">
        <f t="shared" si="31"/>
        <v>2.1850790710033918E-4</v>
      </c>
      <c r="J817" s="7">
        <f t="shared" si="32"/>
        <v>0.76375076391055041</v>
      </c>
    </row>
    <row r="818" spans="6:10" x14ac:dyDescent="0.3">
      <c r="F818">
        <v>813</v>
      </c>
      <c r="G818" t="s">
        <v>4692</v>
      </c>
      <c r="H818" s="2">
        <v>2128.8300000000004</v>
      </c>
      <c r="I818" s="18">
        <f t="shared" si="31"/>
        <v>2.1839198288813638E-4</v>
      </c>
      <c r="J818" s="7">
        <f t="shared" si="32"/>
        <v>0.7639691558934385</v>
      </c>
    </row>
    <row r="819" spans="6:10" x14ac:dyDescent="0.3">
      <c r="F819">
        <v>814</v>
      </c>
      <c r="G819" t="s">
        <v>5743</v>
      </c>
      <c r="H819" s="2">
        <v>2128.2300000000014</v>
      </c>
      <c r="I819" s="18">
        <f t="shared" si="31"/>
        <v>2.1833043020909077E-4</v>
      </c>
      <c r="J819" s="7">
        <f t="shared" si="32"/>
        <v>0.76418748632364764</v>
      </c>
    </row>
    <row r="820" spans="6:10" x14ac:dyDescent="0.3">
      <c r="F820">
        <v>815</v>
      </c>
      <c r="G820" t="s">
        <v>7255</v>
      </c>
      <c r="H820" s="2">
        <v>2126.9300000000021</v>
      </c>
      <c r="I820" s="18">
        <f t="shared" si="31"/>
        <v>2.1819706607115844E-4</v>
      </c>
      <c r="J820" s="7">
        <f t="shared" si="32"/>
        <v>0.76440568338971882</v>
      </c>
    </row>
    <row r="821" spans="6:10" x14ac:dyDescent="0.3">
      <c r="F821">
        <v>816</v>
      </c>
      <c r="G821" t="s">
        <v>6247</v>
      </c>
      <c r="H821" s="2">
        <v>2124.9900000000034</v>
      </c>
      <c r="I821" s="18">
        <f t="shared" si="31"/>
        <v>2.1799804574224412E-4</v>
      </c>
      <c r="J821" s="7">
        <f t="shared" si="32"/>
        <v>0.76462368143546111</v>
      </c>
    </row>
    <row r="822" spans="6:10" x14ac:dyDescent="0.3">
      <c r="F822">
        <v>817</v>
      </c>
      <c r="G822" t="s">
        <v>8452</v>
      </c>
      <c r="H822" s="2">
        <v>2119.4100000000008</v>
      </c>
      <c r="I822" s="18">
        <f t="shared" si="31"/>
        <v>2.1742560582711874E-4</v>
      </c>
      <c r="J822" s="7">
        <f t="shared" si="32"/>
        <v>0.76484110704128827</v>
      </c>
    </row>
    <row r="823" spans="6:10" x14ac:dyDescent="0.3">
      <c r="F823">
        <v>818</v>
      </c>
      <c r="G823" t="s">
        <v>5213</v>
      </c>
      <c r="H823" s="2">
        <v>2117.0200000000023</v>
      </c>
      <c r="I823" s="18">
        <f t="shared" si="31"/>
        <v>2.1718042098892013E-4</v>
      </c>
      <c r="J823" s="7">
        <f t="shared" si="32"/>
        <v>0.76505828746227722</v>
      </c>
    </row>
    <row r="824" spans="6:10" x14ac:dyDescent="0.3">
      <c r="F824">
        <v>819</v>
      </c>
      <c r="G824" t="s">
        <v>8418</v>
      </c>
      <c r="H824" s="2">
        <v>2116.19</v>
      </c>
      <c r="I824" s="18">
        <f t="shared" si="31"/>
        <v>2.1709527311624001E-4</v>
      </c>
      <c r="J824" s="7">
        <f t="shared" si="32"/>
        <v>0.76527538273539342</v>
      </c>
    </row>
    <row r="825" spans="6:10" x14ac:dyDescent="0.3">
      <c r="F825">
        <v>820</v>
      </c>
      <c r="G825" t="s">
        <v>5987</v>
      </c>
      <c r="H825" s="2">
        <v>2114.3299999999986</v>
      </c>
      <c r="I825" s="18">
        <f t="shared" si="31"/>
        <v>2.1690445981119815E-4</v>
      </c>
      <c r="J825" s="7">
        <f t="shared" si="32"/>
        <v>0.76549228719520457</v>
      </c>
    </row>
    <row r="826" spans="6:10" x14ac:dyDescent="0.3">
      <c r="F826">
        <v>821</v>
      </c>
      <c r="G826" t="s">
        <v>5771</v>
      </c>
      <c r="H826" s="2">
        <v>2111.0799999999995</v>
      </c>
      <c r="I826" s="18">
        <f t="shared" si="31"/>
        <v>2.1657104946636732E-4</v>
      </c>
      <c r="J826" s="7">
        <f t="shared" si="32"/>
        <v>0.76570885824467094</v>
      </c>
    </row>
    <row r="827" spans="6:10" x14ac:dyDescent="0.3">
      <c r="F827">
        <v>822</v>
      </c>
      <c r="G827" t="s">
        <v>5136</v>
      </c>
      <c r="H827" s="2">
        <v>2109.070000000002</v>
      </c>
      <c r="I827" s="18">
        <f t="shared" si="31"/>
        <v>2.1636484799156442E-4</v>
      </c>
      <c r="J827" s="7">
        <f t="shared" si="32"/>
        <v>0.76592522309266253</v>
      </c>
    </row>
    <row r="828" spans="6:10" x14ac:dyDescent="0.3">
      <c r="F828">
        <v>823</v>
      </c>
      <c r="G828" t="s">
        <v>4950</v>
      </c>
      <c r="H828" s="2">
        <v>2107.6600000000003</v>
      </c>
      <c r="I828" s="18">
        <f t="shared" si="31"/>
        <v>2.1622019919580684E-4</v>
      </c>
      <c r="J828" s="7">
        <f t="shared" si="32"/>
        <v>0.76614144329185829</v>
      </c>
    </row>
    <row r="829" spans="6:10" x14ac:dyDescent="0.3">
      <c r="F829">
        <v>824</v>
      </c>
      <c r="G829" t="s">
        <v>8537</v>
      </c>
      <c r="H829" s="2">
        <v>2106.84</v>
      </c>
      <c r="I829" s="18">
        <f t="shared" si="31"/>
        <v>2.1613607720111103E-4</v>
      </c>
      <c r="J829" s="7">
        <f t="shared" si="32"/>
        <v>0.76635757936905935</v>
      </c>
    </row>
    <row r="830" spans="6:10" x14ac:dyDescent="0.3">
      <c r="F830">
        <v>825</v>
      </c>
      <c r="G830" t="s">
        <v>5814</v>
      </c>
      <c r="H830" s="2">
        <v>2103.06</v>
      </c>
      <c r="I830" s="18">
        <f t="shared" si="31"/>
        <v>2.1574829532312301E-4</v>
      </c>
      <c r="J830" s="7">
        <f t="shared" si="32"/>
        <v>0.76657332766438246</v>
      </c>
    </row>
    <row r="831" spans="6:10" x14ac:dyDescent="0.3">
      <c r="F831">
        <v>826</v>
      </c>
      <c r="G831" t="s">
        <v>5858</v>
      </c>
      <c r="H831" s="2">
        <v>2102.0899999999992</v>
      </c>
      <c r="I831" s="18">
        <f t="shared" si="31"/>
        <v>2.1564878515866571E-4</v>
      </c>
      <c r="J831" s="7">
        <f t="shared" si="32"/>
        <v>0.76678897644954114</v>
      </c>
    </row>
    <row r="832" spans="6:10" x14ac:dyDescent="0.3">
      <c r="F832">
        <v>827</v>
      </c>
      <c r="G832" t="s">
        <v>4423</v>
      </c>
      <c r="H832" s="2">
        <v>2101.39</v>
      </c>
      <c r="I832" s="18">
        <f t="shared" si="31"/>
        <v>2.155769736997791E-4</v>
      </c>
      <c r="J832" s="7">
        <f t="shared" si="32"/>
        <v>0.76700455342324092</v>
      </c>
    </row>
    <row r="833" spans="6:10" x14ac:dyDescent="0.3">
      <c r="F833">
        <v>828</v>
      </c>
      <c r="G833" t="s">
        <v>6824</v>
      </c>
      <c r="H833" s="2">
        <v>2100.6000000000004</v>
      </c>
      <c r="I833" s="18">
        <f t="shared" si="31"/>
        <v>2.1549592933903564E-4</v>
      </c>
      <c r="J833" s="7">
        <f t="shared" si="32"/>
        <v>0.76722004935257992</v>
      </c>
    </row>
    <row r="834" spans="6:10" x14ac:dyDescent="0.3">
      <c r="F834">
        <v>829</v>
      </c>
      <c r="G834" t="s">
        <v>7824</v>
      </c>
      <c r="H834" s="2">
        <v>2095.130000000001</v>
      </c>
      <c r="I834" s="18">
        <f t="shared" si="31"/>
        <v>2.1493477408173565E-4</v>
      </c>
      <c r="J834" s="7">
        <f t="shared" si="32"/>
        <v>0.76743498412666167</v>
      </c>
    </row>
    <row r="835" spans="6:10" x14ac:dyDescent="0.3">
      <c r="F835">
        <v>830</v>
      </c>
      <c r="G835" t="s">
        <v>8621</v>
      </c>
      <c r="H835" s="2">
        <v>2094.880000000001</v>
      </c>
      <c r="I835" s="18">
        <f t="shared" si="31"/>
        <v>2.1490912713213327E-4</v>
      </c>
      <c r="J835" s="7">
        <f t="shared" si="32"/>
        <v>0.76764989325379385</v>
      </c>
    </row>
    <row r="836" spans="6:10" x14ac:dyDescent="0.3">
      <c r="F836">
        <v>831</v>
      </c>
      <c r="G836" t="s">
        <v>5173</v>
      </c>
      <c r="H836" s="2">
        <v>2092.320000000002</v>
      </c>
      <c r="I836" s="18">
        <f t="shared" si="31"/>
        <v>2.1464650236820498E-4</v>
      </c>
      <c r="J836" s="7">
        <f t="shared" si="32"/>
        <v>0.76786453975616209</v>
      </c>
    </row>
    <row r="837" spans="6:10" x14ac:dyDescent="0.3">
      <c r="F837">
        <v>832</v>
      </c>
      <c r="G837" t="s">
        <v>4973</v>
      </c>
      <c r="H837" s="2">
        <v>2089.8500000000004</v>
      </c>
      <c r="I837" s="18">
        <f t="shared" si="31"/>
        <v>2.143931105061333E-4</v>
      </c>
      <c r="J837" s="7">
        <f t="shared" si="32"/>
        <v>0.76807893286666817</v>
      </c>
    </row>
    <row r="838" spans="6:10" x14ac:dyDescent="0.3">
      <c r="F838">
        <v>833</v>
      </c>
      <c r="G838" t="s">
        <v>4374</v>
      </c>
      <c r="H838" s="2">
        <v>2089.6800000000003</v>
      </c>
      <c r="I838" s="18">
        <f t="shared" si="31"/>
        <v>2.143756705804037E-4</v>
      </c>
      <c r="J838" s="7">
        <f t="shared" si="32"/>
        <v>0.76829330853724853</v>
      </c>
    </row>
    <row r="839" spans="6:10" x14ac:dyDescent="0.3">
      <c r="F839">
        <v>834</v>
      </c>
      <c r="G839" t="s">
        <v>6074</v>
      </c>
      <c r="H839" s="2">
        <v>2087.880000000001</v>
      </c>
      <c r="I839" s="18">
        <f t="shared" ref="I839:I902" si="33">H839/GETPIVOTDATA("[Measures].[Net Sales]",$G$5)</f>
        <v>2.1419101254326663E-4</v>
      </c>
      <c r="J839" s="7">
        <f t="shared" si="32"/>
        <v>0.76850749954979181</v>
      </c>
    </row>
    <row r="840" spans="6:10" x14ac:dyDescent="0.3">
      <c r="F840">
        <v>835</v>
      </c>
      <c r="G840" t="s">
        <v>8443</v>
      </c>
      <c r="H840" s="2">
        <v>2085.6500000000005</v>
      </c>
      <c r="I840" s="18">
        <f t="shared" si="33"/>
        <v>2.1396224175281335E-4</v>
      </c>
      <c r="J840" s="7">
        <f t="shared" ref="J840:J903" si="34">I840+J839</f>
        <v>0.76872146179154466</v>
      </c>
    </row>
    <row r="841" spans="6:10" x14ac:dyDescent="0.3">
      <c r="F841">
        <v>836</v>
      </c>
      <c r="G841" t="s">
        <v>7658</v>
      </c>
      <c r="H841" s="2">
        <v>2085.0800000000004</v>
      </c>
      <c r="I841" s="18">
        <f t="shared" si="33"/>
        <v>2.139037667077199E-4</v>
      </c>
      <c r="J841" s="7">
        <f t="shared" si="34"/>
        <v>0.76893536555825237</v>
      </c>
    </row>
    <row r="842" spans="6:10" x14ac:dyDescent="0.3">
      <c r="F842">
        <v>837</v>
      </c>
      <c r="G842" t="s">
        <v>6837</v>
      </c>
      <c r="H842" s="2">
        <v>2084.900000000001</v>
      </c>
      <c r="I842" s="18">
        <f t="shared" si="33"/>
        <v>2.1388530090400625E-4</v>
      </c>
      <c r="J842" s="7">
        <f t="shared" si="34"/>
        <v>0.76914925085915642</v>
      </c>
    </row>
    <row r="843" spans="6:10" x14ac:dyDescent="0.3">
      <c r="F843">
        <v>838</v>
      </c>
      <c r="G843" t="s">
        <v>8477</v>
      </c>
      <c r="H843" s="2">
        <v>2083.4199999999996</v>
      </c>
      <c r="I843" s="18">
        <f t="shared" si="33"/>
        <v>2.1373347096236003E-4</v>
      </c>
      <c r="J843" s="7">
        <f t="shared" si="34"/>
        <v>0.76936298433011874</v>
      </c>
    </row>
    <row r="844" spans="6:10" x14ac:dyDescent="0.3">
      <c r="F844">
        <v>839</v>
      </c>
      <c r="G844" t="s">
        <v>5704</v>
      </c>
      <c r="H844" s="2">
        <v>2083.4199999999996</v>
      </c>
      <c r="I844" s="18">
        <f t="shared" si="33"/>
        <v>2.1373347096236003E-4</v>
      </c>
      <c r="J844" s="7">
        <f t="shared" si="34"/>
        <v>0.76957671780108106</v>
      </c>
    </row>
    <row r="845" spans="6:10" x14ac:dyDescent="0.3">
      <c r="F845">
        <v>840</v>
      </c>
      <c r="G845" t="s">
        <v>5990</v>
      </c>
      <c r="H845" s="2">
        <v>2070.9700000000016</v>
      </c>
      <c r="I845" s="18">
        <f t="shared" si="33"/>
        <v>2.1245625287216171E-4</v>
      </c>
      <c r="J845" s="7">
        <f t="shared" si="34"/>
        <v>0.7697891740539532</v>
      </c>
    </row>
    <row r="846" spans="6:10" x14ac:dyDescent="0.3">
      <c r="F846">
        <v>841</v>
      </c>
      <c r="G846" t="s">
        <v>5830</v>
      </c>
      <c r="H846" s="2">
        <v>2068.150000000001</v>
      </c>
      <c r="I846" s="18">
        <f t="shared" si="33"/>
        <v>2.1216695528064681E-4</v>
      </c>
      <c r="J846" s="7">
        <f t="shared" si="34"/>
        <v>0.7700013410092339</v>
      </c>
    </row>
    <row r="847" spans="6:10" x14ac:dyDescent="0.3">
      <c r="F847">
        <v>842</v>
      </c>
      <c r="G847" t="s">
        <v>5631</v>
      </c>
      <c r="H847" s="2">
        <v>2067.130000000001</v>
      </c>
      <c r="I847" s="18">
        <f t="shared" si="33"/>
        <v>2.1206231572626911E-4</v>
      </c>
      <c r="J847" s="7">
        <f t="shared" si="34"/>
        <v>0.77021340332496013</v>
      </c>
    </row>
    <row r="848" spans="6:10" x14ac:dyDescent="0.3">
      <c r="F848">
        <v>843</v>
      </c>
      <c r="G848" t="s">
        <v>8583</v>
      </c>
      <c r="H848" s="2">
        <v>2066.170000000001</v>
      </c>
      <c r="I848" s="18">
        <f t="shared" si="33"/>
        <v>2.1196383143979596E-4</v>
      </c>
      <c r="J848" s="7">
        <f t="shared" si="34"/>
        <v>0.77042536715639998</v>
      </c>
    </row>
    <row r="849" spans="6:10" x14ac:dyDescent="0.3">
      <c r="F849">
        <v>844</v>
      </c>
      <c r="G849" t="s">
        <v>4706</v>
      </c>
      <c r="H849" s="2">
        <v>2062.6999999999989</v>
      </c>
      <c r="I849" s="18">
        <f t="shared" si="33"/>
        <v>2.1160785177931472E-4</v>
      </c>
      <c r="J849" s="7">
        <f t="shared" si="34"/>
        <v>0.77063697500817929</v>
      </c>
    </row>
    <row r="850" spans="6:10" x14ac:dyDescent="0.3">
      <c r="F850">
        <v>845</v>
      </c>
      <c r="G850" t="s">
        <v>7163</v>
      </c>
      <c r="H850" s="2">
        <v>2062.0600000000004</v>
      </c>
      <c r="I850" s="18">
        <f t="shared" si="33"/>
        <v>2.1154219558833278E-4</v>
      </c>
      <c r="J850" s="7">
        <f t="shared" si="34"/>
        <v>0.77084851720376768</v>
      </c>
    </row>
    <row r="851" spans="6:10" x14ac:dyDescent="0.3">
      <c r="F851">
        <v>846</v>
      </c>
      <c r="G851" t="s">
        <v>8308</v>
      </c>
      <c r="H851" s="2">
        <v>2059.2000000000007</v>
      </c>
      <c r="I851" s="18">
        <f t="shared" si="33"/>
        <v>2.1124879448488159E-4</v>
      </c>
      <c r="J851" s="7">
        <f t="shared" si="34"/>
        <v>0.77105976599825254</v>
      </c>
    </row>
    <row r="852" spans="6:10" x14ac:dyDescent="0.3">
      <c r="F852">
        <v>847</v>
      </c>
      <c r="G852" t="s">
        <v>8591</v>
      </c>
      <c r="H852" s="2">
        <v>2058.090000000002</v>
      </c>
      <c r="I852" s="18">
        <f t="shared" si="33"/>
        <v>2.1113492202864715E-4</v>
      </c>
      <c r="J852" s="7">
        <f t="shared" si="34"/>
        <v>0.77127090092028117</v>
      </c>
    </row>
    <row r="853" spans="6:10" x14ac:dyDescent="0.3">
      <c r="F853">
        <v>848</v>
      </c>
      <c r="G853" t="s">
        <v>4466</v>
      </c>
      <c r="H853" s="2">
        <v>2057.9899999999998</v>
      </c>
      <c r="I853" s="18">
        <f t="shared" si="33"/>
        <v>2.1112466324880598E-4</v>
      </c>
      <c r="J853" s="7">
        <f t="shared" si="34"/>
        <v>0.77148202558352996</v>
      </c>
    </row>
    <row r="854" spans="6:10" x14ac:dyDescent="0.3">
      <c r="F854">
        <v>849</v>
      </c>
      <c r="G854" t="s">
        <v>4390</v>
      </c>
      <c r="H854" s="2">
        <v>2056.8899999999994</v>
      </c>
      <c r="I854" s="18">
        <f t="shared" si="33"/>
        <v>2.1101181667055547E-4</v>
      </c>
      <c r="J854" s="7">
        <f t="shared" si="34"/>
        <v>0.77169303740020057</v>
      </c>
    </row>
    <row r="855" spans="6:10" x14ac:dyDescent="0.3">
      <c r="F855">
        <v>850</v>
      </c>
      <c r="G855" t="s">
        <v>4847</v>
      </c>
      <c r="H855" s="2">
        <v>2056.2900000000022</v>
      </c>
      <c r="I855" s="18">
        <f t="shared" si="33"/>
        <v>2.1095026399151005E-4</v>
      </c>
      <c r="J855" s="7">
        <f t="shared" si="34"/>
        <v>0.7719039876641921</v>
      </c>
    </row>
    <row r="856" spans="6:10" x14ac:dyDescent="0.3">
      <c r="F856">
        <v>851</v>
      </c>
      <c r="G856" t="s">
        <v>8168</v>
      </c>
      <c r="H856" s="2">
        <v>2055.510000000002</v>
      </c>
      <c r="I856" s="18">
        <f t="shared" si="33"/>
        <v>2.1087024550875061E-4</v>
      </c>
      <c r="J856" s="7">
        <f t="shared" si="34"/>
        <v>0.7721148579097008</v>
      </c>
    </row>
    <row r="857" spans="6:10" x14ac:dyDescent="0.3">
      <c r="F857">
        <v>852</v>
      </c>
      <c r="G857" t="s">
        <v>4722</v>
      </c>
      <c r="H857" s="2">
        <v>2053.7000000000007</v>
      </c>
      <c r="I857" s="18">
        <f t="shared" si="33"/>
        <v>2.1068456159362923E-4</v>
      </c>
      <c r="J857" s="7">
        <f t="shared" si="34"/>
        <v>0.77232554247129448</v>
      </c>
    </row>
    <row r="858" spans="6:10" x14ac:dyDescent="0.3">
      <c r="F858">
        <v>853</v>
      </c>
      <c r="G858" t="s">
        <v>7754</v>
      </c>
      <c r="H858" s="2">
        <v>2050.0799999999986</v>
      </c>
      <c r="I858" s="18">
        <f t="shared" si="33"/>
        <v>2.1031319376338655E-4</v>
      </c>
      <c r="J858" s="7">
        <f t="shared" si="34"/>
        <v>0.77253585566505789</v>
      </c>
    </row>
    <row r="859" spans="6:10" x14ac:dyDescent="0.3">
      <c r="F859">
        <v>854</v>
      </c>
      <c r="G859" t="s">
        <v>8137</v>
      </c>
      <c r="H859" s="2">
        <v>2047.0000000000036</v>
      </c>
      <c r="I859" s="18">
        <f t="shared" si="33"/>
        <v>2.0999722334428576E-4</v>
      </c>
      <c r="J859" s="7">
        <f t="shared" si="34"/>
        <v>0.77274585288840214</v>
      </c>
    </row>
    <row r="860" spans="6:10" x14ac:dyDescent="0.3">
      <c r="F860">
        <v>855</v>
      </c>
      <c r="G860" t="s">
        <v>8117</v>
      </c>
      <c r="H860" s="2">
        <v>2044.3699999999994</v>
      </c>
      <c r="I860" s="18">
        <f t="shared" si="33"/>
        <v>2.0972741743446831E-4</v>
      </c>
      <c r="J860" s="7">
        <f t="shared" si="34"/>
        <v>0.77295558030583655</v>
      </c>
    </row>
    <row r="861" spans="6:10" x14ac:dyDescent="0.3">
      <c r="F861">
        <v>856</v>
      </c>
      <c r="G861" t="s">
        <v>5651</v>
      </c>
      <c r="H861" s="2">
        <v>2043.930000000001</v>
      </c>
      <c r="I861" s="18">
        <f t="shared" si="33"/>
        <v>2.0968227880316826E-4</v>
      </c>
      <c r="J861" s="7">
        <f t="shared" si="34"/>
        <v>0.77316526258463969</v>
      </c>
    </row>
    <row r="862" spans="6:10" x14ac:dyDescent="0.3">
      <c r="F862">
        <v>857</v>
      </c>
      <c r="G862" t="s">
        <v>5081</v>
      </c>
      <c r="H862" s="2">
        <v>2043.7200000000009</v>
      </c>
      <c r="I862" s="18">
        <f t="shared" si="33"/>
        <v>2.0966073536550226E-4</v>
      </c>
      <c r="J862" s="7">
        <f t="shared" si="34"/>
        <v>0.77337492332000524</v>
      </c>
    </row>
    <row r="863" spans="6:10" x14ac:dyDescent="0.3">
      <c r="F863">
        <v>858</v>
      </c>
      <c r="G863" t="s">
        <v>5948</v>
      </c>
      <c r="H863" s="2">
        <v>2042.1500000000015</v>
      </c>
      <c r="I863" s="18">
        <f t="shared" si="33"/>
        <v>2.0949967252199936E-4</v>
      </c>
      <c r="J863" s="7">
        <f t="shared" si="34"/>
        <v>0.77358442299252728</v>
      </c>
    </row>
    <row r="864" spans="6:10" x14ac:dyDescent="0.3">
      <c r="F864">
        <v>859</v>
      </c>
      <c r="G864" t="s">
        <v>7756</v>
      </c>
      <c r="H864" s="2">
        <v>2041.8500000000004</v>
      </c>
      <c r="I864" s="18">
        <f t="shared" si="33"/>
        <v>2.0946889618247641E-4</v>
      </c>
      <c r="J864" s="7">
        <f t="shared" si="34"/>
        <v>0.77379389188870973</v>
      </c>
    </row>
    <row r="865" spans="6:10" x14ac:dyDescent="0.3">
      <c r="F865">
        <v>860</v>
      </c>
      <c r="G865" t="s">
        <v>8296</v>
      </c>
      <c r="H865" s="2">
        <v>2033.1</v>
      </c>
      <c r="I865" s="18">
        <f t="shared" si="33"/>
        <v>2.0857125294639306E-4</v>
      </c>
      <c r="J865" s="7">
        <f t="shared" si="34"/>
        <v>0.77400246314165611</v>
      </c>
    </row>
    <row r="866" spans="6:10" x14ac:dyDescent="0.3">
      <c r="F866">
        <v>861</v>
      </c>
      <c r="G866" t="s">
        <v>5482</v>
      </c>
      <c r="H866" s="2">
        <v>2030.3300000000004</v>
      </c>
      <c r="I866" s="18">
        <f t="shared" si="33"/>
        <v>2.0828708474479875E-4</v>
      </c>
      <c r="J866" s="7">
        <f t="shared" si="34"/>
        <v>0.77421075022640096</v>
      </c>
    </row>
    <row r="867" spans="6:10" x14ac:dyDescent="0.3">
      <c r="F867">
        <v>862</v>
      </c>
      <c r="G867" t="s">
        <v>7256</v>
      </c>
      <c r="H867" s="2">
        <v>2028.8800000000028</v>
      </c>
      <c r="I867" s="18">
        <f t="shared" si="33"/>
        <v>2.0813833243710521E-4</v>
      </c>
      <c r="J867" s="7">
        <f t="shared" si="34"/>
        <v>0.77441888855883811</v>
      </c>
    </row>
    <row r="868" spans="6:10" x14ac:dyDescent="0.3">
      <c r="F868">
        <v>863</v>
      </c>
      <c r="G868" t="s">
        <v>7216</v>
      </c>
      <c r="H868" s="2">
        <v>2024.9499999999996</v>
      </c>
      <c r="I868" s="18">
        <f t="shared" si="33"/>
        <v>2.0773516238935545E-4</v>
      </c>
      <c r="J868" s="7">
        <f t="shared" si="34"/>
        <v>0.77462662372122748</v>
      </c>
    </row>
    <row r="869" spans="6:10" x14ac:dyDescent="0.3">
      <c r="F869">
        <v>864</v>
      </c>
      <c r="G869" t="s">
        <v>5882</v>
      </c>
      <c r="H869" s="2">
        <v>2024.4500000000007</v>
      </c>
      <c r="I869" s="18">
        <f t="shared" si="33"/>
        <v>2.0768386849015082E-4</v>
      </c>
      <c r="J869" s="7">
        <f t="shared" si="34"/>
        <v>0.77483430758971761</v>
      </c>
    </row>
    <row r="870" spans="6:10" x14ac:dyDescent="0.3">
      <c r="F870">
        <v>865</v>
      </c>
      <c r="G870" t="s">
        <v>7598</v>
      </c>
      <c r="H870" s="2">
        <v>2023.4700000000018</v>
      </c>
      <c r="I870" s="18">
        <f t="shared" si="33"/>
        <v>2.0758333244770959E-4</v>
      </c>
      <c r="J870" s="7">
        <f t="shared" si="34"/>
        <v>0.77504189092216536</v>
      </c>
    </row>
    <row r="871" spans="6:10" x14ac:dyDescent="0.3">
      <c r="F871">
        <v>866</v>
      </c>
      <c r="G871" t="s">
        <v>8459</v>
      </c>
      <c r="H871" s="2">
        <v>2021.8200000000033</v>
      </c>
      <c r="I871" s="18">
        <f t="shared" si="33"/>
        <v>2.0741406258033404E-4</v>
      </c>
      <c r="J871" s="7">
        <f t="shared" si="34"/>
        <v>0.77524930498474565</v>
      </c>
    </row>
    <row r="872" spans="6:10" x14ac:dyDescent="0.3">
      <c r="F872">
        <v>867</v>
      </c>
      <c r="G872" t="s">
        <v>6464</v>
      </c>
      <c r="H872" s="2">
        <v>2020.5199999999998</v>
      </c>
      <c r="I872" s="18">
        <f t="shared" si="33"/>
        <v>2.0728069844240131E-4</v>
      </c>
      <c r="J872" s="7">
        <f t="shared" si="34"/>
        <v>0.77545658568318809</v>
      </c>
    </row>
    <row r="873" spans="6:10" x14ac:dyDescent="0.3">
      <c r="F873">
        <v>868</v>
      </c>
      <c r="G873" t="s">
        <v>8571</v>
      </c>
      <c r="H873" s="2">
        <v>2019.7700000000011</v>
      </c>
      <c r="I873" s="18">
        <f t="shared" si="33"/>
        <v>2.0720375759359429E-4</v>
      </c>
      <c r="J873" s="7">
        <f t="shared" si="34"/>
        <v>0.77566378944078174</v>
      </c>
    </row>
    <row r="874" spans="6:10" x14ac:dyDescent="0.3">
      <c r="F874">
        <v>869</v>
      </c>
      <c r="G874" t="s">
        <v>5617</v>
      </c>
      <c r="H874" s="2">
        <v>2018.9100000000005</v>
      </c>
      <c r="I874" s="18">
        <f t="shared" si="33"/>
        <v>2.0711553208696204E-4</v>
      </c>
      <c r="J874" s="7">
        <f t="shared" si="34"/>
        <v>0.7758709049728687</v>
      </c>
    </row>
    <row r="875" spans="6:10" x14ac:dyDescent="0.3">
      <c r="F875">
        <v>870</v>
      </c>
      <c r="G875" t="s">
        <v>5851</v>
      </c>
      <c r="H875" s="2">
        <v>2012.1700000000035</v>
      </c>
      <c r="I875" s="18">
        <f t="shared" si="33"/>
        <v>2.0642409032568221E-4</v>
      </c>
      <c r="J875" s="7">
        <f t="shared" si="34"/>
        <v>0.77607732906319438</v>
      </c>
    </row>
    <row r="876" spans="6:10" x14ac:dyDescent="0.3">
      <c r="F876">
        <v>871</v>
      </c>
      <c r="G876" t="s">
        <v>6608</v>
      </c>
      <c r="H876" s="2">
        <v>2007.4400000000016</v>
      </c>
      <c r="I876" s="18">
        <f t="shared" si="33"/>
        <v>2.0593885003920498E-4</v>
      </c>
      <c r="J876" s="7">
        <f t="shared" si="34"/>
        <v>0.77628326791323354</v>
      </c>
    </row>
    <row r="877" spans="6:10" x14ac:dyDescent="0.3">
      <c r="F877">
        <v>872</v>
      </c>
      <c r="G877" t="s">
        <v>6489</v>
      </c>
      <c r="H877" s="2">
        <v>2007.4000000000003</v>
      </c>
      <c r="I877" s="18">
        <f t="shared" si="33"/>
        <v>2.0593474652726848E-4</v>
      </c>
      <c r="J877" s="7">
        <f t="shared" si="34"/>
        <v>0.77648920265976085</v>
      </c>
    </row>
    <row r="878" spans="6:10" x14ac:dyDescent="0.3">
      <c r="F878">
        <v>873</v>
      </c>
      <c r="G878" t="s">
        <v>7020</v>
      </c>
      <c r="H878" s="2">
        <v>2005.6300000000003</v>
      </c>
      <c r="I878" s="18">
        <f t="shared" si="33"/>
        <v>2.0575316612408363E-4</v>
      </c>
      <c r="J878" s="7">
        <f t="shared" si="34"/>
        <v>0.77669495582588488</v>
      </c>
    </row>
    <row r="879" spans="6:10" x14ac:dyDescent="0.3">
      <c r="F879">
        <v>874</v>
      </c>
      <c r="G879" t="s">
        <v>6016</v>
      </c>
      <c r="H879" s="2">
        <v>2005.0600000000068</v>
      </c>
      <c r="I879" s="18">
        <f t="shared" si="33"/>
        <v>2.0569469107899085E-4</v>
      </c>
      <c r="J879" s="7">
        <f t="shared" si="34"/>
        <v>0.77690065051696389</v>
      </c>
    </row>
    <row r="880" spans="6:10" x14ac:dyDescent="0.3">
      <c r="F880">
        <v>875</v>
      </c>
      <c r="G880" t="s">
        <v>7750</v>
      </c>
      <c r="H880" s="2">
        <v>2003.8500000000004</v>
      </c>
      <c r="I880" s="18">
        <f t="shared" si="33"/>
        <v>2.0557055984291467E-4</v>
      </c>
      <c r="J880" s="7">
        <f t="shared" si="34"/>
        <v>0.77710622107680682</v>
      </c>
    </row>
    <row r="881" spans="6:10" x14ac:dyDescent="0.3">
      <c r="F881">
        <v>876</v>
      </c>
      <c r="G881" t="s">
        <v>7507</v>
      </c>
      <c r="H881" s="2">
        <v>2002.4</v>
      </c>
      <c r="I881" s="18">
        <f t="shared" si="33"/>
        <v>2.0542180753522086E-4</v>
      </c>
      <c r="J881" s="7">
        <f t="shared" si="34"/>
        <v>0.77731164288434207</v>
      </c>
    </row>
    <row r="882" spans="6:10" x14ac:dyDescent="0.3">
      <c r="F882">
        <v>877</v>
      </c>
      <c r="G882" t="s">
        <v>4980</v>
      </c>
      <c r="H882" s="2">
        <v>2000.86</v>
      </c>
      <c r="I882" s="18">
        <f t="shared" si="33"/>
        <v>2.0526382232567017E-4</v>
      </c>
      <c r="J882" s="7">
        <f t="shared" si="34"/>
        <v>0.77751690670666773</v>
      </c>
    </row>
    <row r="883" spans="6:10" x14ac:dyDescent="0.3">
      <c r="F883">
        <v>878</v>
      </c>
      <c r="G883" t="s">
        <v>8548</v>
      </c>
      <c r="H883" s="2">
        <v>1998.4900000000009</v>
      </c>
      <c r="I883" s="18">
        <f t="shared" si="33"/>
        <v>2.0502068924343971E-4</v>
      </c>
      <c r="J883" s="7">
        <f t="shared" si="34"/>
        <v>0.77772192739591117</v>
      </c>
    </row>
    <row r="884" spans="6:10" x14ac:dyDescent="0.3">
      <c r="F884">
        <v>879</v>
      </c>
      <c r="G884" t="s">
        <v>7463</v>
      </c>
      <c r="H884" s="2">
        <v>1998</v>
      </c>
      <c r="I884" s="18">
        <f t="shared" si="33"/>
        <v>2.0497042122221895E-4</v>
      </c>
      <c r="J884" s="7">
        <f t="shared" si="34"/>
        <v>0.77792689781713342</v>
      </c>
    </row>
    <row r="885" spans="6:10" x14ac:dyDescent="0.3">
      <c r="F885">
        <v>880</v>
      </c>
      <c r="G885" t="s">
        <v>5211</v>
      </c>
      <c r="H885" s="2">
        <v>1995.6800000000003</v>
      </c>
      <c r="I885" s="18">
        <f t="shared" si="33"/>
        <v>2.047324175299089E-4</v>
      </c>
      <c r="J885" s="7">
        <f t="shared" si="34"/>
        <v>0.77813163023466336</v>
      </c>
    </row>
    <row r="886" spans="6:10" x14ac:dyDescent="0.3">
      <c r="F886">
        <v>881</v>
      </c>
      <c r="G886" t="s">
        <v>8282</v>
      </c>
      <c r="H886" s="2">
        <v>1995.4600000000014</v>
      </c>
      <c r="I886" s="18">
        <f t="shared" si="33"/>
        <v>2.0470984821425892E-4</v>
      </c>
      <c r="J886" s="7">
        <f t="shared" si="34"/>
        <v>0.77833634008287766</v>
      </c>
    </row>
    <row r="887" spans="6:10" x14ac:dyDescent="0.3">
      <c r="F887">
        <v>882</v>
      </c>
      <c r="G887" t="s">
        <v>8126</v>
      </c>
      <c r="H887" s="2">
        <v>1992.7600000000018</v>
      </c>
      <c r="I887" s="18">
        <f t="shared" si="33"/>
        <v>2.0443286115855326E-4</v>
      </c>
      <c r="J887" s="7">
        <f t="shared" si="34"/>
        <v>0.77854077294403623</v>
      </c>
    </row>
    <row r="888" spans="6:10" x14ac:dyDescent="0.3">
      <c r="F888">
        <v>883</v>
      </c>
      <c r="G888" t="s">
        <v>8180</v>
      </c>
      <c r="H888" s="2">
        <v>1992.1100000000004</v>
      </c>
      <c r="I888" s="18">
        <f t="shared" si="33"/>
        <v>2.0436617908958693E-4</v>
      </c>
      <c r="J888" s="7">
        <f t="shared" si="34"/>
        <v>0.77874513912312582</v>
      </c>
    </row>
    <row r="889" spans="6:10" x14ac:dyDescent="0.3">
      <c r="F889">
        <v>884</v>
      </c>
      <c r="G889" t="s">
        <v>7755</v>
      </c>
      <c r="H889" s="2">
        <v>1991.0100000000014</v>
      </c>
      <c r="I889" s="18">
        <f t="shared" si="33"/>
        <v>2.0425333251133655E-4</v>
      </c>
      <c r="J889" s="7">
        <f t="shared" si="34"/>
        <v>0.7789493924556371</v>
      </c>
    </row>
    <row r="890" spans="6:10" x14ac:dyDescent="0.3">
      <c r="F890">
        <v>885</v>
      </c>
      <c r="G890" t="s">
        <v>5189</v>
      </c>
      <c r="H890" s="2">
        <v>1990.2800000000025</v>
      </c>
      <c r="I890" s="18">
        <f t="shared" si="33"/>
        <v>2.0417844341849773E-4</v>
      </c>
      <c r="J890" s="7">
        <f t="shared" si="34"/>
        <v>0.77915357089905557</v>
      </c>
    </row>
    <row r="891" spans="6:10" x14ac:dyDescent="0.3">
      <c r="F891">
        <v>886</v>
      </c>
      <c r="G891" t="s">
        <v>5116</v>
      </c>
      <c r="H891" s="2">
        <v>1990.1200000000003</v>
      </c>
      <c r="I891" s="18">
        <f t="shared" si="33"/>
        <v>2.0416202937075198E-4</v>
      </c>
      <c r="J891" s="7">
        <f t="shared" si="34"/>
        <v>0.77935773292842636</v>
      </c>
    </row>
    <row r="892" spans="6:10" x14ac:dyDescent="0.3">
      <c r="F892">
        <v>887</v>
      </c>
      <c r="G892" t="s">
        <v>8370</v>
      </c>
      <c r="H892" s="2">
        <v>1983.58</v>
      </c>
      <c r="I892" s="18">
        <f t="shared" si="33"/>
        <v>2.0349110516915369E-4</v>
      </c>
      <c r="J892" s="7">
        <f t="shared" si="34"/>
        <v>0.77956122403359551</v>
      </c>
    </row>
    <row r="893" spans="6:10" x14ac:dyDescent="0.3">
      <c r="F893">
        <v>888</v>
      </c>
      <c r="G893" t="s">
        <v>4444</v>
      </c>
      <c r="H893" s="2">
        <v>1982.8099999999995</v>
      </c>
      <c r="I893" s="18">
        <f t="shared" si="33"/>
        <v>2.0341211256437832E-4</v>
      </c>
      <c r="J893" s="7">
        <f t="shared" si="34"/>
        <v>0.77976463614615987</v>
      </c>
    </row>
    <row r="894" spans="6:10" x14ac:dyDescent="0.3">
      <c r="F894">
        <v>889</v>
      </c>
      <c r="G894" t="s">
        <v>8560</v>
      </c>
      <c r="H894" s="2">
        <v>1979.3000000000031</v>
      </c>
      <c r="I894" s="18">
        <f t="shared" si="33"/>
        <v>2.0305202939196128E-4</v>
      </c>
      <c r="J894" s="7">
        <f t="shared" si="34"/>
        <v>0.77996768817555184</v>
      </c>
    </row>
    <row r="895" spans="6:10" x14ac:dyDescent="0.3">
      <c r="F895">
        <v>890</v>
      </c>
      <c r="G895" t="s">
        <v>5186</v>
      </c>
      <c r="H895" s="2">
        <v>1976.1199999999992</v>
      </c>
      <c r="I895" s="18">
        <f t="shared" si="33"/>
        <v>2.027258001930186E-4</v>
      </c>
      <c r="J895" s="7">
        <f t="shared" si="34"/>
        <v>0.78017041397574483</v>
      </c>
    </row>
    <row r="896" spans="6:10" x14ac:dyDescent="0.3">
      <c r="F896">
        <v>891</v>
      </c>
      <c r="G896" t="s">
        <v>6577</v>
      </c>
      <c r="H896" s="2">
        <v>1967.2500000000039</v>
      </c>
      <c r="I896" s="18">
        <f t="shared" si="33"/>
        <v>2.0181584642112665E-4</v>
      </c>
      <c r="J896" s="7">
        <f t="shared" si="34"/>
        <v>0.78037222982216592</v>
      </c>
    </row>
    <row r="897" spans="6:10" x14ac:dyDescent="0.3">
      <c r="F897">
        <v>892</v>
      </c>
      <c r="G897" t="s">
        <v>5815</v>
      </c>
      <c r="H897" s="2">
        <v>1965.9000000000037</v>
      </c>
      <c r="I897" s="18">
        <f t="shared" si="33"/>
        <v>2.0167735289327378E-4</v>
      </c>
      <c r="J897" s="7">
        <f t="shared" si="34"/>
        <v>0.78057390717505915</v>
      </c>
    </row>
    <row r="898" spans="6:10" x14ac:dyDescent="0.3">
      <c r="F898">
        <v>893</v>
      </c>
      <c r="G898" t="s">
        <v>8262</v>
      </c>
      <c r="H898" s="2">
        <v>1965.5500000000036</v>
      </c>
      <c r="I898" s="18">
        <f t="shared" si="33"/>
        <v>2.0164144716383042E-4</v>
      </c>
      <c r="J898" s="7">
        <f t="shared" si="34"/>
        <v>0.78077554862222298</v>
      </c>
    </row>
    <row r="899" spans="6:10" x14ac:dyDescent="0.3">
      <c r="F899">
        <v>894</v>
      </c>
      <c r="G899" t="s">
        <v>7839</v>
      </c>
      <c r="H899" s="2">
        <v>1960.7200000000009</v>
      </c>
      <c r="I899" s="18">
        <f t="shared" si="33"/>
        <v>2.0114594809751219E-4</v>
      </c>
      <c r="J899" s="7">
        <f t="shared" si="34"/>
        <v>0.78097669457032048</v>
      </c>
    </row>
    <row r="900" spans="6:10" x14ac:dyDescent="0.3">
      <c r="F900">
        <v>895</v>
      </c>
      <c r="G900" t="s">
        <v>7201</v>
      </c>
      <c r="H900" s="2">
        <v>1959.38</v>
      </c>
      <c r="I900" s="18">
        <f t="shared" si="33"/>
        <v>2.0100848044764334E-4</v>
      </c>
      <c r="J900" s="7">
        <f t="shared" si="34"/>
        <v>0.78117770305076817</v>
      </c>
    </row>
    <row r="901" spans="6:10" x14ac:dyDescent="0.3">
      <c r="F901">
        <v>896</v>
      </c>
      <c r="G901" t="s">
        <v>5843</v>
      </c>
      <c r="H901" s="2">
        <v>1957.3200000000011</v>
      </c>
      <c r="I901" s="18">
        <f t="shared" si="33"/>
        <v>2.0079714958291984E-4</v>
      </c>
      <c r="J901" s="7">
        <f t="shared" si="34"/>
        <v>0.78137850020035104</v>
      </c>
    </row>
    <row r="902" spans="6:10" x14ac:dyDescent="0.3">
      <c r="F902">
        <v>897</v>
      </c>
      <c r="G902" t="s">
        <v>8086</v>
      </c>
      <c r="H902" s="2">
        <v>1952.4500000000005</v>
      </c>
      <c r="I902" s="18">
        <f t="shared" si="33"/>
        <v>2.0029754700466541E-4</v>
      </c>
      <c r="J902" s="7">
        <f t="shared" si="34"/>
        <v>0.78157879774735572</v>
      </c>
    </row>
    <row r="903" spans="6:10" x14ac:dyDescent="0.3">
      <c r="F903">
        <v>898</v>
      </c>
      <c r="G903" t="s">
        <v>5959</v>
      </c>
      <c r="H903" s="2">
        <v>1947.5500000000022</v>
      </c>
      <c r="I903" s="18">
        <f t="shared" ref="I903:I966" si="35">H903/GETPIVOTDATA("[Measures].[Net Sales]",$G$5)</f>
        <v>1.9979486679245895E-4</v>
      </c>
      <c r="J903" s="7">
        <f t="shared" si="34"/>
        <v>0.78177859261414817</v>
      </c>
    </row>
    <row r="904" spans="6:10" x14ac:dyDescent="0.3">
      <c r="F904">
        <v>899</v>
      </c>
      <c r="G904" t="s">
        <v>7919</v>
      </c>
      <c r="H904" s="2">
        <v>1944.3200000000027</v>
      </c>
      <c r="I904" s="18">
        <f t="shared" si="35"/>
        <v>1.9946350820359624E-4</v>
      </c>
      <c r="J904" s="7">
        <f t="shared" ref="J904:J967" si="36">I904+J903</f>
        <v>0.78197805612235172</v>
      </c>
    </row>
    <row r="905" spans="6:10" x14ac:dyDescent="0.3">
      <c r="F905">
        <v>900</v>
      </c>
      <c r="G905" t="s">
        <v>5781</v>
      </c>
      <c r="H905" s="2">
        <v>1937.2500000000014</v>
      </c>
      <c r="I905" s="18">
        <f t="shared" si="35"/>
        <v>1.9873821246884081E-4</v>
      </c>
      <c r="J905" s="7">
        <f t="shared" si="36"/>
        <v>0.78217679433482057</v>
      </c>
    </row>
    <row r="906" spans="6:10" x14ac:dyDescent="0.3">
      <c r="F906">
        <v>901</v>
      </c>
      <c r="G906" t="s">
        <v>5821</v>
      </c>
      <c r="H906" s="2">
        <v>1936.8400000000029</v>
      </c>
      <c r="I906" s="18">
        <f t="shared" si="35"/>
        <v>1.9869615147149306E-4</v>
      </c>
      <c r="J906" s="7">
        <f t="shared" si="36"/>
        <v>0.78237549048629207</v>
      </c>
    </row>
    <row r="907" spans="6:10" x14ac:dyDescent="0.3">
      <c r="F907">
        <v>902</v>
      </c>
      <c r="G907" t="s">
        <v>6192</v>
      </c>
      <c r="H907" s="2">
        <v>1931.4200000000039</v>
      </c>
      <c r="I907" s="18">
        <f t="shared" si="35"/>
        <v>1.9814012560411359E-4</v>
      </c>
      <c r="J907" s="7">
        <f t="shared" si="36"/>
        <v>0.78257363061189622</v>
      </c>
    </row>
    <row r="908" spans="6:10" x14ac:dyDescent="0.3">
      <c r="F908">
        <v>903</v>
      </c>
      <c r="G908" t="s">
        <v>5960</v>
      </c>
      <c r="H908" s="2">
        <v>1930.1499999999999</v>
      </c>
      <c r="I908" s="18">
        <f t="shared" si="35"/>
        <v>1.9800983910013307E-4</v>
      </c>
      <c r="J908" s="7">
        <f t="shared" si="36"/>
        <v>0.78277164045099634</v>
      </c>
    </row>
    <row r="909" spans="6:10" x14ac:dyDescent="0.3">
      <c r="F909">
        <v>904</v>
      </c>
      <c r="G909" t="s">
        <v>7975</v>
      </c>
      <c r="H909" s="2">
        <v>1928.7200000000016</v>
      </c>
      <c r="I909" s="18">
        <f t="shared" si="35"/>
        <v>1.9786313854840764E-4</v>
      </c>
      <c r="J909" s="7">
        <f t="shared" si="36"/>
        <v>0.78296950358954476</v>
      </c>
    </row>
    <row r="910" spans="6:10" x14ac:dyDescent="0.3">
      <c r="F910">
        <v>905</v>
      </c>
      <c r="G910" t="s">
        <v>8034</v>
      </c>
      <c r="H910" s="2">
        <v>1926.880000000001</v>
      </c>
      <c r="I910" s="18">
        <f t="shared" si="35"/>
        <v>1.9767437699933407E-4</v>
      </c>
      <c r="J910" s="7">
        <f t="shared" si="36"/>
        <v>0.78316717796654411</v>
      </c>
    </row>
    <row r="911" spans="6:10" x14ac:dyDescent="0.3">
      <c r="F911">
        <v>906</v>
      </c>
      <c r="G911" t="s">
        <v>5639</v>
      </c>
      <c r="H911" s="2">
        <v>1925.3600000000019</v>
      </c>
      <c r="I911" s="18">
        <f t="shared" si="35"/>
        <v>1.9751844354575168E-4</v>
      </c>
      <c r="J911" s="7">
        <f t="shared" si="36"/>
        <v>0.78336469641008988</v>
      </c>
    </row>
    <row r="912" spans="6:10" x14ac:dyDescent="0.3">
      <c r="F912">
        <v>907</v>
      </c>
      <c r="G912" t="s">
        <v>4399</v>
      </c>
      <c r="H912" s="2">
        <v>1922.28</v>
      </c>
      <c r="I912" s="18">
        <f t="shared" si="35"/>
        <v>1.9720247312665016E-4</v>
      </c>
      <c r="J912" s="7">
        <f t="shared" si="36"/>
        <v>0.78356189888321648</v>
      </c>
    </row>
    <row r="913" spans="6:10" x14ac:dyDescent="0.3">
      <c r="F913">
        <v>908</v>
      </c>
      <c r="G913" t="s">
        <v>4937</v>
      </c>
      <c r="H913" s="2">
        <v>1922.1000000000001</v>
      </c>
      <c r="I913" s="18">
        <f t="shared" si="35"/>
        <v>1.9718400732293649E-4</v>
      </c>
      <c r="J913" s="7">
        <f t="shared" si="36"/>
        <v>0.78375908289053942</v>
      </c>
    </row>
    <row r="914" spans="6:10" x14ac:dyDescent="0.3">
      <c r="F914">
        <v>909</v>
      </c>
      <c r="G914" t="s">
        <v>7677</v>
      </c>
      <c r="H914" s="2">
        <v>1920.200000000001</v>
      </c>
      <c r="I914" s="18">
        <f t="shared" si="35"/>
        <v>1.9698909050595848E-4</v>
      </c>
      <c r="J914" s="7">
        <f t="shared" si="36"/>
        <v>0.78395607198104533</v>
      </c>
    </row>
    <row r="915" spans="6:10" x14ac:dyDescent="0.3">
      <c r="F915">
        <v>910</v>
      </c>
      <c r="G915" t="s">
        <v>4522</v>
      </c>
      <c r="H915" s="2">
        <v>1919.3100000000004</v>
      </c>
      <c r="I915" s="18">
        <f t="shared" si="35"/>
        <v>1.9689778736537396E-4</v>
      </c>
      <c r="J915" s="7">
        <f t="shared" si="36"/>
        <v>0.78415296976841076</v>
      </c>
    </row>
    <row r="916" spans="6:10" x14ac:dyDescent="0.3">
      <c r="F916">
        <v>911</v>
      </c>
      <c r="G916" t="s">
        <v>4343</v>
      </c>
      <c r="H916" s="2">
        <v>1917.7799999999995</v>
      </c>
      <c r="I916" s="18">
        <f t="shared" si="35"/>
        <v>1.9674082803380728E-4</v>
      </c>
      <c r="J916" s="7">
        <f t="shared" si="36"/>
        <v>0.78434971059644454</v>
      </c>
    </row>
    <row r="917" spans="6:10" x14ac:dyDescent="0.3">
      <c r="F917">
        <v>912</v>
      </c>
      <c r="G917" t="s">
        <v>6596</v>
      </c>
      <c r="H917" s="2">
        <v>1911.8900000000024</v>
      </c>
      <c r="I917" s="18">
        <f t="shared" si="35"/>
        <v>1.9613658590117552E-4</v>
      </c>
      <c r="J917" s="7">
        <f t="shared" si="36"/>
        <v>0.78454584718234577</v>
      </c>
    </row>
    <row r="918" spans="6:10" x14ac:dyDescent="0.3">
      <c r="F918">
        <v>913</v>
      </c>
      <c r="G918" t="s">
        <v>5687</v>
      </c>
      <c r="H918" s="2">
        <v>1910.0100000000007</v>
      </c>
      <c r="I918" s="18">
        <f t="shared" si="35"/>
        <v>1.9594372084016543E-4</v>
      </c>
      <c r="J918" s="7">
        <f t="shared" si="36"/>
        <v>0.78474179090318597</v>
      </c>
    </row>
    <row r="919" spans="6:10" x14ac:dyDescent="0.3">
      <c r="F919">
        <v>914</v>
      </c>
      <c r="G919" t="s">
        <v>7269</v>
      </c>
      <c r="H919" s="2">
        <v>1908.2500000000036</v>
      </c>
      <c r="I919" s="18">
        <f t="shared" si="35"/>
        <v>1.95763166314965E-4</v>
      </c>
      <c r="J919" s="7">
        <f t="shared" si="36"/>
        <v>0.78493755406950094</v>
      </c>
    </row>
    <row r="920" spans="6:10" x14ac:dyDescent="0.3">
      <c r="F920">
        <v>915</v>
      </c>
      <c r="G920" t="s">
        <v>5773</v>
      </c>
      <c r="H920" s="2">
        <v>1908.2499999999998</v>
      </c>
      <c r="I920" s="18">
        <f t="shared" si="35"/>
        <v>1.957631663149646E-4</v>
      </c>
      <c r="J920" s="7">
        <f t="shared" si="36"/>
        <v>0.78513331723581592</v>
      </c>
    </row>
    <row r="921" spans="6:10" x14ac:dyDescent="0.3">
      <c r="F921">
        <v>916</v>
      </c>
      <c r="G921" t="s">
        <v>7847</v>
      </c>
      <c r="H921" s="2">
        <v>1906.0900000000038</v>
      </c>
      <c r="I921" s="18">
        <f t="shared" si="35"/>
        <v>1.9554157667040045E-4</v>
      </c>
      <c r="J921" s="7">
        <f t="shared" si="36"/>
        <v>0.78532885881248637</v>
      </c>
    </row>
    <row r="922" spans="6:10" x14ac:dyDescent="0.3">
      <c r="F922">
        <v>917</v>
      </c>
      <c r="G922" t="s">
        <v>7065</v>
      </c>
      <c r="H922" s="2">
        <v>1906.0700000000013</v>
      </c>
      <c r="I922" s="18">
        <f t="shared" si="35"/>
        <v>1.9553952491443202E-4</v>
      </c>
      <c r="J922" s="7">
        <f t="shared" si="36"/>
        <v>0.78552439833740084</v>
      </c>
    </row>
    <row r="923" spans="6:10" x14ac:dyDescent="0.3">
      <c r="F923">
        <v>918</v>
      </c>
      <c r="G923" t="s">
        <v>6825</v>
      </c>
      <c r="H923" s="2">
        <v>1905.4500000000003</v>
      </c>
      <c r="I923" s="18">
        <f t="shared" si="35"/>
        <v>1.95475920479418E-4</v>
      </c>
      <c r="J923" s="7">
        <f t="shared" si="36"/>
        <v>0.78571987425788026</v>
      </c>
    </row>
    <row r="924" spans="6:10" x14ac:dyDescent="0.3">
      <c r="F924">
        <v>919</v>
      </c>
      <c r="G924" t="s">
        <v>5667</v>
      </c>
      <c r="H924" s="2">
        <v>1904.0500000000009</v>
      </c>
      <c r="I924" s="18">
        <f t="shared" si="35"/>
        <v>1.9533229756164472E-4</v>
      </c>
      <c r="J924" s="7">
        <f t="shared" si="36"/>
        <v>0.78591520655544189</v>
      </c>
    </row>
    <row r="925" spans="6:10" x14ac:dyDescent="0.3">
      <c r="F925">
        <v>920</v>
      </c>
      <c r="G925" t="s">
        <v>7646</v>
      </c>
      <c r="H925" s="2">
        <v>1903.1300000000028</v>
      </c>
      <c r="I925" s="18">
        <f t="shared" si="35"/>
        <v>1.9523791678710819E-4</v>
      </c>
      <c r="J925" s="7">
        <f t="shared" si="36"/>
        <v>0.786110444472229</v>
      </c>
    </row>
    <row r="926" spans="6:10" x14ac:dyDescent="0.3">
      <c r="F926">
        <v>921</v>
      </c>
      <c r="G926" t="s">
        <v>5632</v>
      </c>
      <c r="H926" s="2">
        <v>1900.8900000000019</v>
      </c>
      <c r="I926" s="18">
        <f t="shared" si="35"/>
        <v>1.9500812011867077E-4</v>
      </c>
      <c r="J926" s="7">
        <f t="shared" si="36"/>
        <v>0.78630545259234763</v>
      </c>
    </row>
    <row r="927" spans="6:10" x14ac:dyDescent="0.3">
      <c r="F927">
        <v>922</v>
      </c>
      <c r="G927" t="s">
        <v>4592</v>
      </c>
      <c r="H927" s="2">
        <v>1898.5199999999998</v>
      </c>
      <c r="I927" s="18">
        <f t="shared" si="35"/>
        <v>1.9476498703643999E-4</v>
      </c>
      <c r="J927" s="7">
        <f t="shared" si="36"/>
        <v>0.78650021757938404</v>
      </c>
    </row>
    <row r="928" spans="6:10" x14ac:dyDescent="0.3">
      <c r="F928">
        <v>923</v>
      </c>
      <c r="G928" t="s">
        <v>7648</v>
      </c>
      <c r="H928" s="2">
        <v>1894.1100000000058</v>
      </c>
      <c r="I928" s="18">
        <f t="shared" si="35"/>
        <v>1.9431257484545464E-4</v>
      </c>
      <c r="J928" s="7">
        <f t="shared" si="36"/>
        <v>0.78669453015422952</v>
      </c>
    </row>
    <row r="929" spans="6:10" x14ac:dyDescent="0.3">
      <c r="F929">
        <v>924</v>
      </c>
      <c r="G929" t="s">
        <v>4443</v>
      </c>
      <c r="H929" s="2">
        <v>1893.9500000000007</v>
      </c>
      <c r="I929" s="18">
        <f t="shared" si="35"/>
        <v>1.9429616079770859E-4</v>
      </c>
      <c r="J929" s="7">
        <f t="shared" si="36"/>
        <v>0.78688882631502721</v>
      </c>
    </row>
    <row r="930" spans="6:10" x14ac:dyDescent="0.3">
      <c r="F930">
        <v>925</v>
      </c>
      <c r="G930" t="s">
        <v>8316</v>
      </c>
      <c r="H930" s="2">
        <v>1889.4000000000024</v>
      </c>
      <c r="I930" s="18">
        <f t="shared" si="35"/>
        <v>1.9382938631494544E-4</v>
      </c>
      <c r="J930" s="7">
        <f t="shared" si="36"/>
        <v>0.78708265570134217</v>
      </c>
    </row>
    <row r="931" spans="6:10" x14ac:dyDescent="0.3">
      <c r="F931">
        <v>926</v>
      </c>
      <c r="G931" t="s">
        <v>6160</v>
      </c>
      <c r="H931" s="2">
        <v>1888.8400000000001</v>
      </c>
      <c r="I931" s="18">
        <f t="shared" si="35"/>
        <v>1.9377193714783587E-4</v>
      </c>
      <c r="J931" s="7">
        <f t="shared" si="36"/>
        <v>0.78727642763849004</v>
      </c>
    </row>
    <row r="932" spans="6:10" x14ac:dyDescent="0.3">
      <c r="F932">
        <v>927</v>
      </c>
      <c r="G932" t="s">
        <v>4272</v>
      </c>
      <c r="H932" s="2">
        <v>1887.9599999999996</v>
      </c>
      <c r="I932" s="18">
        <f t="shared" si="35"/>
        <v>1.9368165988523545E-4</v>
      </c>
      <c r="J932" s="7">
        <f t="shared" si="36"/>
        <v>0.78747010929837524</v>
      </c>
    </row>
    <row r="933" spans="6:10" x14ac:dyDescent="0.3">
      <c r="F933">
        <v>928</v>
      </c>
      <c r="G933" t="s">
        <v>6690</v>
      </c>
      <c r="H933" s="2">
        <v>1887.2000000000023</v>
      </c>
      <c r="I933" s="18">
        <f t="shared" si="35"/>
        <v>1.936036931584445E-4</v>
      </c>
      <c r="J933" s="7">
        <f t="shared" si="36"/>
        <v>0.7876637129915337</v>
      </c>
    </row>
    <row r="934" spans="6:10" x14ac:dyDescent="0.3">
      <c r="F934">
        <v>929</v>
      </c>
      <c r="G934" t="s">
        <v>4655</v>
      </c>
      <c r="H934" s="2">
        <v>1881.7000000000012</v>
      </c>
      <c r="I934" s="18">
        <f t="shared" si="35"/>
        <v>1.9303946026719203E-4</v>
      </c>
      <c r="J934" s="7">
        <f t="shared" si="36"/>
        <v>0.78785675245180087</v>
      </c>
    </row>
    <row r="935" spans="6:10" x14ac:dyDescent="0.3">
      <c r="F935">
        <v>930</v>
      </c>
      <c r="G935" t="s">
        <v>8021</v>
      </c>
      <c r="H935" s="2">
        <v>1881.3600000000047</v>
      </c>
      <c r="I935" s="18">
        <f t="shared" si="35"/>
        <v>1.9300458041573315E-4</v>
      </c>
      <c r="J935" s="7">
        <f t="shared" si="36"/>
        <v>0.78804975703221658</v>
      </c>
    </row>
    <row r="936" spans="6:10" x14ac:dyDescent="0.3">
      <c r="F936">
        <v>931</v>
      </c>
      <c r="G936" t="s">
        <v>7078</v>
      </c>
      <c r="H936" s="2">
        <v>1880.4199999999996</v>
      </c>
      <c r="I936" s="18">
        <f t="shared" si="35"/>
        <v>1.9290814788522768E-4</v>
      </c>
      <c r="J936" s="7">
        <f t="shared" si="36"/>
        <v>0.78824266518010178</v>
      </c>
    </row>
    <row r="937" spans="6:10" x14ac:dyDescent="0.3">
      <c r="F937">
        <v>932</v>
      </c>
      <c r="G937" t="s">
        <v>7047</v>
      </c>
      <c r="H937" s="2">
        <v>1880.2200000000005</v>
      </c>
      <c r="I937" s="18">
        <f t="shared" si="35"/>
        <v>1.9288763032554587E-4</v>
      </c>
      <c r="J937" s="7">
        <f t="shared" si="36"/>
        <v>0.78843555281042732</v>
      </c>
    </row>
    <row r="938" spans="6:10" x14ac:dyDescent="0.3">
      <c r="F938">
        <v>933</v>
      </c>
      <c r="G938" t="s">
        <v>7892</v>
      </c>
      <c r="H938" s="2">
        <v>1875.1100000000004</v>
      </c>
      <c r="I938" s="18">
        <f t="shared" si="35"/>
        <v>1.923634066756732E-4</v>
      </c>
      <c r="J938" s="7">
        <f t="shared" si="36"/>
        <v>0.78862791621710304</v>
      </c>
    </row>
    <row r="939" spans="6:10" x14ac:dyDescent="0.3">
      <c r="F939">
        <v>934</v>
      </c>
      <c r="G939" t="s">
        <v>7680</v>
      </c>
      <c r="H939" s="2">
        <v>1873.2</v>
      </c>
      <c r="I939" s="18">
        <f t="shared" si="35"/>
        <v>1.9216746398071098E-4</v>
      </c>
      <c r="J939" s="7">
        <f t="shared" si="36"/>
        <v>0.78882008368108381</v>
      </c>
    </row>
    <row r="940" spans="6:10" x14ac:dyDescent="0.3">
      <c r="F940">
        <v>935</v>
      </c>
      <c r="G940" t="s">
        <v>6215</v>
      </c>
      <c r="H940" s="2">
        <v>1872.2800000000059</v>
      </c>
      <c r="I940" s="18">
        <f t="shared" si="35"/>
        <v>1.9207308320617482E-4</v>
      </c>
      <c r="J940" s="7">
        <f t="shared" si="36"/>
        <v>0.78901215676428993</v>
      </c>
    </row>
    <row r="941" spans="6:10" x14ac:dyDescent="0.3">
      <c r="F941">
        <v>936</v>
      </c>
      <c r="G941" t="s">
        <v>6328</v>
      </c>
      <c r="H941" s="2">
        <v>1869.5000000000014</v>
      </c>
      <c r="I941" s="18">
        <f t="shared" si="35"/>
        <v>1.917878891265959E-4</v>
      </c>
      <c r="J941" s="7">
        <f t="shared" si="36"/>
        <v>0.78920394465341648</v>
      </c>
    </row>
    <row r="942" spans="6:10" x14ac:dyDescent="0.3">
      <c r="F942">
        <v>937</v>
      </c>
      <c r="G942" t="s">
        <v>6485</v>
      </c>
      <c r="H942" s="2">
        <v>1867.6900000000005</v>
      </c>
      <c r="I942" s="18">
        <f t="shared" si="35"/>
        <v>1.9160220521147458E-4</v>
      </c>
      <c r="J942" s="7">
        <f t="shared" si="36"/>
        <v>0.78939554685862801</v>
      </c>
    </row>
    <row r="943" spans="6:10" x14ac:dyDescent="0.3">
      <c r="F943">
        <v>938</v>
      </c>
      <c r="G943" t="s">
        <v>5864</v>
      </c>
      <c r="H943" s="2">
        <v>1867.6800000000021</v>
      </c>
      <c r="I943" s="18">
        <f t="shared" si="35"/>
        <v>1.9160117933349067E-4</v>
      </c>
      <c r="J943" s="7">
        <f t="shared" si="36"/>
        <v>0.78958714803796148</v>
      </c>
    </row>
    <row r="944" spans="6:10" x14ac:dyDescent="0.3">
      <c r="F944">
        <v>939</v>
      </c>
      <c r="G944" t="s">
        <v>8259</v>
      </c>
      <c r="H944" s="2">
        <v>1865.1900000000003</v>
      </c>
      <c r="I944" s="18">
        <f t="shared" si="35"/>
        <v>1.9134573571545077E-4</v>
      </c>
      <c r="J944" s="7">
        <f t="shared" si="36"/>
        <v>0.78977849377367693</v>
      </c>
    </row>
    <row r="945" spans="6:10" x14ac:dyDescent="0.3">
      <c r="F945">
        <v>940</v>
      </c>
      <c r="G945" t="s">
        <v>8227</v>
      </c>
      <c r="H945" s="2">
        <v>1863.3500000000004</v>
      </c>
      <c r="I945" s="18">
        <f t="shared" si="35"/>
        <v>1.9115697416637726E-4</v>
      </c>
      <c r="J945" s="7">
        <f t="shared" si="36"/>
        <v>0.78996965074784331</v>
      </c>
    </row>
    <row r="946" spans="6:10" x14ac:dyDescent="0.3">
      <c r="F946">
        <v>941</v>
      </c>
      <c r="G946" t="s">
        <v>6474</v>
      </c>
      <c r="H946" s="2">
        <v>1862.1400000000026</v>
      </c>
      <c r="I946" s="18">
        <f t="shared" si="35"/>
        <v>1.9103284293030197E-4</v>
      </c>
      <c r="J946" s="7">
        <f t="shared" si="36"/>
        <v>0.79016068359077363</v>
      </c>
    </row>
    <row r="947" spans="6:10" x14ac:dyDescent="0.3">
      <c r="F947">
        <v>942</v>
      </c>
      <c r="G947" t="s">
        <v>6127</v>
      </c>
      <c r="H947" s="2">
        <v>1862</v>
      </c>
      <c r="I947" s="18">
        <f t="shared" si="35"/>
        <v>1.9101848063852436E-4</v>
      </c>
      <c r="J947" s="7">
        <f t="shared" si="36"/>
        <v>0.79035170207141214</v>
      </c>
    </row>
    <row r="948" spans="6:10" x14ac:dyDescent="0.3">
      <c r="F948">
        <v>943</v>
      </c>
      <c r="G948" t="s">
        <v>5467</v>
      </c>
      <c r="H948" s="2">
        <v>1861.1100000000008</v>
      </c>
      <c r="I948" s="18">
        <f t="shared" si="35"/>
        <v>1.9092717749793998E-4</v>
      </c>
      <c r="J948" s="7">
        <f t="shared" si="36"/>
        <v>0.79054262924891006</v>
      </c>
    </row>
    <row r="949" spans="6:10" x14ac:dyDescent="0.3">
      <c r="F949">
        <v>944</v>
      </c>
      <c r="G949" t="s">
        <v>5404</v>
      </c>
      <c r="H949" s="2">
        <v>1860.860000000001</v>
      </c>
      <c r="I949" s="18">
        <f t="shared" si="35"/>
        <v>1.9090153054833762E-4</v>
      </c>
      <c r="J949" s="7">
        <f t="shared" si="36"/>
        <v>0.7907335307794584</v>
      </c>
    </row>
    <row r="950" spans="6:10" x14ac:dyDescent="0.3">
      <c r="F950">
        <v>945</v>
      </c>
      <c r="G950" t="s">
        <v>7987</v>
      </c>
      <c r="H950" s="2">
        <v>1853.1299999999999</v>
      </c>
      <c r="I950" s="18">
        <f t="shared" si="35"/>
        <v>1.9010852686663192E-4</v>
      </c>
      <c r="J950" s="7">
        <f t="shared" si="36"/>
        <v>0.79092363930632503</v>
      </c>
    </row>
    <row r="951" spans="6:10" x14ac:dyDescent="0.3">
      <c r="F951">
        <v>946</v>
      </c>
      <c r="G951" t="s">
        <v>4312</v>
      </c>
      <c r="H951" s="2">
        <v>1849.11</v>
      </c>
      <c r="I951" s="18">
        <f t="shared" si="35"/>
        <v>1.8969612391702567E-4</v>
      </c>
      <c r="J951" s="7">
        <f t="shared" si="36"/>
        <v>0.79111333543024209</v>
      </c>
    </row>
    <row r="952" spans="6:10" x14ac:dyDescent="0.3">
      <c r="F952">
        <v>947</v>
      </c>
      <c r="G952" t="s">
        <v>5063</v>
      </c>
      <c r="H952" s="2">
        <v>1848.9800000000005</v>
      </c>
      <c r="I952" s="18">
        <f t="shared" si="35"/>
        <v>1.8968278750323248E-4</v>
      </c>
      <c r="J952" s="7">
        <f t="shared" si="36"/>
        <v>0.79130301821774529</v>
      </c>
    </row>
    <row r="953" spans="6:10" x14ac:dyDescent="0.3">
      <c r="F953">
        <v>948</v>
      </c>
      <c r="G953" t="s">
        <v>8543</v>
      </c>
      <c r="H953" s="2">
        <v>1843.7500000000009</v>
      </c>
      <c r="I953" s="18">
        <f t="shared" si="35"/>
        <v>1.8914625331755075E-4</v>
      </c>
      <c r="J953" s="7">
        <f t="shared" si="36"/>
        <v>0.79149216447106285</v>
      </c>
    </row>
    <row r="954" spans="6:10" x14ac:dyDescent="0.3">
      <c r="F954">
        <v>949</v>
      </c>
      <c r="G954" t="s">
        <v>8025</v>
      </c>
      <c r="H954" s="2">
        <v>1843.059999999999</v>
      </c>
      <c r="I954" s="18">
        <f t="shared" si="35"/>
        <v>1.8907546773664797E-4</v>
      </c>
      <c r="J954" s="7">
        <f t="shared" si="36"/>
        <v>0.79168123993879946</v>
      </c>
    </row>
    <row r="955" spans="6:10" x14ac:dyDescent="0.3">
      <c r="F955">
        <v>950</v>
      </c>
      <c r="G955" t="s">
        <v>4724</v>
      </c>
      <c r="H955" s="2">
        <v>1843</v>
      </c>
      <c r="I955" s="18">
        <f t="shared" si="35"/>
        <v>1.8906931246874352E-4</v>
      </c>
      <c r="J955" s="7">
        <f t="shared" si="36"/>
        <v>0.79187030925126822</v>
      </c>
    </row>
    <row r="956" spans="6:10" x14ac:dyDescent="0.3">
      <c r="F956">
        <v>951</v>
      </c>
      <c r="G956" t="s">
        <v>6823</v>
      </c>
      <c r="H956" s="2">
        <v>1842.7300000000007</v>
      </c>
      <c r="I956" s="18">
        <f t="shared" si="35"/>
        <v>1.8904161376317302E-4</v>
      </c>
      <c r="J956" s="7">
        <f t="shared" si="36"/>
        <v>0.79205935086503143</v>
      </c>
    </row>
    <row r="957" spans="6:10" x14ac:dyDescent="0.3">
      <c r="F957">
        <v>952</v>
      </c>
      <c r="G957" t="s">
        <v>7699</v>
      </c>
      <c r="H957" s="2">
        <v>1842.5600000000036</v>
      </c>
      <c r="I957" s="18">
        <f t="shared" si="35"/>
        <v>1.8902417383744369E-4</v>
      </c>
      <c r="J957" s="7">
        <f t="shared" si="36"/>
        <v>0.79224837503886891</v>
      </c>
    </row>
    <row r="958" spans="6:10" x14ac:dyDescent="0.3">
      <c r="F958">
        <v>953</v>
      </c>
      <c r="G958" t="s">
        <v>7023</v>
      </c>
      <c r="H958" s="2">
        <v>1842.1400000000003</v>
      </c>
      <c r="I958" s="18">
        <f t="shared" si="35"/>
        <v>1.8898108696211135E-4</v>
      </c>
      <c r="J958" s="7">
        <f t="shared" si="36"/>
        <v>0.79243735612583099</v>
      </c>
    </row>
    <row r="959" spans="6:10" x14ac:dyDescent="0.3">
      <c r="F959">
        <v>954</v>
      </c>
      <c r="G959" t="s">
        <v>7291</v>
      </c>
      <c r="H959" s="2">
        <v>1841.1800000000014</v>
      </c>
      <c r="I959" s="18">
        <f t="shared" si="35"/>
        <v>1.8888260267563834E-4</v>
      </c>
      <c r="J959" s="7">
        <f t="shared" si="36"/>
        <v>0.79262623872850668</v>
      </c>
    </row>
    <row r="960" spans="6:10" x14ac:dyDescent="0.3">
      <c r="F960">
        <v>955</v>
      </c>
      <c r="G960" t="s">
        <v>4732</v>
      </c>
      <c r="H960" s="2">
        <v>1841.0300000000009</v>
      </c>
      <c r="I960" s="18">
        <f t="shared" si="35"/>
        <v>1.8886721450587685E-4</v>
      </c>
      <c r="J960" s="7">
        <f t="shared" si="36"/>
        <v>0.79281510594301252</v>
      </c>
    </row>
    <row r="961" spans="6:10" x14ac:dyDescent="0.3">
      <c r="F961">
        <v>956</v>
      </c>
      <c r="G961" t="s">
        <v>4282</v>
      </c>
      <c r="H961" s="2">
        <v>1839.3100000000006</v>
      </c>
      <c r="I961" s="18">
        <f t="shared" si="35"/>
        <v>1.8869076349261246E-4</v>
      </c>
      <c r="J961" s="7">
        <f t="shared" si="36"/>
        <v>0.79300379670650512</v>
      </c>
    </row>
    <row r="962" spans="6:10" x14ac:dyDescent="0.3">
      <c r="F962">
        <v>957</v>
      </c>
      <c r="G962" t="s">
        <v>5638</v>
      </c>
      <c r="H962" s="2">
        <v>1839.3000000000009</v>
      </c>
      <c r="I962" s="18">
        <f t="shared" si="35"/>
        <v>1.8868973761462839E-4</v>
      </c>
      <c r="J962" s="7">
        <f t="shared" si="36"/>
        <v>0.79319248644411977</v>
      </c>
    </row>
    <row r="963" spans="6:10" x14ac:dyDescent="0.3">
      <c r="F963">
        <v>958</v>
      </c>
      <c r="G963" t="s">
        <v>8059</v>
      </c>
      <c r="H963" s="2">
        <v>1839.0700000000008</v>
      </c>
      <c r="I963" s="18">
        <f t="shared" si="35"/>
        <v>1.886661424209942E-4</v>
      </c>
      <c r="J963" s="7">
        <f t="shared" si="36"/>
        <v>0.79338115258654074</v>
      </c>
    </row>
    <row r="964" spans="6:10" x14ac:dyDescent="0.3">
      <c r="F964">
        <v>959</v>
      </c>
      <c r="G964" t="s">
        <v>5812</v>
      </c>
      <c r="H964" s="2">
        <v>1837.9200000000003</v>
      </c>
      <c r="I964" s="18">
        <f t="shared" si="35"/>
        <v>1.8854816645282318E-4</v>
      </c>
      <c r="J964" s="7">
        <f t="shared" si="36"/>
        <v>0.7935697007529936</v>
      </c>
    </row>
    <row r="965" spans="6:10" x14ac:dyDescent="0.3">
      <c r="F965">
        <v>960</v>
      </c>
      <c r="G965" t="s">
        <v>8622</v>
      </c>
      <c r="H965" s="2">
        <v>1837.2800000000002</v>
      </c>
      <c r="I965" s="18">
        <f t="shared" si="35"/>
        <v>1.8848251026184107E-4</v>
      </c>
      <c r="J965" s="7">
        <f t="shared" si="36"/>
        <v>0.79375818326325542</v>
      </c>
    </row>
    <row r="966" spans="6:10" x14ac:dyDescent="0.3">
      <c r="F966">
        <v>961</v>
      </c>
      <c r="G966" t="s">
        <v>7066</v>
      </c>
      <c r="H966" s="2">
        <v>1829.0400000000002</v>
      </c>
      <c r="I966" s="18">
        <f t="shared" si="35"/>
        <v>1.8763718680294664E-4</v>
      </c>
      <c r="J966" s="7">
        <f t="shared" si="36"/>
        <v>0.79394582045005835</v>
      </c>
    </row>
    <row r="967" spans="6:10" x14ac:dyDescent="0.3">
      <c r="F967">
        <v>962</v>
      </c>
      <c r="G967" t="s">
        <v>6359</v>
      </c>
      <c r="H967" s="2">
        <v>1827.7999999999981</v>
      </c>
      <c r="I967" s="18">
        <f t="shared" ref="I967:I1030" si="37">H967/GETPIVOTDATA("[Measures].[Net Sales]",$G$5)</f>
        <v>1.8750997793291863E-4</v>
      </c>
      <c r="J967" s="7">
        <f t="shared" si="36"/>
        <v>0.79413333042799128</v>
      </c>
    </row>
    <row r="968" spans="6:10" x14ac:dyDescent="0.3">
      <c r="F968">
        <v>963</v>
      </c>
      <c r="G968" t="s">
        <v>8500</v>
      </c>
      <c r="H968" s="2">
        <v>1826.2100000000048</v>
      </c>
      <c r="I968" s="18">
        <f t="shared" si="37"/>
        <v>1.8734686333344818E-4</v>
      </c>
      <c r="J968" s="7">
        <f t="shared" ref="J968:J1031" si="38">I968+J967</f>
        <v>0.79432067729132472</v>
      </c>
    </row>
    <row r="969" spans="6:10" x14ac:dyDescent="0.3">
      <c r="F969">
        <v>964</v>
      </c>
      <c r="G969" t="s">
        <v>7067</v>
      </c>
      <c r="H969" s="2">
        <v>1824.2300000000012</v>
      </c>
      <c r="I969" s="18">
        <f t="shared" si="37"/>
        <v>1.8714373949259695E-4</v>
      </c>
      <c r="J969" s="7">
        <f t="shared" si="38"/>
        <v>0.7945078210308173</v>
      </c>
    </row>
    <row r="970" spans="6:10" x14ac:dyDescent="0.3">
      <c r="F970">
        <v>965</v>
      </c>
      <c r="G970" t="s">
        <v>7077</v>
      </c>
      <c r="H970" s="2">
        <v>1822.9700000000003</v>
      </c>
      <c r="I970" s="18">
        <f t="shared" si="37"/>
        <v>1.8701447886660088E-4</v>
      </c>
      <c r="J970" s="7">
        <f t="shared" si="38"/>
        <v>0.79469483550968389</v>
      </c>
    </row>
    <row r="971" spans="6:10" x14ac:dyDescent="0.3">
      <c r="F971">
        <v>966</v>
      </c>
      <c r="G971" t="s">
        <v>7102</v>
      </c>
      <c r="H971" s="2">
        <v>1821.5199999999998</v>
      </c>
      <c r="I971" s="18">
        <f t="shared" si="37"/>
        <v>1.8686572655890701E-4</v>
      </c>
      <c r="J971" s="7">
        <f t="shared" si="38"/>
        <v>0.7948817012362428</v>
      </c>
    </row>
    <row r="972" spans="6:10" x14ac:dyDescent="0.3">
      <c r="F972">
        <v>967</v>
      </c>
      <c r="G972" t="s">
        <v>5871</v>
      </c>
      <c r="H972" s="2">
        <v>1812.6200000000006</v>
      </c>
      <c r="I972" s="18">
        <f t="shared" si="37"/>
        <v>1.8595269515306239E-4</v>
      </c>
      <c r="J972" s="7">
        <f t="shared" si="38"/>
        <v>0.79506765393139589</v>
      </c>
    </row>
    <row r="973" spans="6:10" x14ac:dyDescent="0.3">
      <c r="F973">
        <v>968</v>
      </c>
      <c r="G973" t="s">
        <v>7306</v>
      </c>
      <c r="H973" s="2">
        <v>1811.4700000000046</v>
      </c>
      <c r="I973" s="18">
        <f t="shared" si="37"/>
        <v>1.8583471918489185E-4</v>
      </c>
      <c r="J973" s="7">
        <f t="shared" si="38"/>
        <v>0.79525348865058076</v>
      </c>
    </row>
    <row r="974" spans="6:10" x14ac:dyDescent="0.3">
      <c r="F974">
        <v>969</v>
      </c>
      <c r="G974" t="s">
        <v>5280</v>
      </c>
      <c r="H974" s="2">
        <v>1809.8100000000011</v>
      </c>
      <c r="I974" s="18">
        <f t="shared" si="37"/>
        <v>1.8566442343953169E-4</v>
      </c>
      <c r="J974" s="7">
        <f t="shared" si="38"/>
        <v>0.79543915307402024</v>
      </c>
    </row>
    <row r="975" spans="6:10" x14ac:dyDescent="0.3">
      <c r="F975">
        <v>970</v>
      </c>
      <c r="G975" t="s">
        <v>5226</v>
      </c>
      <c r="H975" s="2">
        <v>1809.3400000000015</v>
      </c>
      <c r="I975" s="18">
        <f t="shared" si="37"/>
        <v>1.8561620717427924E-4</v>
      </c>
      <c r="J975" s="7">
        <f t="shared" si="38"/>
        <v>0.79562476928119452</v>
      </c>
    </row>
    <row r="976" spans="6:10" x14ac:dyDescent="0.3">
      <c r="F976">
        <v>971</v>
      </c>
      <c r="G976" t="s">
        <v>7674</v>
      </c>
      <c r="H976" s="2">
        <v>1809.0500000000009</v>
      </c>
      <c r="I976" s="18">
        <f t="shared" si="37"/>
        <v>1.8558645671274044E-4</v>
      </c>
      <c r="J976" s="7">
        <f t="shared" si="38"/>
        <v>0.79581035573790726</v>
      </c>
    </row>
    <row r="977" spans="6:10" x14ac:dyDescent="0.3">
      <c r="F977">
        <v>972</v>
      </c>
      <c r="G977" t="s">
        <v>4792</v>
      </c>
      <c r="H977" s="2">
        <v>1805.9099999999996</v>
      </c>
      <c r="I977" s="18">
        <f t="shared" si="37"/>
        <v>1.8526433102573442E-4</v>
      </c>
      <c r="J977" s="7">
        <f t="shared" si="38"/>
        <v>0.79599562006893299</v>
      </c>
    </row>
    <row r="978" spans="6:10" x14ac:dyDescent="0.3">
      <c r="F978">
        <v>973</v>
      </c>
      <c r="G978" t="s">
        <v>4281</v>
      </c>
      <c r="H978" s="2">
        <v>1803.9600000000003</v>
      </c>
      <c r="I978" s="18">
        <f t="shared" si="37"/>
        <v>1.8506428481883592E-4</v>
      </c>
      <c r="J978" s="7">
        <f t="shared" si="38"/>
        <v>0.79618068435375178</v>
      </c>
    </row>
    <row r="979" spans="6:10" x14ac:dyDescent="0.3">
      <c r="F979">
        <v>974</v>
      </c>
      <c r="G979" t="s">
        <v>5703</v>
      </c>
      <c r="H979" s="2">
        <v>1803.7600000000011</v>
      </c>
      <c r="I979" s="18">
        <f t="shared" si="37"/>
        <v>1.850437672591541E-4</v>
      </c>
      <c r="J979" s="7">
        <f t="shared" si="38"/>
        <v>0.79636572812101092</v>
      </c>
    </row>
    <row r="980" spans="6:10" x14ac:dyDescent="0.3">
      <c r="F980">
        <v>975</v>
      </c>
      <c r="G980" t="s">
        <v>6821</v>
      </c>
      <c r="H980" s="2">
        <v>1801.1400000000006</v>
      </c>
      <c r="I980" s="18">
        <f t="shared" si="37"/>
        <v>1.8477498722732109E-4</v>
      </c>
      <c r="J980" s="7">
        <f t="shared" si="38"/>
        <v>0.79655050310823827</v>
      </c>
    </row>
    <row r="981" spans="6:10" x14ac:dyDescent="0.3">
      <c r="F981">
        <v>976</v>
      </c>
      <c r="G981" t="s">
        <v>7141</v>
      </c>
      <c r="H981" s="2">
        <v>1800.0700000000011</v>
      </c>
      <c r="I981" s="18">
        <f t="shared" si="37"/>
        <v>1.8466521828302296E-4</v>
      </c>
      <c r="J981" s="7">
        <f t="shared" si="38"/>
        <v>0.79673516832652125</v>
      </c>
    </row>
    <row r="982" spans="6:10" x14ac:dyDescent="0.3">
      <c r="F982">
        <v>977</v>
      </c>
      <c r="G982" t="s">
        <v>5165</v>
      </c>
      <c r="H982" s="2">
        <v>1799.3299999999992</v>
      </c>
      <c r="I982" s="18">
        <f t="shared" si="37"/>
        <v>1.8458930331219974E-4</v>
      </c>
      <c r="J982" s="7">
        <f t="shared" si="38"/>
        <v>0.79691975762983347</v>
      </c>
    </row>
    <row r="983" spans="6:10" x14ac:dyDescent="0.3">
      <c r="F983">
        <v>978</v>
      </c>
      <c r="G983" t="s">
        <v>4901</v>
      </c>
      <c r="H983" s="2">
        <v>1797.7800000000004</v>
      </c>
      <c r="I983" s="18">
        <f t="shared" si="37"/>
        <v>1.8443029222466511E-4</v>
      </c>
      <c r="J983" s="7">
        <f t="shared" si="38"/>
        <v>0.79710418792205817</v>
      </c>
    </row>
    <row r="984" spans="6:10" x14ac:dyDescent="0.3">
      <c r="F984">
        <v>979</v>
      </c>
      <c r="G984" t="s">
        <v>8234</v>
      </c>
      <c r="H984" s="2">
        <v>1797.5699999999977</v>
      </c>
      <c r="I984" s="18">
        <f t="shared" si="37"/>
        <v>1.8440874878699882E-4</v>
      </c>
      <c r="J984" s="7">
        <f t="shared" si="38"/>
        <v>0.79728859667084517</v>
      </c>
    </row>
    <row r="985" spans="6:10" x14ac:dyDescent="0.3">
      <c r="F985">
        <v>980</v>
      </c>
      <c r="G985" t="s">
        <v>4253</v>
      </c>
      <c r="H985" s="2">
        <v>1797.2400000000002</v>
      </c>
      <c r="I985" s="18">
        <f t="shared" si="37"/>
        <v>1.8437489481352396E-4</v>
      </c>
      <c r="J985" s="7">
        <f t="shared" si="38"/>
        <v>0.79747297156565866</v>
      </c>
    </row>
    <row r="986" spans="6:10" x14ac:dyDescent="0.3">
      <c r="F986">
        <v>981</v>
      </c>
      <c r="G986" t="s">
        <v>8586</v>
      </c>
      <c r="H986" s="2">
        <v>1796.4800000000014</v>
      </c>
      <c r="I986" s="18">
        <f t="shared" si="37"/>
        <v>1.8429692808673282E-4</v>
      </c>
      <c r="J986" s="7">
        <f t="shared" si="38"/>
        <v>0.79765726849374541</v>
      </c>
    </row>
    <row r="987" spans="6:10" x14ac:dyDescent="0.3">
      <c r="F987">
        <v>982</v>
      </c>
      <c r="G987" t="s">
        <v>8542</v>
      </c>
      <c r="H987" s="2">
        <v>1793.1700000000008</v>
      </c>
      <c r="I987" s="18">
        <f t="shared" si="37"/>
        <v>1.8395736247399727E-4</v>
      </c>
      <c r="J987" s="7">
        <f t="shared" si="38"/>
        <v>0.79784122585621942</v>
      </c>
    </row>
    <row r="988" spans="6:10" x14ac:dyDescent="0.3">
      <c r="F988">
        <v>983</v>
      </c>
      <c r="G988" t="s">
        <v>8153</v>
      </c>
      <c r="H988" s="2">
        <v>1789.5500000000013</v>
      </c>
      <c r="I988" s="18">
        <f t="shared" si="37"/>
        <v>1.8358599464375486E-4</v>
      </c>
      <c r="J988" s="7">
        <f t="shared" si="38"/>
        <v>0.79802481185086316</v>
      </c>
    </row>
    <row r="989" spans="6:10" x14ac:dyDescent="0.3">
      <c r="F989">
        <v>984</v>
      </c>
      <c r="G989" t="s">
        <v>8165</v>
      </c>
      <c r="H989" s="2">
        <v>1788.2700000000018</v>
      </c>
      <c r="I989" s="18">
        <f t="shared" si="37"/>
        <v>1.8345468226179073E-4</v>
      </c>
      <c r="J989" s="7">
        <f t="shared" si="38"/>
        <v>0.79820826653312493</v>
      </c>
    </row>
    <row r="990" spans="6:10" x14ac:dyDescent="0.3">
      <c r="F990">
        <v>985</v>
      </c>
      <c r="G990" t="s">
        <v>5390</v>
      </c>
      <c r="H990" s="2">
        <v>1786.7900000000006</v>
      </c>
      <c r="I990" s="18">
        <f t="shared" si="37"/>
        <v>1.8330285232014452E-4</v>
      </c>
      <c r="J990" s="7">
        <f t="shared" si="38"/>
        <v>0.79839156938544509</v>
      </c>
    </row>
    <row r="991" spans="6:10" x14ac:dyDescent="0.3">
      <c r="F991">
        <v>986</v>
      </c>
      <c r="G991" t="s">
        <v>5130</v>
      </c>
      <c r="H991" s="2">
        <v>1785.16</v>
      </c>
      <c r="I991" s="18">
        <f t="shared" si="37"/>
        <v>1.8313563420873695E-4</v>
      </c>
      <c r="J991" s="7">
        <f t="shared" si="38"/>
        <v>0.79857470501965377</v>
      </c>
    </row>
    <row r="992" spans="6:10" x14ac:dyDescent="0.3">
      <c r="F992">
        <v>987</v>
      </c>
      <c r="G992" t="s">
        <v>5927</v>
      </c>
      <c r="H992" s="2">
        <v>1785.1499999999996</v>
      </c>
      <c r="I992" s="18">
        <f t="shared" si="37"/>
        <v>1.8313460833075279E-4</v>
      </c>
      <c r="J992" s="7">
        <f t="shared" si="38"/>
        <v>0.79875783962798452</v>
      </c>
    </row>
    <row r="993" spans="6:10" x14ac:dyDescent="0.3">
      <c r="F993">
        <v>988</v>
      </c>
      <c r="G993" t="s">
        <v>6161</v>
      </c>
      <c r="H993" s="2">
        <v>1784.7099999999998</v>
      </c>
      <c r="I993" s="18">
        <f t="shared" si="37"/>
        <v>1.8308946969945264E-4</v>
      </c>
      <c r="J993" s="7">
        <f t="shared" si="38"/>
        <v>0.79894092909768399</v>
      </c>
    </row>
    <row r="994" spans="6:10" x14ac:dyDescent="0.3">
      <c r="F994">
        <v>989</v>
      </c>
      <c r="G994" t="s">
        <v>8139</v>
      </c>
      <c r="H994" s="2">
        <v>1784.1200000000013</v>
      </c>
      <c r="I994" s="18">
        <f t="shared" si="37"/>
        <v>1.8302894289839116E-4</v>
      </c>
      <c r="J994" s="7">
        <f t="shared" si="38"/>
        <v>0.79912395804058234</v>
      </c>
    </row>
    <row r="995" spans="6:10" x14ac:dyDescent="0.3">
      <c r="F995">
        <v>990</v>
      </c>
      <c r="G995" t="s">
        <v>8200</v>
      </c>
      <c r="H995" s="2">
        <v>1781.1200000000008</v>
      </c>
      <c r="I995" s="18">
        <f t="shared" si="37"/>
        <v>1.8272117950316255E-4</v>
      </c>
      <c r="J995" s="7">
        <f t="shared" si="38"/>
        <v>0.79930667922008547</v>
      </c>
    </row>
    <row r="996" spans="6:10" x14ac:dyDescent="0.3">
      <c r="F996">
        <v>991</v>
      </c>
      <c r="G996" t="s">
        <v>6406</v>
      </c>
      <c r="H996" s="2">
        <v>1780.7700000000011</v>
      </c>
      <c r="I996" s="18">
        <f t="shared" si="37"/>
        <v>1.8268527377371925E-4</v>
      </c>
      <c r="J996" s="7">
        <f t="shared" si="38"/>
        <v>0.79948936449385921</v>
      </c>
    </row>
    <row r="997" spans="6:10" x14ac:dyDescent="0.3">
      <c r="F997">
        <v>992</v>
      </c>
      <c r="G997" t="s">
        <v>7235</v>
      </c>
      <c r="H997" s="2">
        <v>1780.59</v>
      </c>
      <c r="I997" s="18">
        <f t="shared" si="37"/>
        <v>1.8266680797000541E-4</v>
      </c>
      <c r="J997" s="7">
        <f t="shared" si="38"/>
        <v>0.79967203130182918</v>
      </c>
    </row>
    <row r="998" spans="6:10" x14ac:dyDescent="0.3">
      <c r="F998">
        <v>993</v>
      </c>
      <c r="G998" t="s">
        <v>5637</v>
      </c>
      <c r="H998" s="2">
        <v>1777.9200000000012</v>
      </c>
      <c r="I998" s="18">
        <f t="shared" si="37"/>
        <v>1.8239289854825213E-4</v>
      </c>
      <c r="J998" s="7">
        <f t="shared" si="38"/>
        <v>0.79985442420037745</v>
      </c>
    </row>
    <row r="999" spans="6:10" x14ac:dyDescent="0.3">
      <c r="F999">
        <v>994</v>
      </c>
      <c r="G999" t="s">
        <v>7758</v>
      </c>
      <c r="H999" s="2">
        <v>1777.7800000000002</v>
      </c>
      <c r="I999" s="18">
        <f t="shared" si="37"/>
        <v>1.8237853625647471E-4</v>
      </c>
      <c r="J999" s="7">
        <f t="shared" si="38"/>
        <v>0.80003680273663391</v>
      </c>
    </row>
    <row r="1000" spans="6:10" x14ac:dyDescent="0.3">
      <c r="F1000">
        <v>995</v>
      </c>
      <c r="G1000" t="s">
        <v>5103</v>
      </c>
      <c r="H1000" s="2">
        <v>1776.8100000000002</v>
      </c>
      <c r="I1000" s="18">
        <f t="shared" si="37"/>
        <v>1.8227902609201747E-4</v>
      </c>
      <c r="J1000" s="7">
        <f t="shared" si="38"/>
        <v>0.80021908176272594</v>
      </c>
    </row>
    <row r="1001" spans="6:10" x14ac:dyDescent="0.3">
      <c r="F1001">
        <v>996</v>
      </c>
      <c r="G1001" t="s">
        <v>7577</v>
      </c>
      <c r="H1001" s="2">
        <v>1774.6200000000019</v>
      </c>
      <c r="I1001" s="18">
        <f t="shared" si="37"/>
        <v>1.8205435881350079E-4</v>
      </c>
      <c r="J1001" s="7">
        <f t="shared" si="38"/>
        <v>0.8004011361215394</v>
      </c>
    </row>
    <row r="1002" spans="6:10" x14ac:dyDescent="0.3">
      <c r="F1002">
        <v>997</v>
      </c>
      <c r="G1002" t="s">
        <v>7479</v>
      </c>
      <c r="H1002" s="2">
        <v>1773.9200000000003</v>
      </c>
      <c r="I1002" s="18">
        <f t="shared" si="37"/>
        <v>1.8198254735461397E-4</v>
      </c>
      <c r="J1002" s="7">
        <f t="shared" si="38"/>
        <v>0.80058311866889398</v>
      </c>
    </row>
    <row r="1003" spans="6:10" x14ac:dyDescent="0.3">
      <c r="F1003">
        <v>998</v>
      </c>
      <c r="G1003" t="s">
        <v>5758</v>
      </c>
      <c r="H1003" s="2">
        <v>1770.5600000000018</v>
      </c>
      <c r="I1003" s="18">
        <f t="shared" si="37"/>
        <v>1.8163785235195815E-4</v>
      </c>
      <c r="J1003" s="7">
        <f t="shared" si="38"/>
        <v>0.8007647565212459</v>
      </c>
    </row>
    <row r="1004" spans="6:10" x14ac:dyDescent="0.3">
      <c r="F1004">
        <v>999</v>
      </c>
      <c r="G1004" t="s">
        <v>7451</v>
      </c>
      <c r="H1004" s="2">
        <v>1770.3400000000001</v>
      </c>
      <c r="I1004" s="18">
        <f t="shared" si="37"/>
        <v>1.8161528303630787E-4</v>
      </c>
      <c r="J1004" s="7">
        <f t="shared" si="38"/>
        <v>0.80094637180428219</v>
      </c>
    </row>
    <row r="1005" spans="6:10" x14ac:dyDescent="0.3">
      <c r="F1005">
        <v>1000</v>
      </c>
      <c r="G1005" t="s">
        <v>6861</v>
      </c>
      <c r="H1005" s="2">
        <v>1769.7800000000002</v>
      </c>
      <c r="I1005" s="18">
        <f t="shared" si="37"/>
        <v>1.8155783386919854E-4</v>
      </c>
      <c r="J1005" s="7">
        <f t="shared" si="38"/>
        <v>0.80112792963815138</v>
      </c>
    </row>
    <row r="1006" spans="6:10" x14ac:dyDescent="0.3">
      <c r="F1006">
        <v>1001</v>
      </c>
      <c r="G1006" t="s">
        <v>6654</v>
      </c>
      <c r="H1006" s="2">
        <v>1767.5300000000007</v>
      </c>
      <c r="I1006" s="18">
        <f t="shared" si="37"/>
        <v>1.8132701132277717E-4</v>
      </c>
      <c r="J1006" s="7">
        <f t="shared" si="38"/>
        <v>0.80130925664947417</v>
      </c>
    </row>
    <row r="1007" spans="6:10" x14ac:dyDescent="0.3">
      <c r="F1007">
        <v>1002</v>
      </c>
      <c r="G1007" t="s">
        <v>5933</v>
      </c>
      <c r="H1007" s="2">
        <v>1765.7600000000011</v>
      </c>
      <c r="I1007" s="18">
        <f t="shared" si="37"/>
        <v>1.8114543091959237E-4</v>
      </c>
      <c r="J1007" s="7">
        <f t="shared" si="38"/>
        <v>0.80149040208039379</v>
      </c>
    </row>
    <row r="1008" spans="6:10" x14ac:dyDescent="0.3">
      <c r="F1008">
        <v>1003</v>
      </c>
      <c r="G1008" t="s">
        <v>7504</v>
      </c>
      <c r="H1008" s="2">
        <v>1764.7199999999998</v>
      </c>
      <c r="I1008" s="18">
        <f t="shared" si="37"/>
        <v>1.8103873960924634E-4</v>
      </c>
      <c r="J1008" s="7">
        <f t="shared" si="38"/>
        <v>0.80167144082000308</v>
      </c>
    </row>
    <row r="1009" spans="6:10" x14ac:dyDescent="0.3">
      <c r="F1009">
        <v>1004</v>
      </c>
      <c r="G1009" t="s">
        <v>8318</v>
      </c>
      <c r="H1009" s="2">
        <v>1764.3600000000008</v>
      </c>
      <c r="I1009" s="18">
        <f t="shared" si="37"/>
        <v>1.8100180800181901E-4</v>
      </c>
      <c r="J1009" s="7">
        <f t="shared" si="38"/>
        <v>0.80185244262800492</v>
      </c>
    </row>
    <row r="1010" spans="6:10" x14ac:dyDescent="0.3">
      <c r="F1010">
        <v>1005</v>
      </c>
      <c r="G1010" t="s">
        <v>4313</v>
      </c>
      <c r="H1010" s="2">
        <v>1760.96</v>
      </c>
      <c r="I1010" s="18">
        <f t="shared" si="37"/>
        <v>1.8065300948722659E-4</v>
      </c>
      <c r="J1010" s="7">
        <f t="shared" si="38"/>
        <v>0.80203309563749214</v>
      </c>
    </row>
    <row r="1011" spans="6:10" x14ac:dyDescent="0.3">
      <c r="F1011">
        <v>1006</v>
      </c>
      <c r="G1011" t="s">
        <v>4630</v>
      </c>
      <c r="H1011" s="2">
        <v>1759.5</v>
      </c>
      <c r="I1011" s="18">
        <f t="shared" si="37"/>
        <v>1.8050323130154868E-4</v>
      </c>
      <c r="J1011" s="7">
        <f t="shared" si="38"/>
        <v>0.80221359886879373</v>
      </c>
    </row>
    <row r="1012" spans="6:10" x14ac:dyDescent="0.3">
      <c r="F1012">
        <v>1007</v>
      </c>
      <c r="G1012" t="s">
        <v>6373</v>
      </c>
      <c r="H1012" s="2">
        <v>1758.9200000000014</v>
      </c>
      <c r="I1012" s="18">
        <f t="shared" si="37"/>
        <v>1.8044373037847129E-4</v>
      </c>
      <c r="J1012" s="7">
        <f t="shared" si="38"/>
        <v>0.80239404259917224</v>
      </c>
    </row>
    <row r="1013" spans="6:10" x14ac:dyDescent="0.3">
      <c r="F1013">
        <v>1008</v>
      </c>
      <c r="G1013" t="s">
        <v>4254</v>
      </c>
      <c r="H1013" s="2">
        <v>1757.5499999999997</v>
      </c>
      <c r="I1013" s="18">
        <f t="shared" si="37"/>
        <v>1.8030318509465009E-4</v>
      </c>
      <c r="J1013" s="7">
        <f t="shared" si="38"/>
        <v>0.8025743457842669</v>
      </c>
    </row>
    <row r="1014" spans="6:10" x14ac:dyDescent="0.3">
      <c r="F1014">
        <v>1009</v>
      </c>
      <c r="G1014" t="s">
        <v>4497</v>
      </c>
      <c r="H1014" s="2">
        <v>1755.3800000000006</v>
      </c>
      <c r="I1014" s="18">
        <f t="shared" si="37"/>
        <v>1.800805695721015E-4</v>
      </c>
      <c r="J1014" s="7">
        <f t="shared" si="38"/>
        <v>0.80275442635383898</v>
      </c>
    </row>
    <row r="1015" spans="6:10" x14ac:dyDescent="0.3">
      <c r="F1015">
        <v>1010</v>
      </c>
      <c r="G1015" t="s">
        <v>5339</v>
      </c>
      <c r="H1015" s="2">
        <v>1747.660000000001</v>
      </c>
      <c r="I1015" s="18">
        <f t="shared" si="37"/>
        <v>1.7928859176838006E-4</v>
      </c>
      <c r="J1015" s="7">
        <f t="shared" si="38"/>
        <v>0.80293371494560739</v>
      </c>
    </row>
    <row r="1016" spans="6:10" x14ac:dyDescent="0.3">
      <c r="F1016">
        <v>1011</v>
      </c>
      <c r="G1016" t="s">
        <v>4395</v>
      </c>
      <c r="H1016" s="2">
        <v>1745.5699999999995</v>
      </c>
      <c r="I1016" s="18">
        <f t="shared" si="37"/>
        <v>1.7907418326970403E-4</v>
      </c>
      <c r="J1016" s="7">
        <f t="shared" si="38"/>
        <v>0.80311278912887707</v>
      </c>
    </row>
    <row r="1017" spans="6:10" x14ac:dyDescent="0.3">
      <c r="F1017">
        <v>1012</v>
      </c>
      <c r="G1017" t="s">
        <v>6255</v>
      </c>
      <c r="H1017" s="2">
        <v>1744.7600000000004</v>
      </c>
      <c r="I1017" s="18">
        <f t="shared" si="37"/>
        <v>1.789910871529924E-4</v>
      </c>
      <c r="J1017" s="7">
        <f t="shared" si="38"/>
        <v>0.80329178021603009</v>
      </c>
    </row>
    <row r="1018" spans="6:10" x14ac:dyDescent="0.3">
      <c r="F1018">
        <v>1013</v>
      </c>
      <c r="G1018" t="s">
        <v>6717</v>
      </c>
      <c r="H1018" s="2">
        <v>1744.0200000000013</v>
      </c>
      <c r="I1018" s="18">
        <f t="shared" si="37"/>
        <v>1.7891517218216946E-4</v>
      </c>
      <c r="J1018" s="7">
        <f t="shared" si="38"/>
        <v>0.80347069538821225</v>
      </c>
    </row>
    <row r="1019" spans="6:10" x14ac:dyDescent="0.3">
      <c r="F1019">
        <v>1014</v>
      </c>
      <c r="G1019" t="s">
        <v>4853</v>
      </c>
      <c r="H1019" s="2">
        <v>1740.630000000001</v>
      </c>
      <c r="I1019" s="18">
        <f t="shared" si="37"/>
        <v>1.7856739954556116E-4</v>
      </c>
      <c r="J1019" s="7">
        <f t="shared" si="38"/>
        <v>0.80364926278775783</v>
      </c>
    </row>
    <row r="1020" spans="6:10" x14ac:dyDescent="0.3">
      <c r="F1020">
        <v>1015</v>
      </c>
      <c r="G1020" t="s">
        <v>5919</v>
      </c>
      <c r="H1020" s="2">
        <v>1740.600000000001</v>
      </c>
      <c r="I1020" s="18">
        <f t="shared" si="37"/>
        <v>1.7856432191160887E-4</v>
      </c>
      <c r="J1020" s="7">
        <f t="shared" si="38"/>
        <v>0.80382782710966949</v>
      </c>
    </row>
    <row r="1021" spans="6:10" x14ac:dyDescent="0.3">
      <c r="F1021">
        <v>1016</v>
      </c>
      <c r="G1021" t="s">
        <v>8362</v>
      </c>
      <c r="H1021" s="2">
        <v>1740.4799999999991</v>
      </c>
      <c r="I1021" s="18">
        <f t="shared" si="37"/>
        <v>1.7855201137579953E-4</v>
      </c>
      <c r="J1021" s="7">
        <f t="shared" si="38"/>
        <v>0.80400637912104533</v>
      </c>
    </row>
    <row r="1022" spans="6:10" x14ac:dyDescent="0.3">
      <c r="F1022">
        <v>1017</v>
      </c>
      <c r="G1022" t="s">
        <v>7933</v>
      </c>
      <c r="H1022" s="2">
        <v>1740</v>
      </c>
      <c r="I1022" s="18">
        <f t="shared" si="37"/>
        <v>1.7850276923256304E-4</v>
      </c>
      <c r="J1022" s="7">
        <f t="shared" si="38"/>
        <v>0.80418488189027793</v>
      </c>
    </row>
    <row r="1023" spans="6:10" x14ac:dyDescent="0.3">
      <c r="F1023">
        <v>1018</v>
      </c>
      <c r="G1023" t="s">
        <v>8236</v>
      </c>
      <c r="H1023" s="2">
        <v>1739.9199999999992</v>
      </c>
      <c r="I1023" s="18">
        <f t="shared" si="37"/>
        <v>1.7849456220869021E-4</v>
      </c>
      <c r="J1023" s="7">
        <f t="shared" si="38"/>
        <v>0.80436337645248657</v>
      </c>
    </row>
    <row r="1024" spans="6:10" x14ac:dyDescent="0.3">
      <c r="F1024">
        <v>1019</v>
      </c>
      <c r="G1024" t="s">
        <v>6391</v>
      </c>
      <c r="H1024" s="2">
        <v>1738.5899999999997</v>
      </c>
      <c r="I1024" s="18">
        <f t="shared" si="37"/>
        <v>1.7835812043680559E-4</v>
      </c>
      <c r="J1024" s="7">
        <f t="shared" si="38"/>
        <v>0.80454173457292333</v>
      </c>
    </row>
    <row r="1025" spans="6:10" x14ac:dyDescent="0.3">
      <c r="F1025">
        <v>1020</v>
      </c>
      <c r="G1025" t="s">
        <v>5086</v>
      </c>
      <c r="H1025" s="2">
        <v>1737.8200000000002</v>
      </c>
      <c r="I1025" s="18">
        <f t="shared" si="37"/>
        <v>1.7827912783203033E-4</v>
      </c>
      <c r="J1025" s="7">
        <f t="shared" si="38"/>
        <v>0.80472001370075541</v>
      </c>
    </row>
    <row r="1026" spans="6:10" x14ac:dyDescent="0.3">
      <c r="F1026">
        <v>1021</v>
      </c>
      <c r="G1026" t="s">
        <v>8015</v>
      </c>
      <c r="H1026" s="2">
        <v>1737.7</v>
      </c>
      <c r="I1026" s="18">
        <f t="shared" si="37"/>
        <v>1.7826681729622116E-4</v>
      </c>
      <c r="J1026" s="7">
        <f t="shared" si="38"/>
        <v>0.80489828051805168</v>
      </c>
    </row>
    <row r="1027" spans="6:10" x14ac:dyDescent="0.3">
      <c r="F1027">
        <v>1022</v>
      </c>
      <c r="G1027" t="s">
        <v>5975</v>
      </c>
      <c r="H1027" s="2">
        <v>1736.3999999999999</v>
      </c>
      <c r="I1027" s="18">
        <f t="shared" si="37"/>
        <v>1.7813345315828878E-4</v>
      </c>
      <c r="J1027" s="7">
        <f t="shared" si="38"/>
        <v>0.80507641397120999</v>
      </c>
    </row>
    <row r="1028" spans="6:10" x14ac:dyDescent="0.3">
      <c r="F1028">
        <v>1023</v>
      </c>
      <c r="G1028" t="s">
        <v>7719</v>
      </c>
      <c r="H1028" s="2">
        <v>1735.1800000000007</v>
      </c>
      <c r="I1028" s="18">
        <f t="shared" si="37"/>
        <v>1.7800829604422926E-4</v>
      </c>
      <c r="J1028" s="7">
        <f t="shared" si="38"/>
        <v>0.80525442226725419</v>
      </c>
    </row>
    <row r="1029" spans="6:10" x14ac:dyDescent="0.3">
      <c r="F1029">
        <v>1024</v>
      </c>
      <c r="G1029" t="s">
        <v>6241</v>
      </c>
      <c r="H1029" s="2">
        <v>1727.170000000001</v>
      </c>
      <c r="I1029" s="18">
        <f t="shared" si="37"/>
        <v>1.7718656777896902E-4</v>
      </c>
      <c r="J1029" s="7">
        <f t="shared" si="38"/>
        <v>0.80543160883503317</v>
      </c>
    </row>
    <row r="1030" spans="6:10" x14ac:dyDescent="0.3">
      <c r="F1030">
        <v>1025</v>
      </c>
      <c r="G1030" t="s">
        <v>4872</v>
      </c>
      <c r="H1030" s="2">
        <v>1721.5699999999995</v>
      </c>
      <c r="I1030" s="18">
        <f t="shared" si="37"/>
        <v>1.7661207610787557E-4</v>
      </c>
      <c r="J1030" s="7">
        <f t="shared" si="38"/>
        <v>0.80560822091114104</v>
      </c>
    </row>
    <row r="1031" spans="6:10" x14ac:dyDescent="0.3">
      <c r="F1031">
        <v>1026</v>
      </c>
      <c r="G1031" t="s">
        <v>8197</v>
      </c>
      <c r="H1031" s="2">
        <v>1719.7200000000007</v>
      </c>
      <c r="I1031" s="18">
        <f t="shared" ref="I1031:I1094" si="39">H1031/GETPIVOTDATA("[Measures].[Net Sales]",$G$5)</f>
        <v>1.7642228868081807E-4</v>
      </c>
      <c r="J1031" s="7">
        <f t="shared" si="38"/>
        <v>0.8057846431998219</v>
      </c>
    </row>
    <row r="1032" spans="6:10" x14ac:dyDescent="0.3">
      <c r="F1032">
        <v>1027</v>
      </c>
      <c r="G1032" t="s">
        <v>6413</v>
      </c>
      <c r="H1032" s="2">
        <v>1717.36</v>
      </c>
      <c r="I1032" s="18">
        <f t="shared" si="39"/>
        <v>1.7618018147657155E-4</v>
      </c>
      <c r="J1032" s="7">
        <f t="shared" ref="J1032:J1095" si="40">I1032+J1031</f>
        <v>0.80596082338129849</v>
      </c>
    </row>
    <row r="1033" spans="6:10" x14ac:dyDescent="0.3">
      <c r="F1033">
        <v>1028</v>
      </c>
      <c r="G1033" t="s">
        <v>8276</v>
      </c>
      <c r="H1033" s="2">
        <v>1714.6000000000031</v>
      </c>
      <c r="I1033" s="18">
        <f t="shared" si="39"/>
        <v>1.7589703915296158E-4</v>
      </c>
      <c r="J1033" s="7">
        <f t="shared" si="40"/>
        <v>0.80613672042045148</v>
      </c>
    </row>
    <row r="1034" spans="6:10" x14ac:dyDescent="0.3">
      <c r="F1034">
        <v>1029</v>
      </c>
      <c r="G1034" t="s">
        <v>4297</v>
      </c>
      <c r="H1034" s="2">
        <v>1710.3900000000006</v>
      </c>
      <c r="I1034" s="18">
        <f t="shared" si="39"/>
        <v>1.7546514452165726E-4</v>
      </c>
      <c r="J1034" s="7">
        <f t="shared" si="40"/>
        <v>0.80631218556497308</v>
      </c>
    </row>
    <row r="1035" spans="6:10" x14ac:dyDescent="0.3">
      <c r="F1035">
        <v>1030</v>
      </c>
      <c r="G1035" t="s">
        <v>4824</v>
      </c>
      <c r="H1035" s="2">
        <v>1708.8599999999992</v>
      </c>
      <c r="I1035" s="18">
        <f t="shared" si="39"/>
        <v>1.7530818519009055E-4</v>
      </c>
      <c r="J1035" s="7">
        <f t="shared" si="40"/>
        <v>0.80648749375016315</v>
      </c>
    </row>
    <row r="1036" spans="6:10" x14ac:dyDescent="0.3">
      <c r="F1036">
        <v>1031</v>
      </c>
      <c r="G1036" t="s">
        <v>6913</v>
      </c>
      <c r="H1036" s="2">
        <v>1708.2400000000002</v>
      </c>
      <c r="I1036" s="18">
        <f t="shared" si="39"/>
        <v>1.7524458075507675E-4</v>
      </c>
      <c r="J1036" s="7">
        <f t="shared" si="40"/>
        <v>0.80666273833091828</v>
      </c>
    </row>
    <row r="1037" spans="6:10" x14ac:dyDescent="0.3">
      <c r="F1037">
        <v>1032</v>
      </c>
      <c r="G1037" t="s">
        <v>4299</v>
      </c>
      <c r="H1037" s="2">
        <v>1708.1200000000001</v>
      </c>
      <c r="I1037" s="18">
        <f t="shared" si="39"/>
        <v>1.7523227021926761E-4</v>
      </c>
      <c r="J1037" s="7">
        <f t="shared" si="40"/>
        <v>0.8068379706011376</v>
      </c>
    </row>
    <row r="1038" spans="6:10" x14ac:dyDescent="0.3">
      <c r="F1038">
        <v>1033</v>
      </c>
      <c r="G1038" t="s">
        <v>7803</v>
      </c>
      <c r="H1038" s="2">
        <v>1707.2100000000005</v>
      </c>
      <c r="I1038" s="18">
        <f t="shared" si="39"/>
        <v>1.7513891532271498E-4</v>
      </c>
      <c r="J1038" s="7">
        <f t="shared" si="40"/>
        <v>0.80701310951646033</v>
      </c>
    </row>
    <row r="1039" spans="6:10" x14ac:dyDescent="0.3">
      <c r="F1039">
        <v>1034</v>
      </c>
      <c r="G1039" t="s">
        <v>7617</v>
      </c>
      <c r="H1039" s="2">
        <v>1706.8800000000003</v>
      </c>
      <c r="I1039" s="18">
        <f t="shared" si="39"/>
        <v>1.7510506134923981E-4</v>
      </c>
      <c r="J1039" s="7">
        <f t="shared" si="40"/>
        <v>0.80718821457780954</v>
      </c>
    </row>
    <row r="1040" spans="6:10" x14ac:dyDescent="0.3">
      <c r="F1040">
        <v>1035</v>
      </c>
      <c r="G1040" t="s">
        <v>7538</v>
      </c>
      <c r="H1040" s="2">
        <v>1706.2800000000045</v>
      </c>
      <c r="I1040" s="18">
        <f t="shared" si="39"/>
        <v>1.7504350867019453E-4</v>
      </c>
      <c r="J1040" s="7">
        <f t="shared" si="40"/>
        <v>0.80736325808647968</v>
      </c>
    </row>
    <row r="1041" spans="6:10" x14ac:dyDescent="0.3">
      <c r="F1041">
        <v>1036</v>
      </c>
      <c r="G1041" t="s">
        <v>6916</v>
      </c>
      <c r="H1041" s="2">
        <v>1705.2599999999998</v>
      </c>
      <c r="I1041" s="18">
        <f t="shared" si="39"/>
        <v>1.7493886911581634E-4</v>
      </c>
      <c r="J1041" s="7">
        <f t="shared" si="40"/>
        <v>0.80753819695559548</v>
      </c>
    </row>
    <row r="1042" spans="6:10" x14ac:dyDescent="0.3">
      <c r="F1042">
        <v>1037</v>
      </c>
      <c r="G1042" t="s">
        <v>7884</v>
      </c>
      <c r="H1042" s="2">
        <v>1703.41</v>
      </c>
      <c r="I1042" s="18">
        <f t="shared" si="39"/>
        <v>1.7474908168875876E-4</v>
      </c>
      <c r="J1042" s="7">
        <f t="shared" si="40"/>
        <v>0.80771294603728427</v>
      </c>
    </row>
    <row r="1043" spans="6:10" x14ac:dyDescent="0.3">
      <c r="F1043">
        <v>1038</v>
      </c>
      <c r="G1043" t="s">
        <v>6953</v>
      </c>
      <c r="H1043" s="2">
        <v>1701.9399999999941</v>
      </c>
      <c r="I1043" s="18">
        <f t="shared" si="39"/>
        <v>1.7459827762509615E-4</v>
      </c>
      <c r="J1043" s="7">
        <f t="shared" si="40"/>
        <v>0.80788754431490939</v>
      </c>
    </row>
    <row r="1044" spans="6:10" x14ac:dyDescent="0.3">
      <c r="F1044">
        <v>1039</v>
      </c>
      <c r="G1044" t="s">
        <v>5353</v>
      </c>
      <c r="H1044" s="2">
        <v>1698.9400000000003</v>
      </c>
      <c r="I1044" s="18">
        <f t="shared" si="39"/>
        <v>1.7429051422986823E-4</v>
      </c>
      <c r="J1044" s="7">
        <f t="shared" si="40"/>
        <v>0.80806183482913929</v>
      </c>
    </row>
    <row r="1045" spans="6:10" x14ac:dyDescent="0.3">
      <c r="F1045">
        <v>1040</v>
      </c>
      <c r="G1045" t="s">
        <v>6089</v>
      </c>
      <c r="H1045" s="2">
        <v>1698.3500000000006</v>
      </c>
      <c r="I1045" s="18">
        <f t="shared" si="39"/>
        <v>1.7422998742880664E-4</v>
      </c>
      <c r="J1045" s="7">
        <f t="shared" si="40"/>
        <v>0.80823606481656807</v>
      </c>
    </row>
    <row r="1046" spans="6:10" x14ac:dyDescent="0.3">
      <c r="F1046">
        <v>1041</v>
      </c>
      <c r="G1046" t="s">
        <v>7526</v>
      </c>
      <c r="H1046" s="2">
        <v>1695.6600000000035</v>
      </c>
      <c r="I1046" s="18">
        <f t="shared" si="39"/>
        <v>1.7395402625108535E-4</v>
      </c>
      <c r="J1046" s="7">
        <f t="shared" si="40"/>
        <v>0.80841001884281916</v>
      </c>
    </row>
    <row r="1047" spans="6:10" x14ac:dyDescent="0.3">
      <c r="F1047">
        <v>1042</v>
      </c>
      <c r="G1047" t="s">
        <v>4594</v>
      </c>
      <c r="H1047" s="2">
        <v>1693.8799999999997</v>
      </c>
      <c r="I1047" s="18">
        <f t="shared" si="39"/>
        <v>1.7377141996991599E-4</v>
      </c>
      <c r="J1047" s="7">
        <f t="shared" si="40"/>
        <v>0.80858379026278904</v>
      </c>
    </row>
    <row r="1048" spans="6:10" x14ac:dyDescent="0.3">
      <c r="F1048">
        <v>1043</v>
      </c>
      <c r="G1048" t="s">
        <v>7556</v>
      </c>
      <c r="H1048" s="2">
        <v>1692.9800000000014</v>
      </c>
      <c r="I1048" s="18">
        <f t="shared" si="39"/>
        <v>1.7367909095134762E-4</v>
      </c>
      <c r="J1048" s="7">
        <f t="shared" si="40"/>
        <v>0.80875746935374038</v>
      </c>
    </row>
    <row r="1049" spans="6:10" x14ac:dyDescent="0.3">
      <c r="F1049">
        <v>1044</v>
      </c>
      <c r="G1049" t="s">
        <v>7444</v>
      </c>
      <c r="H1049" s="2">
        <v>1692.27</v>
      </c>
      <c r="I1049" s="18">
        <f t="shared" si="39"/>
        <v>1.736062536144767E-4</v>
      </c>
      <c r="J1049" s="7">
        <f t="shared" si="40"/>
        <v>0.80893107560735489</v>
      </c>
    </row>
    <row r="1050" spans="6:10" x14ac:dyDescent="0.3">
      <c r="F1050">
        <v>1045</v>
      </c>
      <c r="G1050" t="s">
        <v>5311</v>
      </c>
      <c r="H1050" s="2">
        <v>1689.46</v>
      </c>
      <c r="I1050" s="18">
        <f t="shared" si="39"/>
        <v>1.7331798190094598E-4</v>
      </c>
      <c r="J1050" s="7">
        <f t="shared" si="40"/>
        <v>0.80910439358925579</v>
      </c>
    </row>
    <row r="1051" spans="6:10" x14ac:dyDescent="0.3">
      <c r="F1051">
        <v>1046</v>
      </c>
      <c r="G1051" t="s">
        <v>4488</v>
      </c>
      <c r="H1051" s="2">
        <v>1689.1800000000003</v>
      </c>
      <c r="I1051" s="18">
        <f t="shared" si="39"/>
        <v>1.7328925731739133E-4</v>
      </c>
      <c r="J1051" s="7">
        <f t="shared" si="40"/>
        <v>0.8092776828465732</v>
      </c>
    </row>
    <row r="1052" spans="6:10" x14ac:dyDescent="0.3">
      <c r="F1052">
        <v>1047</v>
      </c>
      <c r="G1052" t="s">
        <v>6390</v>
      </c>
      <c r="H1052" s="2">
        <v>1685.5700000000006</v>
      </c>
      <c r="I1052" s="18">
        <f t="shared" si="39"/>
        <v>1.7291891536513299E-4</v>
      </c>
      <c r="J1052" s="7">
        <f t="shared" si="40"/>
        <v>0.80945060176193828</v>
      </c>
    </row>
    <row r="1053" spans="6:10" x14ac:dyDescent="0.3">
      <c r="F1053">
        <v>1048</v>
      </c>
      <c r="G1053" t="s">
        <v>6494</v>
      </c>
      <c r="H1053" s="2">
        <v>1682.3600000000004</v>
      </c>
      <c r="I1053" s="18">
        <f t="shared" si="39"/>
        <v>1.7258960853223842E-4</v>
      </c>
      <c r="J1053" s="7">
        <f t="shared" si="40"/>
        <v>0.80962319137047056</v>
      </c>
    </row>
    <row r="1054" spans="6:10" x14ac:dyDescent="0.3">
      <c r="F1054">
        <v>1049</v>
      </c>
      <c r="G1054" t="s">
        <v>5423</v>
      </c>
      <c r="H1054" s="2">
        <v>1682.0800000000017</v>
      </c>
      <c r="I1054" s="18">
        <f t="shared" si="39"/>
        <v>1.725608839486839E-4</v>
      </c>
      <c r="J1054" s="7">
        <f t="shared" si="40"/>
        <v>0.80979575225441924</v>
      </c>
    </row>
    <row r="1055" spans="6:10" x14ac:dyDescent="0.3">
      <c r="F1055">
        <v>1050</v>
      </c>
      <c r="G1055" t="s">
        <v>4648</v>
      </c>
      <c r="H1055" s="2">
        <v>1680.7600000000016</v>
      </c>
      <c r="I1055" s="18">
        <f t="shared" si="39"/>
        <v>1.724254680547833E-4</v>
      </c>
      <c r="J1055" s="7">
        <f t="shared" si="40"/>
        <v>0.80996817772247398</v>
      </c>
    </row>
    <row r="1056" spans="6:10" x14ac:dyDescent="0.3">
      <c r="F1056">
        <v>1051</v>
      </c>
      <c r="G1056" t="s">
        <v>7793</v>
      </c>
      <c r="H1056" s="2">
        <v>1679.6400000000003</v>
      </c>
      <c r="I1056" s="18">
        <f t="shared" si="39"/>
        <v>1.7231056972056452E-4</v>
      </c>
      <c r="J1056" s="7">
        <f t="shared" si="40"/>
        <v>0.81014048829219454</v>
      </c>
    </row>
    <row r="1057" spans="6:10" x14ac:dyDescent="0.3">
      <c r="F1057">
        <v>1052</v>
      </c>
      <c r="G1057" t="s">
        <v>5663</v>
      </c>
      <c r="H1057" s="2">
        <v>1677.4800000000014</v>
      </c>
      <c r="I1057" s="18">
        <f t="shared" si="39"/>
        <v>1.7208898007600008E-4</v>
      </c>
      <c r="J1057" s="7">
        <f t="shared" si="40"/>
        <v>0.81031257727227057</v>
      </c>
    </row>
    <row r="1058" spans="6:10" x14ac:dyDescent="0.3">
      <c r="F1058">
        <v>1053</v>
      </c>
      <c r="G1058" t="s">
        <v>7420</v>
      </c>
      <c r="H1058" s="2">
        <v>1676.4700000000012</v>
      </c>
      <c r="I1058" s="18">
        <f t="shared" si="39"/>
        <v>1.7198536639960644E-4</v>
      </c>
      <c r="J1058" s="7">
        <f t="shared" si="40"/>
        <v>0.81048456263867019</v>
      </c>
    </row>
    <row r="1059" spans="6:10" x14ac:dyDescent="0.3">
      <c r="F1059">
        <v>1054</v>
      </c>
      <c r="G1059" t="s">
        <v>4867</v>
      </c>
      <c r="H1059" s="2">
        <v>1676.0600000000004</v>
      </c>
      <c r="I1059" s="18">
        <f t="shared" si="39"/>
        <v>1.7194330540225844E-4</v>
      </c>
      <c r="J1059" s="7">
        <f t="shared" si="40"/>
        <v>0.81065650594407246</v>
      </c>
    </row>
    <row r="1060" spans="6:10" x14ac:dyDescent="0.3">
      <c r="F1060">
        <v>1055</v>
      </c>
      <c r="G1060" t="s">
        <v>8161</v>
      </c>
      <c r="H1060" s="2">
        <v>1674.690000000001</v>
      </c>
      <c r="I1060" s="18">
        <f t="shared" si="39"/>
        <v>1.7180276011843746E-4</v>
      </c>
      <c r="J1060" s="7">
        <f t="shared" si="40"/>
        <v>0.81082830870419087</v>
      </c>
    </row>
    <row r="1061" spans="6:10" x14ac:dyDescent="0.3">
      <c r="F1061">
        <v>1056</v>
      </c>
      <c r="G1061" t="s">
        <v>7825</v>
      </c>
      <c r="H1061" s="2">
        <v>1674.4600000000005</v>
      </c>
      <c r="I1061" s="18">
        <f t="shared" si="39"/>
        <v>1.7177916492480322E-4</v>
      </c>
      <c r="J1061" s="7">
        <f t="shared" si="40"/>
        <v>0.8110000878691157</v>
      </c>
    </row>
    <row r="1062" spans="6:10" x14ac:dyDescent="0.3">
      <c r="F1062">
        <v>1057</v>
      </c>
      <c r="G1062" t="s">
        <v>5224</v>
      </c>
      <c r="H1062" s="2">
        <v>1670.2200000000007</v>
      </c>
      <c r="I1062" s="18">
        <f t="shared" si="39"/>
        <v>1.713441926595469E-4</v>
      </c>
      <c r="J1062" s="7">
        <f t="shared" si="40"/>
        <v>0.81117143206177522</v>
      </c>
    </row>
    <row r="1063" spans="6:10" x14ac:dyDescent="0.3">
      <c r="F1063">
        <v>1058</v>
      </c>
      <c r="G1063" t="s">
        <v>7035</v>
      </c>
      <c r="H1063" s="2">
        <v>1667.9700000000028</v>
      </c>
      <c r="I1063" s="18">
        <f t="shared" si="39"/>
        <v>1.7111337011312569E-4</v>
      </c>
      <c r="J1063" s="7">
        <f t="shared" si="40"/>
        <v>0.81134254543188833</v>
      </c>
    </row>
    <row r="1064" spans="6:10" x14ac:dyDescent="0.3">
      <c r="F1064">
        <v>1059</v>
      </c>
      <c r="G1064" t="s">
        <v>4694</v>
      </c>
      <c r="H1064" s="2">
        <v>1662.3000000000002</v>
      </c>
      <c r="I1064" s="18">
        <f t="shared" si="39"/>
        <v>1.7053169729614346E-4</v>
      </c>
      <c r="J1064" s="7">
        <f t="shared" si="40"/>
        <v>0.81151307712918452</v>
      </c>
    </row>
    <row r="1065" spans="6:10" x14ac:dyDescent="0.3">
      <c r="F1065">
        <v>1060</v>
      </c>
      <c r="G1065" t="s">
        <v>6368</v>
      </c>
      <c r="H1065" s="2">
        <v>1661.440000000001</v>
      </c>
      <c r="I1065" s="18">
        <f t="shared" si="39"/>
        <v>1.7044347178951134E-4</v>
      </c>
      <c r="J1065" s="7">
        <f t="shared" si="40"/>
        <v>0.81168352060097404</v>
      </c>
    </row>
    <row r="1066" spans="6:10" x14ac:dyDescent="0.3">
      <c r="F1066">
        <v>1061</v>
      </c>
      <c r="G1066" t="s">
        <v>6218</v>
      </c>
      <c r="H1066" s="2">
        <v>1661.330000000002</v>
      </c>
      <c r="I1066" s="18">
        <f t="shared" si="39"/>
        <v>1.7043218713168641E-4</v>
      </c>
      <c r="J1066" s="7">
        <f t="shared" si="40"/>
        <v>0.81185395278810568</v>
      </c>
    </row>
    <row r="1067" spans="6:10" x14ac:dyDescent="0.3">
      <c r="F1067">
        <v>1062</v>
      </c>
      <c r="G1067" t="s">
        <v>6459</v>
      </c>
      <c r="H1067" s="2">
        <v>1661.0600000000006</v>
      </c>
      <c r="I1067" s="18">
        <f t="shared" si="39"/>
        <v>1.7040448842611569E-4</v>
      </c>
      <c r="J1067" s="7">
        <f t="shared" si="40"/>
        <v>0.81202435727653177</v>
      </c>
    </row>
    <row r="1068" spans="6:10" x14ac:dyDescent="0.3">
      <c r="F1068">
        <v>1063</v>
      </c>
      <c r="G1068" t="s">
        <v>5513</v>
      </c>
      <c r="H1068" s="2">
        <v>1659.75</v>
      </c>
      <c r="I1068" s="18">
        <f t="shared" si="39"/>
        <v>1.7027009841019916E-4</v>
      </c>
      <c r="J1068" s="7">
        <f t="shared" si="40"/>
        <v>0.81219462737494197</v>
      </c>
    </row>
    <row r="1069" spans="6:10" x14ac:dyDescent="0.3">
      <c r="F1069">
        <v>1064</v>
      </c>
      <c r="G1069" t="s">
        <v>5178</v>
      </c>
      <c r="H1069" s="2">
        <v>1658.3</v>
      </c>
      <c r="I1069" s="18">
        <f t="shared" si="39"/>
        <v>1.7012134610250535E-4</v>
      </c>
      <c r="J1069" s="7">
        <f t="shared" si="40"/>
        <v>0.81236474872104447</v>
      </c>
    </row>
    <row r="1070" spans="6:10" x14ac:dyDescent="0.3">
      <c r="F1070">
        <v>1065</v>
      </c>
      <c r="G1070" t="s">
        <v>6620</v>
      </c>
      <c r="H1070" s="2">
        <v>1655.7600000000002</v>
      </c>
      <c r="I1070" s="18">
        <f t="shared" si="39"/>
        <v>1.698607730945452E-4</v>
      </c>
      <c r="J1070" s="7">
        <f t="shared" si="40"/>
        <v>0.81253460949413903</v>
      </c>
    </row>
    <row r="1071" spans="6:10" x14ac:dyDescent="0.3">
      <c r="F1071">
        <v>1066</v>
      </c>
      <c r="G1071" t="s">
        <v>7471</v>
      </c>
      <c r="H1071" s="2">
        <v>1651.03</v>
      </c>
      <c r="I1071" s="18">
        <f t="shared" si="39"/>
        <v>1.6937553280806816E-4</v>
      </c>
      <c r="J1071" s="7">
        <f t="shared" si="40"/>
        <v>0.81270398502694707</v>
      </c>
    </row>
    <row r="1072" spans="6:10" x14ac:dyDescent="0.3">
      <c r="F1072">
        <v>1067</v>
      </c>
      <c r="G1072" t="s">
        <v>6831</v>
      </c>
      <c r="H1072" s="2">
        <v>1649.3600000000004</v>
      </c>
      <c r="I1072" s="18">
        <f t="shared" si="39"/>
        <v>1.6920421118472428E-4</v>
      </c>
      <c r="J1072" s="7">
        <f t="shared" si="40"/>
        <v>0.81287318923813179</v>
      </c>
    </row>
    <row r="1073" spans="6:10" x14ac:dyDescent="0.3">
      <c r="F1073">
        <v>1068</v>
      </c>
      <c r="G1073" t="s">
        <v>8010</v>
      </c>
      <c r="H1073" s="2">
        <v>1648.9500000000019</v>
      </c>
      <c r="I1073" s="18">
        <f t="shared" si="39"/>
        <v>1.6916215018737655E-4</v>
      </c>
      <c r="J1073" s="7">
        <f t="shared" si="40"/>
        <v>0.81304235138831915</v>
      </c>
    </row>
    <row r="1074" spans="6:10" x14ac:dyDescent="0.3">
      <c r="F1074">
        <v>1069</v>
      </c>
      <c r="G1074" t="s">
        <v>4892</v>
      </c>
      <c r="H1074" s="2">
        <v>1648.7900000000009</v>
      </c>
      <c r="I1074" s="18">
        <f t="shared" si="39"/>
        <v>1.6914573613963091E-4</v>
      </c>
      <c r="J1074" s="7">
        <f t="shared" si="40"/>
        <v>0.81321149712445884</v>
      </c>
    </row>
    <row r="1075" spans="6:10" x14ac:dyDescent="0.3">
      <c r="F1075">
        <v>1070</v>
      </c>
      <c r="G1075" t="s">
        <v>5299</v>
      </c>
      <c r="H1075" s="2">
        <v>1647.2600000000004</v>
      </c>
      <c r="I1075" s="18">
        <f t="shared" si="39"/>
        <v>1.6898877680806431E-4</v>
      </c>
      <c r="J1075" s="7">
        <f t="shared" si="40"/>
        <v>0.81338048590126688</v>
      </c>
    </row>
    <row r="1076" spans="6:10" x14ac:dyDescent="0.3">
      <c r="F1076">
        <v>1071</v>
      </c>
      <c r="G1076" t="s">
        <v>4877</v>
      </c>
      <c r="H1076" s="2">
        <v>1644.99</v>
      </c>
      <c r="I1076" s="18">
        <f t="shared" si="39"/>
        <v>1.6875590250567467E-4</v>
      </c>
      <c r="J1076" s="7">
        <f t="shared" si="40"/>
        <v>0.81354924180377253</v>
      </c>
    </row>
    <row r="1077" spans="6:10" x14ac:dyDescent="0.3">
      <c r="F1077">
        <v>1072</v>
      </c>
      <c r="G1077" t="s">
        <v>6202</v>
      </c>
      <c r="H1077" s="2">
        <v>1641.7600000000004</v>
      </c>
      <c r="I1077" s="18">
        <f t="shared" si="39"/>
        <v>1.6842454391681195E-4</v>
      </c>
      <c r="J1077" s="7">
        <f t="shared" si="40"/>
        <v>0.81371766634768938</v>
      </c>
    </row>
    <row r="1078" spans="6:10" x14ac:dyDescent="0.3">
      <c r="F1078">
        <v>1073</v>
      </c>
      <c r="G1078" t="s">
        <v>7885</v>
      </c>
      <c r="H1078" s="2">
        <v>1641.6799999999994</v>
      </c>
      <c r="I1078" s="18">
        <f t="shared" si="39"/>
        <v>1.6841633689293909E-4</v>
      </c>
      <c r="J1078" s="7">
        <f t="shared" si="40"/>
        <v>0.81388608268458229</v>
      </c>
    </row>
    <row r="1079" spans="6:10" x14ac:dyDescent="0.3">
      <c r="F1079">
        <v>1074</v>
      </c>
      <c r="G1079" t="s">
        <v>6832</v>
      </c>
      <c r="H1079" s="2">
        <v>1641.4800000000023</v>
      </c>
      <c r="I1079" s="18">
        <f t="shared" si="39"/>
        <v>1.6839581933325747E-4</v>
      </c>
      <c r="J1079" s="7">
        <f t="shared" si="40"/>
        <v>0.81405447850391555</v>
      </c>
    </row>
    <row r="1080" spans="6:10" x14ac:dyDescent="0.3">
      <c r="F1080">
        <v>1075</v>
      </c>
      <c r="G1080" t="s">
        <v>6091</v>
      </c>
      <c r="H1080" s="2">
        <v>1641.2000000000014</v>
      </c>
      <c r="I1080" s="18">
        <f t="shared" si="39"/>
        <v>1.6836709474970274E-4</v>
      </c>
      <c r="J1080" s="7">
        <f t="shared" si="40"/>
        <v>0.8142228455986652</v>
      </c>
    </row>
    <row r="1081" spans="6:10" x14ac:dyDescent="0.3">
      <c r="F1081">
        <v>1076</v>
      </c>
      <c r="G1081" t="s">
        <v>4292</v>
      </c>
      <c r="H1081" s="2">
        <v>1635.6600000000003</v>
      </c>
      <c r="I1081" s="18">
        <f t="shared" si="39"/>
        <v>1.6779875834651388E-4</v>
      </c>
      <c r="J1081" s="7">
        <f t="shared" si="40"/>
        <v>0.81439064435701169</v>
      </c>
    </row>
    <row r="1082" spans="6:10" x14ac:dyDescent="0.3">
      <c r="F1082">
        <v>1077</v>
      </c>
      <c r="G1082" t="s">
        <v>6919</v>
      </c>
      <c r="H1082" s="2">
        <v>1634.5300000000013</v>
      </c>
      <c r="I1082" s="18">
        <f t="shared" si="39"/>
        <v>1.6768283413431124E-4</v>
      </c>
      <c r="J1082" s="7">
        <f t="shared" si="40"/>
        <v>0.81455832719114596</v>
      </c>
    </row>
    <row r="1083" spans="6:10" x14ac:dyDescent="0.3">
      <c r="F1083">
        <v>1078</v>
      </c>
      <c r="G1083" t="s">
        <v>5603</v>
      </c>
      <c r="H1083" s="2">
        <v>1631.7700000000007</v>
      </c>
      <c r="I1083" s="18">
        <f t="shared" si="39"/>
        <v>1.6739969181070089E-4</v>
      </c>
      <c r="J1083" s="7">
        <f t="shared" si="40"/>
        <v>0.81472572688295664</v>
      </c>
    </row>
    <row r="1084" spans="6:10" x14ac:dyDescent="0.3">
      <c r="F1084">
        <v>1079</v>
      </c>
      <c r="G1084" t="s">
        <v>7246</v>
      </c>
      <c r="H1084" s="2">
        <v>1631.1500000000017</v>
      </c>
      <c r="I1084" s="18">
        <f t="shared" si="39"/>
        <v>1.6733608737568709E-4</v>
      </c>
      <c r="J1084" s="7">
        <f t="shared" si="40"/>
        <v>0.81489306297033237</v>
      </c>
    </row>
    <row r="1085" spans="6:10" x14ac:dyDescent="0.3">
      <c r="F1085">
        <v>1080</v>
      </c>
      <c r="G1085" t="s">
        <v>4277</v>
      </c>
      <c r="H1085" s="2">
        <v>1628.1199999999994</v>
      </c>
      <c r="I1085" s="18">
        <f t="shared" si="39"/>
        <v>1.67025246346506E-4</v>
      </c>
      <c r="J1085" s="7">
        <f t="shared" si="40"/>
        <v>0.81506008821667886</v>
      </c>
    </row>
    <row r="1086" spans="6:10" x14ac:dyDescent="0.3">
      <c r="F1086">
        <v>1081</v>
      </c>
      <c r="G1086" t="s">
        <v>7334</v>
      </c>
      <c r="H1086" s="2">
        <v>1627.1300000000022</v>
      </c>
      <c r="I1086" s="18">
        <f t="shared" si="39"/>
        <v>1.6692368442608086E-4</v>
      </c>
      <c r="J1086" s="7">
        <f t="shared" si="40"/>
        <v>0.81522701190110491</v>
      </c>
    </row>
    <row r="1087" spans="6:10" x14ac:dyDescent="0.3">
      <c r="F1087">
        <v>1082</v>
      </c>
      <c r="G1087" t="s">
        <v>6037</v>
      </c>
      <c r="H1087" s="2">
        <v>1625.9700000000016</v>
      </c>
      <c r="I1087" s="18">
        <f t="shared" si="39"/>
        <v>1.6680468257992577E-4</v>
      </c>
      <c r="J1087" s="7">
        <f t="shared" si="40"/>
        <v>0.81539381658368482</v>
      </c>
    </row>
    <row r="1088" spans="6:10" x14ac:dyDescent="0.3">
      <c r="F1088">
        <v>1083</v>
      </c>
      <c r="G1088" t="s">
        <v>7681</v>
      </c>
      <c r="H1088" s="2">
        <v>1625.0500000000031</v>
      </c>
      <c r="I1088" s="18">
        <f t="shared" si="39"/>
        <v>1.6671030180538917E-4</v>
      </c>
      <c r="J1088" s="7">
        <f t="shared" si="40"/>
        <v>0.81556052688549019</v>
      </c>
    </row>
    <row r="1089" spans="6:10" x14ac:dyDescent="0.3">
      <c r="F1089">
        <v>1084</v>
      </c>
      <c r="G1089" t="s">
        <v>5065</v>
      </c>
      <c r="H1089" s="2">
        <v>1624.2099999999996</v>
      </c>
      <c r="I1089" s="18">
        <f t="shared" si="39"/>
        <v>1.6662412805472482E-4</v>
      </c>
      <c r="J1089" s="7">
        <f t="shared" si="40"/>
        <v>0.81572715101354487</v>
      </c>
    </row>
    <row r="1090" spans="6:10" x14ac:dyDescent="0.3">
      <c r="F1090">
        <v>1085</v>
      </c>
      <c r="G1090" t="s">
        <v>6338</v>
      </c>
      <c r="H1090" s="2">
        <v>1624.0500000000006</v>
      </c>
      <c r="I1090" s="18">
        <f t="shared" si="39"/>
        <v>1.6660771400697939E-4</v>
      </c>
      <c r="J1090" s="7">
        <f t="shared" si="40"/>
        <v>0.81589375872755188</v>
      </c>
    </row>
    <row r="1091" spans="6:10" x14ac:dyDescent="0.3">
      <c r="F1091">
        <v>1086</v>
      </c>
      <c r="G1091" t="s">
        <v>5209</v>
      </c>
      <c r="H1091" s="2">
        <v>1624.0200000000011</v>
      </c>
      <c r="I1091" s="18">
        <f t="shared" si="39"/>
        <v>1.6660463637302716E-4</v>
      </c>
      <c r="J1091" s="7">
        <f t="shared" si="40"/>
        <v>0.81606036336392496</v>
      </c>
    </row>
    <row r="1092" spans="6:10" x14ac:dyDescent="0.3">
      <c r="F1092">
        <v>1087</v>
      </c>
      <c r="G1092" t="s">
        <v>4400</v>
      </c>
      <c r="H1092" s="2">
        <v>1623.6299999999992</v>
      </c>
      <c r="I1092" s="18">
        <f t="shared" si="39"/>
        <v>1.6656462713164724E-4</v>
      </c>
      <c r="J1092" s="7">
        <f t="shared" si="40"/>
        <v>0.81622692799105656</v>
      </c>
    </row>
    <row r="1093" spans="6:10" x14ac:dyDescent="0.3">
      <c r="F1093">
        <v>1088</v>
      </c>
      <c r="G1093" t="s">
        <v>8174</v>
      </c>
      <c r="H1093" s="2">
        <v>1622.2200000000012</v>
      </c>
      <c r="I1093" s="18">
        <f t="shared" si="39"/>
        <v>1.6641997833589004E-4</v>
      </c>
      <c r="J1093" s="7">
        <f t="shared" si="40"/>
        <v>0.81639334796939245</v>
      </c>
    </row>
    <row r="1094" spans="6:10" x14ac:dyDescent="0.3">
      <c r="F1094">
        <v>1089</v>
      </c>
      <c r="G1094" t="s">
        <v>7764</v>
      </c>
      <c r="H1094" s="2">
        <v>1621.7300000000002</v>
      </c>
      <c r="I1094" s="18">
        <f t="shared" si="39"/>
        <v>1.6636971031466926E-4</v>
      </c>
      <c r="J1094" s="7">
        <f t="shared" si="40"/>
        <v>0.81655971767970714</v>
      </c>
    </row>
    <row r="1095" spans="6:10" x14ac:dyDescent="0.3">
      <c r="F1095">
        <v>1090</v>
      </c>
      <c r="G1095" t="s">
        <v>5612</v>
      </c>
      <c r="H1095" s="2">
        <v>1620.9300000000039</v>
      </c>
      <c r="I1095" s="18">
        <f t="shared" ref="I1095:I1158" si="41">H1095/GETPIVOTDATA("[Measures].[Net Sales]",$G$5)</f>
        <v>1.6628764007594203E-4</v>
      </c>
      <c r="J1095" s="7">
        <f t="shared" si="40"/>
        <v>0.81672600531978312</v>
      </c>
    </row>
    <row r="1096" spans="6:10" x14ac:dyDescent="0.3">
      <c r="F1096">
        <v>1091</v>
      </c>
      <c r="G1096" t="s">
        <v>6163</v>
      </c>
      <c r="H1096" s="2">
        <v>1617.63</v>
      </c>
      <c r="I1096" s="18">
        <f t="shared" si="41"/>
        <v>1.6594910034119022E-4</v>
      </c>
      <c r="J1096" s="7">
        <f t="shared" ref="J1096:J1159" si="42">I1096+J1095</f>
        <v>0.8168919544201243</v>
      </c>
    </row>
    <row r="1097" spans="6:10" x14ac:dyDescent="0.3">
      <c r="F1097">
        <v>1092</v>
      </c>
      <c r="G1097" t="s">
        <v>5723</v>
      </c>
      <c r="H1097" s="2">
        <v>1614.9100000000008</v>
      </c>
      <c r="I1097" s="18">
        <f t="shared" si="41"/>
        <v>1.656700615295164E-4</v>
      </c>
      <c r="J1097" s="7">
        <f t="shared" si="42"/>
        <v>0.81705762448165387</v>
      </c>
    </row>
    <row r="1098" spans="6:10" x14ac:dyDescent="0.3">
      <c r="F1098">
        <v>1093</v>
      </c>
      <c r="G1098" t="s">
        <v>8528</v>
      </c>
      <c r="H1098" s="2">
        <v>1612.7900000000011</v>
      </c>
      <c r="I1098" s="18">
        <f t="shared" si="41"/>
        <v>1.6545257539688825E-4</v>
      </c>
      <c r="J1098" s="7">
        <f t="shared" si="42"/>
        <v>0.81722307705705077</v>
      </c>
    </row>
    <row r="1099" spans="6:10" x14ac:dyDescent="0.3">
      <c r="F1099">
        <v>1094</v>
      </c>
      <c r="G1099" t="s">
        <v>6300</v>
      </c>
      <c r="H1099" s="2">
        <v>1612.1300000000008</v>
      </c>
      <c r="I1099" s="18">
        <f t="shared" si="41"/>
        <v>1.6538486744993794E-4</v>
      </c>
      <c r="J1099" s="7">
        <f t="shared" si="42"/>
        <v>0.81738846192450076</v>
      </c>
    </row>
    <row r="1100" spans="6:10" x14ac:dyDescent="0.3">
      <c r="F1100">
        <v>1095</v>
      </c>
      <c r="G1100" t="s">
        <v>5708</v>
      </c>
      <c r="H1100" s="2">
        <v>1611.5900000000013</v>
      </c>
      <c r="I1100" s="18">
        <f t="shared" si="41"/>
        <v>1.6532947003879684E-4</v>
      </c>
      <c r="J1100" s="7">
        <f t="shared" si="42"/>
        <v>0.81755379139453954</v>
      </c>
    </row>
    <row r="1101" spans="6:10" x14ac:dyDescent="0.3">
      <c r="F1101">
        <v>1096</v>
      </c>
      <c r="G1101" t="s">
        <v>5202</v>
      </c>
      <c r="H1101" s="2">
        <v>1610.4600000000005</v>
      </c>
      <c r="I1101" s="18">
        <f t="shared" si="41"/>
        <v>1.6521354582659401E-4</v>
      </c>
      <c r="J1101" s="7">
        <f t="shared" si="42"/>
        <v>0.81771900494036609</v>
      </c>
    </row>
    <row r="1102" spans="6:10" x14ac:dyDescent="0.3">
      <c r="F1102">
        <v>1097</v>
      </c>
      <c r="G1102" t="s">
        <v>6151</v>
      </c>
      <c r="H1102" s="2">
        <v>1610.1499999999999</v>
      </c>
      <c r="I1102" s="18">
        <f t="shared" si="41"/>
        <v>1.6518174360908699E-4</v>
      </c>
      <c r="J1102" s="7">
        <f t="shared" si="42"/>
        <v>0.81788418668397522</v>
      </c>
    </row>
    <row r="1103" spans="6:10" x14ac:dyDescent="0.3">
      <c r="F1103">
        <v>1098</v>
      </c>
      <c r="G1103" t="s">
        <v>4518</v>
      </c>
      <c r="H1103" s="2">
        <v>1607.7300000000002</v>
      </c>
      <c r="I1103" s="18">
        <f t="shared" si="41"/>
        <v>1.6493348113693601E-4</v>
      </c>
      <c r="J1103" s="7">
        <f t="shared" si="42"/>
        <v>0.81804912016511211</v>
      </c>
    </row>
    <row r="1104" spans="6:10" x14ac:dyDescent="0.3">
      <c r="F1104">
        <v>1099</v>
      </c>
      <c r="G1104" t="s">
        <v>4665</v>
      </c>
      <c r="H1104" s="2">
        <v>1607.0600000000015</v>
      </c>
      <c r="I1104" s="18">
        <f t="shared" si="41"/>
        <v>1.6486474731200175E-4</v>
      </c>
      <c r="J1104" s="7">
        <f t="shared" si="42"/>
        <v>0.81821398491242414</v>
      </c>
    </row>
    <row r="1105" spans="6:10" x14ac:dyDescent="0.3">
      <c r="F1105">
        <v>1100</v>
      </c>
      <c r="G1105" t="s">
        <v>6803</v>
      </c>
      <c r="H1105" s="2">
        <v>1604.4400000000005</v>
      </c>
      <c r="I1105" s="18">
        <f t="shared" si="41"/>
        <v>1.6459596728016871E-4</v>
      </c>
      <c r="J1105" s="7">
        <f t="shared" si="42"/>
        <v>0.81837858087970428</v>
      </c>
    </row>
    <row r="1106" spans="6:10" x14ac:dyDescent="0.3">
      <c r="F1106">
        <v>1101</v>
      </c>
      <c r="G1106" t="s">
        <v>4604</v>
      </c>
      <c r="H1106" s="2">
        <v>1603.87</v>
      </c>
      <c r="I1106" s="18">
        <f t="shared" si="41"/>
        <v>1.6453749223507521E-4</v>
      </c>
      <c r="J1106" s="7">
        <f t="shared" si="42"/>
        <v>0.81854311837193938</v>
      </c>
    </row>
    <row r="1107" spans="6:10" x14ac:dyDescent="0.3">
      <c r="F1107">
        <v>1102</v>
      </c>
      <c r="G1107" t="s">
        <v>5903</v>
      </c>
      <c r="H1107" s="2">
        <v>1603.7200000000021</v>
      </c>
      <c r="I1107" s="18">
        <f t="shared" si="41"/>
        <v>1.6452210406531402E-4</v>
      </c>
      <c r="J1107" s="7">
        <f t="shared" si="42"/>
        <v>0.81870764047600475</v>
      </c>
    </row>
    <row r="1108" spans="6:10" x14ac:dyDescent="0.3">
      <c r="F1108">
        <v>1103</v>
      </c>
      <c r="G1108" t="s">
        <v>7300</v>
      </c>
      <c r="H1108" s="2">
        <v>1603.4600000000012</v>
      </c>
      <c r="I1108" s="18">
        <f t="shared" si="41"/>
        <v>1.6449543123772746E-4</v>
      </c>
      <c r="J1108" s="7">
        <f t="shared" si="42"/>
        <v>0.8188721359072425</v>
      </c>
    </row>
    <row r="1109" spans="6:10" x14ac:dyDescent="0.3">
      <c r="F1109">
        <v>1104</v>
      </c>
      <c r="G1109" t="s">
        <v>7685</v>
      </c>
      <c r="H1109" s="2">
        <v>1601.8600000000008</v>
      </c>
      <c r="I1109" s="18">
        <f t="shared" si="41"/>
        <v>1.6433129076027218E-4</v>
      </c>
      <c r="J1109" s="7">
        <f t="shared" si="42"/>
        <v>0.81903646719800283</v>
      </c>
    </row>
    <row r="1110" spans="6:10" x14ac:dyDescent="0.3">
      <c r="F1110">
        <v>1105</v>
      </c>
      <c r="G1110" t="s">
        <v>8283</v>
      </c>
      <c r="H1110" s="2">
        <v>1599.97</v>
      </c>
      <c r="I1110" s="18">
        <f t="shared" si="41"/>
        <v>1.641373998212781E-4</v>
      </c>
      <c r="J1110" s="7">
        <f t="shared" si="42"/>
        <v>0.81920060459782407</v>
      </c>
    </row>
    <row r="1111" spans="6:10" x14ac:dyDescent="0.3">
      <c r="F1111">
        <v>1106</v>
      </c>
      <c r="G1111" t="s">
        <v>5913</v>
      </c>
      <c r="H1111" s="2">
        <v>1598.2399999999998</v>
      </c>
      <c r="I1111" s="18">
        <f t="shared" si="41"/>
        <v>1.6395992293002961E-4</v>
      </c>
      <c r="J1111" s="7">
        <f t="shared" si="42"/>
        <v>0.81936456452075412</v>
      </c>
    </row>
    <row r="1112" spans="6:10" x14ac:dyDescent="0.3">
      <c r="F1112">
        <v>1107</v>
      </c>
      <c r="G1112" t="s">
        <v>6009</v>
      </c>
      <c r="H1112" s="2">
        <v>1592.1800000000028</v>
      </c>
      <c r="I1112" s="18">
        <f t="shared" si="41"/>
        <v>1.6333824087166825E-4</v>
      </c>
      <c r="J1112" s="7">
        <f t="shared" si="42"/>
        <v>0.81952790276162579</v>
      </c>
    </row>
    <row r="1113" spans="6:10" x14ac:dyDescent="0.3">
      <c r="F1113">
        <v>1108</v>
      </c>
      <c r="G1113" t="s">
        <v>6185</v>
      </c>
      <c r="H1113" s="2">
        <v>1592.0600000000002</v>
      </c>
      <c r="I1113" s="18">
        <f t="shared" si="41"/>
        <v>1.6332593033585883E-4</v>
      </c>
      <c r="J1113" s="7">
        <f t="shared" si="42"/>
        <v>0.81969122869196165</v>
      </c>
    </row>
    <row r="1114" spans="6:10" x14ac:dyDescent="0.3">
      <c r="F1114">
        <v>1109</v>
      </c>
      <c r="G1114" t="s">
        <v>5371</v>
      </c>
      <c r="H1114" s="2">
        <v>1586.810000000002</v>
      </c>
      <c r="I1114" s="18">
        <f t="shared" si="41"/>
        <v>1.6278734439420905E-4</v>
      </c>
      <c r="J1114" s="7">
        <f t="shared" si="42"/>
        <v>0.81985401603635588</v>
      </c>
    </row>
    <row r="1115" spans="6:10" x14ac:dyDescent="0.3">
      <c r="F1115">
        <v>1110</v>
      </c>
      <c r="G1115" t="s">
        <v>7195</v>
      </c>
      <c r="H1115" s="2">
        <v>1583.2000000000025</v>
      </c>
      <c r="I1115" s="18">
        <f t="shared" si="41"/>
        <v>1.6241700244195074E-4</v>
      </c>
      <c r="J1115" s="7">
        <f t="shared" si="42"/>
        <v>0.82001643303879779</v>
      </c>
    </row>
    <row r="1116" spans="6:10" x14ac:dyDescent="0.3">
      <c r="F1116">
        <v>1111</v>
      </c>
      <c r="G1116" t="s">
        <v>4288</v>
      </c>
      <c r="H1116" s="2">
        <v>1582.6000000000004</v>
      </c>
      <c r="I1116" s="18">
        <f t="shared" si="41"/>
        <v>1.623554497629048E-4</v>
      </c>
      <c r="J1116" s="7">
        <f t="shared" si="42"/>
        <v>0.82017878848856074</v>
      </c>
    </row>
    <row r="1117" spans="6:10" x14ac:dyDescent="0.3">
      <c r="F1117">
        <v>1112</v>
      </c>
      <c r="G1117" t="s">
        <v>7608</v>
      </c>
      <c r="H1117" s="2">
        <v>1578.670000000001</v>
      </c>
      <c r="I1117" s="18">
        <f t="shared" si="41"/>
        <v>1.6195227971515545E-4</v>
      </c>
      <c r="J1117" s="7">
        <f t="shared" si="42"/>
        <v>0.8203407407682759</v>
      </c>
    </row>
    <row r="1118" spans="6:10" x14ac:dyDescent="0.3">
      <c r="F1118">
        <v>1113</v>
      </c>
      <c r="G1118" t="s">
        <v>5214</v>
      </c>
      <c r="H1118" s="2">
        <v>1575.1600000000021</v>
      </c>
      <c r="I1118" s="18">
        <f t="shared" si="41"/>
        <v>1.6159219654273817E-4</v>
      </c>
      <c r="J1118" s="7">
        <f t="shared" si="42"/>
        <v>0.82050233296481867</v>
      </c>
    </row>
    <row r="1119" spans="6:10" x14ac:dyDescent="0.3">
      <c r="F1119">
        <v>1114</v>
      </c>
      <c r="G1119" t="s">
        <v>8541</v>
      </c>
      <c r="H1119" s="2">
        <v>1573.4100000000008</v>
      </c>
      <c r="I1119" s="18">
        <f t="shared" si="41"/>
        <v>1.6141266789552135E-4</v>
      </c>
      <c r="J1119" s="7">
        <f t="shared" si="42"/>
        <v>0.82066374563271416</v>
      </c>
    </row>
    <row r="1120" spans="6:10" x14ac:dyDescent="0.3">
      <c r="F1120">
        <v>1115</v>
      </c>
      <c r="G1120" t="s">
        <v>6669</v>
      </c>
      <c r="H1120" s="2">
        <v>1568.390000000001</v>
      </c>
      <c r="I1120" s="18">
        <f t="shared" si="41"/>
        <v>1.6089767714750559E-4</v>
      </c>
      <c r="J1120" s="7">
        <f t="shared" si="42"/>
        <v>0.82082464330986171</v>
      </c>
    </row>
    <row r="1121" spans="6:10" x14ac:dyDescent="0.3">
      <c r="F1121">
        <v>1116</v>
      </c>
      <c r="G1121" t="s">
        <v>6290</v>
      </c>
      <c r="H1121" s="2">
        <v>1567.4800000000014</v>
      </c>
      <c r="I1121" s="18">
        <f t="shared" si="41"/>
        <v>1.6080432225095299E-4</v>
      </c>
      <c r="J1121" s="7">
        <f t="shared" si="42"/>
        <v>0.82098544763211267</v>
      </c>
    </row>
    <row r="1122" spans="6:10" x14ac:dyDescent="0.3">
      <c r="F1122">
        <v>1117</v>
      </c>
      <c r="G1122" t="s">
        <v>7321</v>
      </c>
      <c r="H1122" s="2">
        <v>1562.2200000000007</v>
      </c>
      <c r="I1122" s="18">
        <f t="shared" si="41"/>
        <v>1.6026471043131883E-4</v>
      </c>
      <c r="J1122" s="7">
        <f t="shared" si="42"/>
        <v>0.82114571234254397</v>
      </c>
    </row>
    <row r="1123" spans="6:10" x14ac:dyDescent="0.3">
      <c r="F1123">
        <v>1118</v>
      </c>
      <c r="G1123" t="s">
        <v>5345</v>
      </c>
      <c r="H1123" s="2">
        <v>1562.12</v>
      </c>
      <c r="I1123" s="18">
        <f t="shared" si="41"/>
        <v>1.602544516514778E-4</v>
      </c>
      <c r="J1123" s="7">
        <f t="shared" si="42"/>
        <v>0.82130596679419543</v>
      </c>
    </row>
    <row r="1124" spans="6:10" x14ac:dyDescent="0.3">
      <c r="F1124">
        <v>1119</v>
      </c>
      <c r="G1124" t="s">
        <v>8589</v>
      </c>
      <c r="H1124" s="2">
        <v>1561.6100000000017</v>
      </c>
      <c r="I1124" s="18">
        <f t="shared" si="41"/>
        <v>1.6020213187428913E-4</v>
      </c>
      <c r="J1124" s="7">
        <f t="shared" si="42"/>
        <v>0.82146616892606972</v>
      </c>
    </row>
    <row r="1125" spans="6:10" x14ac:dyDescent="0.3">
      <c r="F1125">
        <v>1120</v>
      </c>
      <c r="G1125" t="s">
        <v>8290</v>
      </c>
      <c r="H1125" s="2">
        <v>1560.5300000000022</v>
      </c>
      <c r="I1125" s="18">
        <f t="shared" si="41"/>
        <v>1.6009133705200692E-4</v>
      </c>
      <c r="J1125" s="7">
        <f t="shared" si="42"/>
        <v>0.82162626026312169</v>
      </c>
    </row>
    <row r="1126" spans="6:10" x14ac:dyDescent="0.3">
      <c r="F1126">
        <v>1121</v>
      </c>
      <c r="G1126" t="s">
        <v>7447</v>
      </c>
      <c r="H1126" s="2">
        <v>1558.7200000000007</v>
      </c>
      <c r="I1126" s="18">
        <f t="shared" si="41"/>
        <v>1.5990565313688551E-4</v>
      </c>
      <c r="J1126" s="7">
        <f t="shared" si="42"/>
        <v>0.82178616591625853</v>
      </c>
    </row>
    <row r="1127" spans="6:10" x14ac:dyDescent="0.3">
      <c r="F1127">
        <v>1122</v>
      </c>
      <c r="G1127" t="s">
        <v>4986</v>
      </c>
      <c r="H1127" s="2">
        <v>1555.32</v>
      </c>
      <c r="I1127" s="18">
        <f t="shared" si="41"/>
        <v>1.5955685462229309E-4</v>
      </c>
      <c r="J1127" s="7">
        <f t="shared" si="42"/>
        <v>0.82194572277088085</v>
      </c>
    </row>
    <row r="1128" spans="6:10" x14ac:dyDescent="0.3">
      <c r="F1128">
        <v>1123</v>
      </c>
      <c r="G1128" t="s">
        <v>7753</v>
      </c>
      <c r="H1128" s="2">
        <v>1555.050000000002</v>
      </c>
      <c r="I1128" s="18">
        <f t="shared" si="41"/>
        <v>1.5952915591672273E-4</v>
      </c>
      <c r="J1128" s="7">
        <f t="shared" si="42"/>
        <v>0.82210525192679762</v>
      </c>
    </row>
    <row r="1129" spans="6:10" x14ac:dyDescent="0.3">
      <c r="F1129">
        <v>1124</v>
      </c>
      <c r="G1129" t="s">
        <v>5508</v>
      </c>
      <c r="H1129" s="2">
        <v>1554.48</v>
      </c>
      <c r="I1129" s="18">
        <f t="shared" si="41"/>
        <v>1.5947068087162909E-4</v>
      </c>
      <c r="J1129" s="7">
        <f t="shared" si="42"/>
        <v>0.82226472260766925</v>
      </c>
    </row>
    <row r="1130" spans="6:10" x14ac:dyDescent="0.3">
      <c r="F1130">
        <v>1125</v>
      </c>
      <c r="G1130" t="s">
        <v>7227</v>
      </c>
      <c r="H1130" s="2">
        <v>1553.6600000000008</v>
      </c>
      <c r="I1130" s="18">
        <f t="shared" si="41"/>
        <v>1.5938655887693336E-4</v>
      </c>
      <c r="J1130" s="7">
        <f t="shared" si="42"/>
        <v>0.82242410916654618</v>
      </c>
    </row>
    <row r="1131" spans="6:10" x14ac:dyDescent="0.3">
      <c r="F1131">
        <v>1126</v>
      </c>
      <c r="G1131" t="s">
        <v>6706</v>
      </c>
      <c r="H1131" s="2">
        <v>1552.0100000000002</v>
      </c>
      <c r="I1131" s="18">
        <f t="shared" si="41"/>
        <v>1.592172890095576E-4</v>
      </c>
      <c r="J1131" s="7">
        <f t="shared" si="42"/>
        <v>0.82258332645555576</v>
      </c>
    </row>
    <row r="1132" spans="6:10" x14ac:dyDescent="0.3">
      <c r="F1132">
        <v>1127</v>
      </c>
      <c r="G1132" t="s">
        <v>5234</v>
      </c>
      <c r="H1132" s="2">
        <v>1550.850000000002</v>
      </c>
      <c r="I1132" s="18">
        <f t="shared" si="41"/>
        <v>1.5909828716340274E-4</v>
      </c>
      <c r="J1132" s="7">
        <f t="shared" si="42"/>
        <v>0.82274242474271919</v>
      </c>
    </row>
    <row r="1133" spans="6:10" x14ac:dyDescent="0.3">
      <c r="F1133">
        <v>1128</v>
      </c>
      <c r="G1133" t="s">
        <v>6295</v>
      </c>
      <c r="H1133" s="2">
        <v>1550.13</v>
      </c>
      <c r="I1133" s="18">
        <f t="shared" si="41"/>
        <v>1.590244239485477E-4</v>
      </c>
      <c r="J1133" s="7">
        <f t="shared" si="42"/>
        <v>0.82290144916666774</v>
      </c>
    </row>
    <row r="1134" spans="6:10" x14ac:dyDescent="0.3">
      <c r="F1134">
        <v>1129</v>
      </c>
      <c r="G1134" t="s">
        <v>4662</v>
      </c>
      <c r="H1134" s="2">
        <v>1548.0700000000011</v>
      </c>
      <c r="I1134" s="18">
        <f t="shared" si="41"/>
        <v>1.5881309308382418E-4</v>
      </c>
      <c r="J1134" s="7">
        <f t="shared" si="42"/>
        <v>0.8230602622597516</v>
      </c>
    </row>
    <row r="1135" spans="6:10" x14ac:dyDescent="0.3">
      <c r="F1135">
        <v>1130</v>
      </c>
      <c r="G1135" t="s">
        <v>5998</v>
      </c>
      <c r="H1135" s="2">
        <v>1546.9100000000033</v>
      </c>
      <c r="I1135" s="18">
        <f t="shared" si="41"/>
        <v>1.5869409123766938E-4</v>
      </c>
      <c r="J1135" s="7">
        <f t="shared" si="42"/>
        <v>0.82321895635098929</v>
      </c>
    </row>
    <row r="1136" spans="6:10" x14ac:dyDescent="0.3">
      <c r="F1136">
        <v>1131</v>
      </c>
      <c r="G1136" t="s">
        <v>4256</v>
      </c>
      <c r="H1136" s="2">
        <v>1545.4099999999989</v>
      </c>
      <c r="I1136" s="18">
        <f t="shared" si="41"/>
        <v>1.5854020954005464E-4</v>
      </c>
      <c r="J1136" s="7">
        <f t="shared" si="42"/>
        <v>0.82337749656052939</v>
      </c>
    </row>
    <row r="1137" spans="6:10" x14ac:dyDescent="0.3">
      <c r="F1137">
        <v>1132</v>
      </c>
      <c r="G1137" t="s">
        <v>5799</v>
      </c>
      <c r="H1137" s="2">
        <v>1545.1400000000012</v>
      </c>
      <c r="I1137" s="18">
        <f t="shared" si="41"/>
        <v>1.5851251083448431E-4</v>
      </c>
      <c r="J1137" s="7">
        <f t="shared" si="42"/>
        <v>0.82353600907136382</v>
      </c>
    </row>
    <row r="1138" spans="6:10" x14ac:dyDescent="0.3">
      <c r="F1138">
        <v>1133</v>
      </c>
      <c r="G1138" t="s">
        <v>5800</v>
      </c>
      <c r="H1138" s="2">
        <v>1544.6199999999997</v>
      </c>
      <c r="I1138" s="18">
        <f t="shared" si="41"/>
        <v>1.5845916517931121E-4</v>
      </c>
      <c r="J1138" s="7">
        <f t="shared" si="42"/>
        <v>0.82369446823654313</v>
      </c>
    </row>
    <row r="1139" spans="6:10" x14ac:dyDescent="0.3">
      <c r="F1139">
        <v>1134</v>
      </c>
      <c r="G1139" t="s">
        <v>6736</v>
      </c>
      <c r="H1139" s="2">
        <v>1542.140000000001</v>
      </c>
      <c r="I1139" s="18">
        <f t="shared" si="41"/>
        <v>1.5820474743925573E-4</v>
      </c>
      <c r="J1139" s="7">
        <f t="shared" si="42"/>
        <v>0.82385267298398235</v>
      </c>
    </row>
    <row r="1140" spans="6:10" x14ac:dyDescent="0.3">
      <c r="F1140">
        <v>1135</v>
      </c>
      <c r="G1140" t="s">
        <v>7223</v>
      </c>
      <c r="H1140" s="2">
        <v>1540.4200000000005</v>
      </c>
      <c r="I1140" s="18">
        <f t="shared" si="41"/>
        <v>1.5802829642599131E-4</v>
      </c>
      <c r="J1140" s="7">
        <f t="shared" si="42"/>
        <v>0.82401070128040832</v>
      </c>
    </row>
    <row r="1141" spans="6:10" x14ac:dyDescent="0.3">
      <c r="F1141">
        <v>1136</v>
      </c>
      <c r="G1141" t="s">
        <v>4894</v>
      </c>
      <c r="H1141" s="2">
        <v>1539.6900000000014</v>
      </c>
      <c r="I1141" s="18">
        <f t="shared" si="41"/>
        <v>1.5795340733315246E-4</v>
      </c>
      <c r="J1141" s="7">
        <f t="shared" si="42"/>
        <v>0.82416865468774148</v>
      </c>
    </row>
    <row r="1142" spans="6:10" x14ac:dyDescent="0.3">
      <c r="F1142">
        <v>1137</v>
      </c>
      <c r="G1142" t="s">
        <v>5048</v>
      </c>
      <c r="H1142" s="2">
        <v>1539.1799999999998</v>
      </c>
      <c r="I1142" s="18">
        <f t="shared" si="41"/>
        <v>1.5790108755596343E-4</v>
      </c>
      <c r="J1142" s="7">
        <f t="shared" si="42"/>
        <v>0.82432655577529745</v>
      </c>
    </row>
    <row r="1143" spans="6:10" x14ac:dyDescent="0.3">
      <c r="F1143">
        <v>1138</v>
      </c>
      <c r="G1143" t="s">
        <v>5370</v>
      </c>
      <c r="H1143" s="2">
        <v>1537.950000000001</v>
      </c>
      <c r="I1143" s="18">
        <f t="shared" si="41"/>
        <v>1.5777490456391985E-4</v>
      </c>
      <c r="J1143" s="7">
        <f t="shared" si="42"/>
        <v>0.82448433067986138</v>
      </c>
    </row>
    <row r="1144" spans="6:10" x14ac:dyDescent="0.3">
      <c r="F1144">
        <v>1139</v>
      </c>
      <c r="G1144" t="s">
        <v>4672</v>
      </c>
      <c r="H1144" s="2">
        <v>1535.7700000000013</v>
      </c>
      <c r="I1144" s="18">
        <f t="shared" si="41"/>
        <v>1.5755126316338713E-4</v>
      </c>
      <c r="J1144" s="7">
        <f t="shared" si="42"/>
        <v>0.82464188194302479</v>
      </c>
    </row>
    <row r="1145" spans="6:10" x14ac:dyDescent="0.3">
      <c r="F1145">
        <v>1140</v>
      </c>
      <c r="G1145" t="s">
        <v>7801</v>
      </c>
      <c r="H1145" s="2">
        <v>1534.7300000000005</v>
      </c>
      <c r="I1145" s="18">
        <f t="shared" si="41"/>
        <v>1.5744457185304115E-4</v>
      </c>
      <c r="J1145" s="7">
        <f t="shared" si="42"/>
        <v>0.82479932651487786</v>
      </c>
    </row>
    <row r="1146" spans="6:10" x14ac:dyDescent="0.3">
      <c r="F1146">
        <v>1141</v>
      </c>
      <c r="G1146" t="s">
        <v>7165</v>
      </c>
      <c r="H1146" s="2">
        <v>1531.5099999999998</v>
      </c>
      <c r="I1146" s="18">
        <f t="shared" si="41"/>
        <v>1.5711423914216243E-4</v>
      </c>
      <c r="J1146" s="7">
        <f t="shared" si="42"/>
        <v>0.82495644075401997</v>
      </c>
    </row>
    <row r="1147" spans="6:10" x14ac:dyDescent="0.3">
      <c r="F1147">
        <v>1142</v>
      </c>
      <c r="G1147" t="s">
        <v>4591</v>
      </c>
      <c r="H1147" s="2">
        <v>1531.4400000000003</v>
      </c>
      <c r="I1147" s="18">
        <f t="shared" si="41"/>
        <v>1.571070579962738E-4</v>
      </c>
      <c r="J1147" s="7">
        <f t="shared" si="42"/>
        <v>0.82511354781201629</v>
      </c>
    </row>
    <row r="1148" spans="6:10" x14ac:dyDescent="0.3">
      <c r="F1148">
        <v>1143</v>
      </c>
      <c r="G1148" t="s">
        <v>5713</v>
      </c>
      <c r="H1148" s="2">
        <v>1530.75</v>
      </c>
      <c r="I1148" s="18">
        <f t="shared" si="41"/>
        <v>1.570362724153712E-4</v>
      </c>
      <c r="J1148" s="7">
        <f t="shared" si="42"/>
        <v>0.82527058408443166</v>
      </c>
    </row>
    <row r="1149" spans="6:10" x14ac:dyDescent="0.3">
      <c r="F1149">
        <v>1144</v>
      </c>
      <c r="G1149" t="s">
        <v>5899</v>
      </c>
      <c r="H1149" s="2">
        <v>1524.46</v>
      </c>
      <c r="I1149" s="18">
        <f t="shared" si="41"/>
        <v>1.5639099516337533E-4</v>
      </c>
      <c r="J1149" s="7">
        <f t="shared" si="42"/>
        <v>0.82542697507959506</v>
      </c>
    </row>
    <row r="1150" spans="6:10" x14ac:dyDescent="0.3">
      <c r="F1150">
        <v>1145</v>
      </c>
      <c r="G1150" t="s">
        <v>6674</v>
      </c>
      <c r="H1150" s="2">
        <v>1524.4000000000017</v>
      </c>
      <c r="I1150" s="18">
        <f t="shared" si="41"/>
        <v>1.5638483989547093E-4</v>
      </c>
      <c r="J1150" s="7">
        <f t="shared" si="42"/>
        <v>0.8255833599194905</v>
      </c>
    </row>
    <row r="1151" spans="6:10" x14ac:dyDescent="0.3">
      <c r="F1151">
        <v>1146</v>
      </c>
      <c r="G1151" t="s">
        <v>4834</v>
      </c>
      <c r="H1151" s="2">
        <v>1524.0700000000002</v>
      </c>
      <c r="I1151" s="18">
        <f t="shared" si="41"/>
        <v>1.5635098592199563E-4</v>
      </c>
      <c r="J1151" s="7">
        <f t="shared" si="42"/>
        <v>0.82573971090541254</v>
      </c>
    </row>
    <row r="1152" spans="6:10" x14ac:dyDescent="0.3">
      <c r="F1152">
        <v>1147</v>
      </c>
      <c r="G1152" t="s">
        <v>7137</v>
      </c>
      <c r="H1152" s="2">
        <v>1522.7500000000016</v>
      </c>
      <c r="I1152" s="18">
        <f t="shared" si="41"/>
        <v>1.5621557002809522E-4</v>
      </c>
      <c r="J1152" s="7">
        <f t="shared" si="42"/>
        <v>0.82589592647544063</v>
      </c>
    </row>
    <row r="1153" spans="6:10" x14ac:dyDescent="0.3">
      <c r="F1153">
        <v>1148</v>
      </c>
      <c r="G1153" t="s">
        <v>7277</v>
      </c>
      <c r="H1153" s="2">
        <v>1522.2500000000016</v>
      </c>
      <c r="I1153" s="18">
        <f t="shared" si="41"/>
        <v>1.5616427612889046E-4</v>
      </c>
      <c r="J1153" s="7">
        <f t="shared" si="42"/>
        <v>0.82605209075156949</v>
      </c>
    </row>
    <row r="1154" spans="6:10" x14ac:dyDescent="0.3">
      <c r="F1154">
        <v>1149</v>
      </c>
      <c r="G1154" t="s">
        <v>7000</v>
      </c>
      <c r="H1154" s="2">
        <v>1521.870000000001</v>
      </c>
      <c r="I1154" s="18">
        <f t="shared" si="41"/>
        <v>1.5612529276549478E-4</v>
      </c>
      <c r="J1154" s="7">
        <f t="shared" si="42"/>
        <v>0.82620821604433503</v>
      </c>
    </row>
    <row r="1155" spans="6:10" x14ac:dyDescent="0.3">
      <c r="F1155">
        <v>1150</v>
      </c>
      <c r="G1155" t="s">
        <v>6888</v>
      </c>
      <c r="H1155" s="2">
        <v>1521.7900000000018</v>
      </c>
      <c r="I1155" s="18">
        <f t="shared" si="41"/>
        <v>1.561170857416221E-4</v>
      </c>
      <c r="J1155" s="7">
        <f t="shared" si="42"/>
        <v>0.82636433313007662</v>
      </c>
    </row>
    <row r="1156" spans="6:10" x14ac:dyDescent="0.3">
      <c r="F1156">
        <v>1151</v>
      </c>
      <c r="G1156" t="s">
        <v>5312</v>
      </c>
      <c r="H1156" s="2">
        <v>1521.7600000000025</v>
      </c>
      <c r="I1156" s="18">
        <f t="shared" si="41"/>
        <v>1.5611400810766989E-4</v>
      </c>
      <c r="J1156" s="7">
        <f t="shared" si="42"/>
        <v>0.82652044713818429</v>
      </c>
    </row>
    <row r="1157" spans="6:10" x14ac:dyDescent="0.3">
      <c r="F1157">
        <v>1152</v>
      </c>
      <c r="G1157" t="s">
        <v>7537</v>
      </c>
      <c r="H1157" s="2">
        <v>1520.120000000001</v>
      </c>
      <c r="I1157" s="18">
        <f t="shared" si="41"/>
        <v>1.5594576411827812E-4</v>
      </c>
      <c r="J1157" s="7">
        <f t="shared" si="42"/>
        <v>0.82667639290230255</v>
      </c>
    </row>
    <row r="1158" spans="6:10" x14ac:dyDescent="0.3">
      <c r="F1158">
        <v>1153</v>
      </c>
      <c r="G1158" t="s">
        <v>7601</v>
      </c>
      <c r="H1158" s="2">
        <v>1519.0800000000015</v>
      </c>
      <c r="I1158" s="18">
        <f t="shared" si="41"/>
        <v>1.5583907280793227E-4</v>
      </c>
      <c r="J1158" s="7">
        <f t="shared" si="42"/>
        <v>0.82683223197511047</v>
      </c>
    </row>
    <row r="1159" spans="6:10" x14ac:dyDescent="0.3">
      <c r="F1159">
        <v>1154</v>
      </c>
      <c r="G1159" t="s">
        <v>4912</v>
      </c>
      <c r="H1159" s="2">
        <v>1518.4300000000014</v>
      </c>
      <c r="I1159" s="18">
        <f t="shared" ref="I1159:I1222" si="43">H1159/GETPIVOTDATA("[Measures].[Net Sales]",$G$5)</f>
        <v>1.5577239073896607E-4</v>
      </c>
      <c r="J1159" s="7">
        <f t="shared" si="42"/>
        <v>0.82698800436584941</v>
      </c>
    </row>
    <row r="1160" spans="6:10" x14ac:dyDescent="0.3">
      <c r="F1160">
        <v>1155</v>
      </c>
      <c r="G1160" t="s">
        <v>4626</v>
      </c>
      <c r="H1160" s="2">
        <v>1517.88</v>
      </c>
      <c r="I1160" s="18">
        <f t="shared" si="43"/>
        <v>1.5571596744984071E-4</v>
      </c>
      <c r="J1160" s="7">
        <f t="shared" ref="J1160:J1223" si="44">I1160+J1159</f>
        <v>0.82714372033329919</v>
      </c>
    </row>
    <row r="1161" spans="6:10" x14ac:dyDescent="0.3">
      <c r="F1161">
        <v>1156</v>
      </c>
      <c r="G1161" t="s">
        <v>6609</v>
      </c>
      <c r="H1161" s="2">
        <v>1517.0800000000038</v>
      </c>
      <c r="I1161" s="18">
        <f t="shared" si="43"/>
        <v>1.5563389721111347E-4</v>
      </c>
      <c r="J1161" s="7">
        <f t="shared" si="44"/>
        <v>0.82729935423051026</v>
      </c>
    </row>
    <row r="1162" spans="6:10" x14ac:dyDescent="0.3">
      <c r="F1162">
        <v>1157</v>
      </c>
      <c r="G1162" t="s">
        <v>7502</v>
      </c>
      <c r="H1162" s="2">
        <v>1515.8999999999992</v>
      </c>
      <c r="I1162" s="18">
        <f t="shared" si="43"/>
        <v>1.5551284360898975E-4</v>
      </c>
      <c r="J1162" s="7">
        <f t="shared" si="44"/>
        <v>0.8274548670741193</v>
      </c>
    </row>
    <row r="1163" spans="6:10" x14ac:dyDescent="0.3">
      <c r="F1163">
        <v>1158</v>
      </c>
      <c r="G1163" t="s">
        <v>6502</v>
      </c>
      <c r="H1163" s="2">
        <v>1515.73</v>
      </c>
      <c r="I1163" s="18">
        <f t="shared" si="43"/>
        <v>1.5549540368326023E-4</v>
      </c>
      <c r="J1163" s="7">
        <f t="shared" si="44"/>
        <v>0.82761036247780262</v>
      </c>
    </row>
    <row r="1164" spans="6:10" x14ac:dyDescent="0.3">
      <c r="F1164">
        <v>1159</v>
      </c>
      <c r="G1164" t="s">
        <v>6990</v>
      </c>
      <c r="H1164" s="2">
        <v>1511.9500000000012</v>
      </c>
      <c r="I1164" s="18">
        <f t="shared" si="43"/>
        <v>1.5510762180527237E-4</v>
      </c>
      <c r="J1164" s="7">
        <f t="shared" si="44"/>
        <v>0.82776547009960788</v>
      </c>
    </row>
    <row r="1165" spans="6:10" x14ac:dyDescent="0.3">
      <c r="F1165">
        <v>1160</v>
      </c>
      <c r="G1165" t="s">
        <v>8412</v>
      </c>
      <c r="H1165" s="2">
        <v>1511.3000000000022</v>
      </c>
      <c r="I1165" s="18">
        <f t="shared" si="43"/>
        <v>1.550409397363063E-4</v>
      </c>
      <c r="J1165" s="7">
        <f t="shared" si="44"/>
        <v>0.82792051103934416</v>
      </c>
    </row>
    <row r="1166" spans="6:10" x14ac:dyDescent="0.3">
      <c r="F1166">
        <v>1161</v>
      </c>
      <c r="G1166" t="s">
        <v>7624</v>
      </c>
      <c r="H1166" s="2">
        <v>1510.0600000000022</v>
      </c>
      <c r="I1166" s="18">
        <f t="shared" si="43"/>
        <v>1.5491373086627848E-4</v>
      </c>
      <c r="J1166" s="7">
        <f t="shared" si="44"/>
        <v>0.82807542477021046</v>
      </c>
    </row>
    <row r="1167" spans="6:10" x14ac:dyDescent="0.3">
      <c r="F1167">
        <v>1162</v>
      </c>
      <c r="G1167" t="s">
        <v>6411</v>
      </c>
      <c r="H1167" s="2">
        <v>1506.120000000001</v>
      </c>
      <c r="I1167" s="18">
        <f t="shared" si="43"/>
        <v>1.5450953494054484E-4</v>
      </c>
      <c r="J1167" s="7">
        <f t="shared" si="44"/>
        <v>0.82822993430515102</v>
      </c>
    </row>
    <row r="1168" spans="6:10" x14ac:dyDescent="0.3">
      <c r="F1168">
        <v>1163</v>
      </c>
      <c r="G1168" t="s">
        <v>6679</v>
      </c>
      <c r="H1168" s="2">
        <v>1504.56</v>
      </c>
      <c r="I1168" s="18">
        <f t="shared" si="43"/>
        <v>1.543494979750259E-4</v>
      </c>
      <c r="J1168" s="7">
        <f t="shared" si="44"/>
        <v>0.82838428380312601</v>
      </c>
    </row>
    <row r="1169" spans="6:10" x14ac:dyDescent="0.3">
      <c r="F1169">
        <v>1164</v>
      </c>
      <c r="G1169" t="s">
        <v>4713</v>
      </c>
      <c r="H1169" s="2">
        <v>1504.2700000000016</v>
      </c>
      <c r="I1169" s="18">
        <f t="shared" si="43"/>
        <v>1.5431974751348729E-4</v>
      </c>
      <c r="J1169" s="7">
        <f t="shared" si="44"/>
        <v>0.82853860355063946</v>
      </c>
    </row>
    <row r="1170" spans="6:10" x14ac:dyDescent="0.3">
      <c r="F1170">
        <v>1165</v>
      </c>
      <c r="G1170" t="s">
        <v>7795</v>
      </c>
      <c r="H1170" s="2">
        <v>1503.5</v>
      </c>
      <c r="I1170" s="18">
        <f t="shared" si="43"/>
        <v>1.5424075490871181E-4</v>
      </c>
      <c r="J1170" s="7">
        <f t="shared" si="44"/>
        <v>0.82869284430554813</v>
      </c>
    </row>
    <row r="1171" spans="6:10" x14ac:dyDescent="0.3">
      <c r="F1171">
        <v>1166</v>
      </c>
      <c r="G1171" t="s">
        <v>6607</v>
      </c>
      <c r="H1171" s="2">
        <v>1502.3500000000013</v>
      </c>
      <c r="I1171" s="18">
        <f t="shared" si="43"/>
        <v>1.54122778940541E-4</v>
      </c>
      <c r="J1171" s="7">
        <f t="shared" si="44"/>
        <v>0.82884696708448868</v>
      </c>
    </row>
    <row r="1172" spans="6:10" x14ac:dyDescent="0.3">
      <c r="F1172">
        <v>1167</v>
      </c>
      <c r="G1172" t="s">
        <v>7514</v>
      </c>
      <c r="H1172" s="2">
        <v>1501.3800000000006</v>
      </c>
      <c r="I1172" s="18">
        <f t="shared" si="43"/>
        <v>1.5402326877608368E-4</v>
      </c>
      <c r="J1172" s="7">
        <f t="shared" si="44"/>
        <v>0.8290009903532648</v>
      </c>
    </row>
    <row r="1173" spans="6:10" x14ac:dyDescent="0.3">
      <c r="F1173">
        <v>1168</v>
      </c>
      <c r="G1173" t="s">
        <v>8097</v>
      </c>
      <c r="H1173" s="2">
        <v>1498.5100000000023</v>
      </c>
      <c r="I1173" s="18">
        <f t="shared" si="43"/>
        <v>1.5372884179464856E-4</v>
      </c>
      <c r="J1173" s="7">
        <f t="shared" si="44"/>
        <v>0.82915471919505945</v>
      </c>
    </row>
    <row r="1174" spans="6:10" x14ac:dyDescent="0.3">
      <c r="F1174">
        <v>1169</v>
      </c>
      <c r="G1174" t="s">
        <v>7162</v>
      </c>
      <c r="H1174" s="2">
        <v>1496.6800000000017</v>
      </c>
      <c r="I1174" s="18">
        <f t="shared" si="43"/>
        <v>1.5354110612355906E-4</v>
      </c>
      <c r="J1174" s="7">
        <f t="shared" si="44"/>
        <v>0.82930826030118299</v>
      </c>
    </row>
    <row r="1175" spans="6:10" x14ac:dyDescent="0.3">
      <c r="F1175">
        <v>1170</v>
      </c>
      <c r="G1175" t="s">
        <v>4992</v>
      </c>
      <c r="H1175" s="2">
        <v>1491.7000000000007</v>
      </c>
      <c r="I1175" s="18">
        <f t="shared" si="43"/>
        <v>1.5303021888747956E-4</v>
      </c>
      <c r="J1175" s="7">
        <f t="shared" si="44"/>
        <v>0.82946129052007045</v>
      </c>
    </row>
    <row r="1176" spans="6:10" x14ac:dyDescent="0.3">
      <c r="F1176">
        <v>1171</v>
      </c>
      <c r="G1176" t="s">
        <v>6893</v>
      </c>
      <c r="H1176" s="2">
        <v>1491.2400000000011</v>
      </c>
      <c r="I1176" s="18">
        <f t="shared" si="43"/>
        <v>1.5298302850021123E-4</v>
      </c>
      <c r="J1176" s="7">
        <f t="shared" si="44"/>
        <v>0.82961427354857065</v>
      </c>
    </row>
    <row r="1177" spans="6:10" x14ac:dyDescent="0.3">
      <c r="F1177">
        <v>1172</v>
      </c>
      <c r="G1177" t="s">
        <v>6246</v>
      </c>
      <c r="H1177" s="2">
        <v>1489.5</v>
      </c>
      <c r="I1177" s="18">
        <f t="shared" si="43"/>
        <v>1.5280452573097854E-4</v>
      </c>
      <c r="J1177" s="7">
        <f t="shared" si="44"/>
        <v>0.82976707807430161</v>
      </c>
    </row>
    <row r="1178" spans="6:10" x14ac:dyDescent="0.3">
      <c r="F1178">
        <v>1173</v>
      </c>
      <c r="G1178" t="s">
        <v>6179</v>
      </c>
      <c r="H1178" s="2">
        <v>1487.8000000000027</v>
      </c>
      <c r="I1178" s="18">
        <f t="shared" si="43"/>
        <v>1.5263012647368264E-4</v>
      </c>
      <c r="J1178" s="7">
        <f t="shared" si="44"/>
        <v>0.82991970820077532</v>
      </c>
    </row>
    <row r="1179" spans="6:10" x14ac:dyDescent="0.3">
      <c r="F1179">
        <v>1174</v>
      </c>
      <c r="G1179" t="s">
        <v>7692</v>
      </c>
      <c r="H1179" s="2">
        <v>1487.7799999999997</v>
      </c>
      <c r="I1179" s="18">
        <f t="shared" si="43"/>
        <v>1.5262807471771414E-4</v>
      </c>
      <c r="J1179" s="7">
        <f t="shared" si="44"/>
        <v>0.83007233627549304</v>
      </c>
    </row>
    <row r="1180" spans="6:10" x14ac:dyDescent="0.3">
      <c r="F1180">
        <v>1175</v>
      </c>
      <c r="G1180" t="s">
        <v>8085</v>
      </c>
      <c r="H1180" s="2">
        <v>1487.6</v>
      </c>
      <c r="I1180" s="18">
        <f t="shared" si="43"/>
        <v>1.5260960891400044E-4</v>
      </c>
      <c r="J1180" s="7">
        <f t="shared" si="44"/>
        <v>0.83022494588440698</v>
      </c>
    </row>
    <row r="1181" spans="6:10" x14ac:dyDescent="0.3">
      <c r="F1181">
        <v>1176</v>
      </c>
      <c r="G1181" t="s">
        <v>7245</v>
      </c>
      <c r="H1181" s="2">
        <v>1486.9000000000005</v>
      </c>
      <c r="I1181" s="18">
        <f t="shared" si="43"/>
        <v>1.5253779745511386E-4</v>
      </c>
      <c r="J1181" s="7">
        <f t="shared" si="44"/>
        <v>0.83037748368186215</v>
      </c>
    </row>
    <row r="1182" spans="6:10" x14ac:dyDescent="0.3">
      <c r="F1182">
        <v>1177</v>
      </c>
      <c r="G1182" t="s">
        <v>6120</v>
      </c>
      <c r="H1182" s="2">
        <v>1485.5400000000018</v>
      </c>
      <c r="I1182" s="18">
        <f t="shared" si="43"/>
        <v>1.5239827804927703E-4</v>
      </c>
      <c r="J1182" s="7">
        <f t="shared" si="44"/>
        <v>0.8305298819599114</v>
      </c>
    </row>
    <row r="1183" spans="6:10" x14ac:dyDescent="0.3">
      <c r="F1183">
        <v>1178</v>
      </c>
      <c r="G1183" t="s">
        <v>5778</v>
      </c>
      <c r="H1183" s="2">
        <v>1485.1300000000012</v>
      </c>
      <c r="I1183" s="18">
        <f t="shared" si="43"/>
        <v>1.5235621705192909E-4</v>
      </c>
      <c r="J1183" s="7">
        <f t="shared" si="44"/>
        <v>0.83068223817696329</v>
      </c>
    </row>
    <row r="1184" spans="6:10" x14ac:dyDescent="0.3">
      <c r="F1184">
        <v>1179</v>
      </c>
      <c r="G1184" t="s">
        <v>7508</v>
      </c>
      <c r="H1184" s="2">
        <v>1484.6300000000019</v>
      </c>
      <c r="I1184" s="18">
        <f t="shared" si="43"/>
        <v>1.5230492315272437E-4</v>
      </c>
      <c r="J1184" s="7">
        <f t="shared" si="44"/>
        <v>0.83083454310011606</v>
      </c>
    </row>
    <row r="1185" spans="6:10" x14ac:dyDescent="0.3">
      <c r="F1185">
        <v>1180</v>
      </c>
      <c r="G1185" t="s">
        <v>6036</v>
      </c>
      <c r="H1185" s="2">
        <v>1484.0600000000011</v>
      </c>
      <c r="I1185" s="18">
        <f t="shared" si="43"/>
        <v>1.5224644810763087E-4</v>
      </c>
      <c r="J1185" s="7">
        <f t="shared" si="44"/>
        <v>0.83098678954822369</v>
      </c>
    </row>
    <row r="1186" spans="6:10" x14ac:dyDescent="0.3">
      <c r="F1186">
        <v>1181</v>
      </c>
      <c r="G1186" t="s">
        <v>8425</v>
      </c>
      <c r="H1186" s="2">
        <v>1483.560000000002</v>
      </c>
      <c r="I1186" s="18">
        <f t="shared" si="43"/>
        <v>1.5219515420842621E-4</v>
      </c>
      <c r="J1186" s="7">
        <f t="shared" si="44"/>
        <v>0.83113898470243208</v>
      </c>
    </row>
    <row r="1187" spans="6:10" x14ac:dyDescent="0.3">
      <c r="F1187">
        <v>1182</v>
      </c>
      <c r="G1187" t="s">
        <v>6962</v>
      </c>
      <c r="H1187" s="2">
        <v>1483.3100000000029</v>
      </c>
      <c r="I1187" s="18">
        <f t="shared" si="43"/>
        <v>1.5216950725882393E-4</v>
      </c>
      <c r="J1187" s="7">
        <f t="shared" si="44"/>
        <v>0.83129115420969091</v>
      </c>
    </row>
    <row r="1188" spans="6:10" x14ac:dyDescent="0.3">
      <c r="F1188">
        <v>1183</v>
      </c>
      <c r="G1188" t="s">
        <v>6529</v>
      </c>
      <c r="H1188" s="2">
        <v>1483.1400000000026</v>
      </c>
      <c r="I1188" s="18">
        <f t="shared" si="43"/>
        <v>1.5215206733309428E-4</v>
      </c>
      <c r="J1188" s="7">
        <f t="shared" si="44"/>
        <v>0.83144330627702401</v>
      </c>
    </row>
    <row r="1189" spans="6:10" x14ac:dyDescent="0.3">
      <c r="F1189">
        <v>1184</v>
      </c>
      <c r="G1189" t="s">
        <v>8111</v>
      </c>
      <c r="H1189" s="2">
        <v>1479.2200000000003</v>
      </c>
      <c r="I1189" s="18">
        <f t="shared" si="43"/>
        <v>1.5174992316332873E-4</v>
      </c>
      <c r="J1189" s="7">
        <f t="shared" si="44"/>
        <v>0.83159505620018737</v>
      </c>
    </row>
    <row r="1190" spans="6:10" x14ac:dyDescent="0.3">
      <c r="F1190">
        <v>1185</v>
      </c>
      <c r="G1190" t="s">
        <v>6937</v>
      </c>
      <c r="H1190" s="2">
        <v>1475.0199999999998</v>
      </c>
      <c r="I1190" s="18">
        <f t="shared" si="43"/>
        <v>1.5131905441000869E-4</v>
      </c>
      <c r="J1190" s="7">
        <f t="shared" si="44"/>
        <v>0.83174637525459738</v>
      </c>
    </row>
    <row r="1191" spans="6:10" x14ac:dyDescent="0.3">
      <c r="F1191">
        <v>1186</v>
      </c>
      <c r="G1191" t="s">
        <v>5664</v>
      </c>
      <c r="H1191" s="2">
        <v>1474.0600000000004</v>
      </c>
      <c r="I1191" s="18">
        <f t="shared" si="43"/>
        <v>1.5122057012353563E-4</v>
      </c>
      <c r="J1191" s="7">
        <f t="shared" si="44"/>
        <v>0.83189759582472089</v>
      </c>
    </row>
    <row r="1192" spans="6:10" x14ac:dyDescent="0.3">
      <c r="F1192">
        <v>1187</v>
      </c>
      <c r="G1192" t="s">
        <v>7207</v>
      </c>
      <c r="H1192" s="2">
        <v>1469.4500000000014</v>
      </c>
      <c r="I1192" s="18">
        <f t="shared" si="43"/>
        <v>1.5074764037286784E-4</v>
      </c>
      <c r="J1192" s="7">
        <f t="shared" si="44"/>
        <v>0.83204834346509371</v>
      </c>
    </row>
    <row r="1193" spans="6:10" x14ac:dyDescent="0.3">
      <c r="F1193">
        <v>1188</v>
      </c>
      <c r="G1193" t="s">
        <v>4632</v>
      </c>
      <c r="H1193" s="2">
        <v>1468.12</v>
      </c>
      <c r="I1193" s="18">
        <f t="shared" si="43"/>
        <v>1.5061119860098303E-4</v>
      </c>
      <c r="J1193" s="7">
        <f t="shared" si="44"/>
        <v>0.83219895466369465</v>
      </c>
    </row>
    <row r="1194" spans="6:10" x14ac:dyDescent="0.3">
      <c r="F1194">
        <v>1189</v>
      </c>
      <c r="G1194" t="s">
        <v>5254</v>
      </c>
      <c r="H1194" s="2">
        <v>1466.870000000001</v>
      </c>
      <c r="I1194" s="18">
        <f t="shared" si="43"/>
        <v>1.5048296385297125E-4</v>
      </c>
      <c r="J1194" s="7">
        <f t="shared" si="44"/>
        <v>0.83234943762754765</v>
      </c>
    </row>
    <row r="1195" spans="6:10" x14ac:dyDescent="0.3">
      <c r="F1195">
        <v>1190</v>
      </c>
      <c r="G1195" t="s">
        <v>6565</v>
      </c>
      <c r="H1195" s="2">
        <v>1465.2</v>
      </c>
      <c r="I1195" s="18">
        <f t="shared" si="43"/>
        <v>1.5031164222962723E-4</v>
      </c>
      <c r="J1195" s="7">
        <f t="shared" si="44"/>
        <v>0.83249974926977732</v>
      </c>
    </row>
    <row r="1196" spans="6:10" x14ac:dyDescent="0.3">
      <c r="F1196">
        <v>1191</v>
      </c>
      <c r="G1196" t="s">
        <v>4676</v>
      </c>
      <c r="H1196" s="2">
        <v>1463.04</v>
      </c>
      <c r="I1196" s="18">
        <f t="shared" si="43"/>
        <v>1.5009005258506268E-4</v>
      </c>
      <c r="J1196" s="7">
        <f t="shared" si="44"/>
        <v>0.83264983932236236</v>
      </c>
    </row>
    <row r="1197" spans="6:10" x14ac:dyDescent="0.3">
      <c r="F1197">
        <v>1192</v>
      </c>
      <c r="G1197" t="s">
        <v>5879</v>
      </c>
      <c r="H1197" s="2">
        <v>1461.6500000000024</v>
      </c>
      <c r="I1197" s="18">
        <f t="shared" si="43"/>
        <v>1.499474555452737E-4</v>
      </c>
      <c r="J1197" s="7">
        <f t="shared" si="44"/>
        <v>0.83279978677790767</v>
      </c>
    </row>
    <row r="1198" spans="6:10" x14ac:dyDescent="0.3">
      <c r="F1198">
        <v>1193</v>
      </c>
      <c r="G1198" t="s">
        <v>7217</v>
      </c>
      <c r="H1198" s="2">
        <v>1460.3699999999997</v>
      </c>
      <c r="I1198" s="18">
        <f t="shared" si="43"/>
        <v>1.4981614316330921E-4</v>
      </c>
      <c r="J1198" s="7">
        <f t="shared" si="44"/>
        <v>0.83294960292107101</v>
      </c>
    </row>
    <row r="1199" spans="6:10" x14ac:dyDescent="0.3">
      <c r="F1199">
        <v>1194</v>
      </c>
      <c r="G1199" t="s">
        <v>6995</v>
      </c>
      <c r="H1199" s="2">
        <v>1459.8600000000013</v>
      </c>
      <c r="I1199" s="18">
        <f t="shared" si="43"/>
        <v>1.4976382338612054E-4</v>
      </c>
      <c r="J1199" s="7">
        <f t="shared" si="44"/>
        <v>0.83309936674445717</v>
      </c>
    </row>
    <row r="1200" spans="6:10" x14ac:dyDescent="0.3">
      <c r="F1200">
        <v>1195</v>
      </c>
      <c r="G1200" t="s">
        <v>4983</v>
      </c>
      <c r="H1200" s="2">
        <v>1456.7900000000002</v>
      </c>
      <c r="I1200" s="18">
        <f t="shared" si="43"/>
        <v>1.494488788450032E-4</v>
      </c>
      <c r="J1200" s="7">
        <f t="shared" si="44"/>
        <v>0.83324881562330222</v>
      </c>
    </row>
    <row r="1201" spans="6:10" x14ac:dyDescent="0.3">
      <c r="F1201">
        <v>1196</v>
      </c>
      <c r="G1201" t="s">
        <v>4837</v>
      </c>
      <c r="H1201" s="2">
        <v>1452.8700000000013</v>
      </c>
      <c r="I1201" s="18">
        <f t="shared" si="43"/>
        <v>1.49046734675238E-4</v>
      </c>
      <c r="J1201" s="7">
        <f t="shared" si="44"/>
        <v>0.83339786235797741</v>
      </c>
    </row>
    <row r="1202" spans="6:10" x14ac:dyDescent="0.3">
      <c r="F1202">
        <v>1197</v>
      </c>
      <c r="G1202" t="s">
        <v>6941</v>
      </c>
      <c r="H1202" s="2">
        <v>1451.280000000002</v>
      </c>
      <c r="I1202" s="18">
        <f t="shared" si="43"/>
        <v>1.4888362007576693E-4</v>
      </c>
      <c r="J1202" s="7">
        <f t="shared" si="44"/>
        <v>0.83354674597805323</v>
      </c>
    </row>
    <row r="1203" spans="6:10" x14ac:dyDescent="0.3">
      <c r="F1203">
        <v>1198</v>
      </c>
      <c r="G1203" t="s">
        <v>5649</v>
      </c>
      <c r="H1203" s="2">
        <v>1450.6</v>
      </c>
      <c r="I1203" s="18">
        <f t="shared" si="43"/>
        <v>1.4881386037284824E-4</v>
      </c>
      <c r="J1203" s="7">
        <f t="shared" si="44"/>
        <v>0.83369555983842603</v>
      </c>
    </row>
    <row r="1204" spans="6:10" x14ac:dyDescent="0.3">
      <c r="F1204">
        <v>1199</v>
      </c>
      <c r="G1204" t="s">
        <v>6119</v>
      </c>
      <c r="H1204" s="2">
        <v>1448.7200000000007</v>
      </c>
      <c r="I1204" s="18">
        <f t="shared" si="43"/>
        <v>1.4862099531183842E-4</v>
      </c>
      <c r="J1204" s="7">
        <f t="shared" si="44"/>
        <v>0.8338441808337379</v>
      </c>
    </row>
    <row r="1205" spans="6:10" x14ac:dyDescent="0.3">
      <c r="F1205">
        <v>1200</v>
      </c>
      <c r="G1205" t="s">
        <v>5652</v>
      </c>
      <c r="H1205" s="2">
        <v>1447.5100000000002</v>
      </c>
      <c r="I1205" s="18">
        <f t="shared" si="43"/>
        <v>1.4849686407576287E-4</v>
      </c>
      <c r="J1205" s="7">
        <f t="shared" si="44"/>
        <v>0.83399267769781371</v>
      </c>
    </row>
    <row r="1206" spans="6:10" x14ac:dyDescent="0.3">
      <c r="F1206">
        <v>1201</v>
      </c>
      <c r="G1206" t="s">
        <v>5915</v>
      </c>
      <c r="H1206" s="2">
        <v>1447.1400000000026</v>
      </c>
      <c r="I1206" s="18">
        <f t="shared" si="43"/>
        <v>1.4845890659035159E-4</v>
      </c>
      <c r="J1206" s="7">
        <f t="shared" si="44"/>
        <v>0.83414113660440403</v>
      </c>
    </row>
    <row r="1207" spans="6:10" x14ac:dyDescent="0.3">
      <c r="F1207">
        <v>1202</v>
      </c>
      <c r="G1207" t="s">
        <v>7559</v>
      </c>
      <c r="H1207" s="2">
        <v>1446.9500000000016</v>
      </c>
      <c r="I1207" s="18">
        <f t="shared" si="43"/>
        <v>1.4843941490865368E-4</v>
      </c>
      <c r="J1207" s="7">
        <f t="shared" si="44"/>
        <v>0.83428957601931264</v>
      </c>
    </row>
    <row r="1208" spans="6:10" x14ac:dyDescent="0.3">
      <c r="F1208">
        <v>1203</v>
      </c>
      <c r="G1208" t="s">
        <v>7743</v>
      </c>
      <c r="H1208" s="2">
        <v>1446.0900000000008</v>
      </c>
      <c r="I1208" s="18">
        <f t="shared" si="43"/>
        <v>1.483511894020214E-4</v>
      </c>
      <c r="J1208" s="7">
        <f t="shared" si="44"/>
        <v>0.83443792720871468</v>
      </c>
    </row>
    <row r="1209" spans="6:10" x14ac:dyDescent="0.3">
      <c r="F1209">
        <v>1204</v>
      </c>
      <c r="G1209" t="s">
        <v>5089</v>
      </c>
      <c r="H1209" s="2">
        <v>1444.9999999999991</v>
      </c>
      <c r="I1209" s="18">
        <f t="shared" si="43"/>
        <v>1.4823936870175485E-4</v>
      </c>
      <c r="J1209" s="7">
        <f t="shared" si="44"/>
        <v>0.83458616657741647</v>
      </c>
    </row>
    <row r="1210" spans="6:10" x14ac:dyDescent="0.3">
      <c r="F1210">
        <v>1205</v>
      </c>
      <c r="G1210" t="s">
        <v>5101</v>
      </c>
      <c r="H1210" s="2">
        <v>1441.5300000000009</v>
      </c>
      <c r="I1210" s="18">
        <f t="shared" si="43"/>
        <v>1.4788338904127402E-4</v>
      </c>
      <c r="J1210" s="7">
        <f t="shared" si="44"/>
        <v>0.83473404996645773</v>
      </c>
    </row>
    <row r="1211" spans="6:10" x14ac:dyDescent="0.3">
      <c r="F1211">
        <v>1206</v>
      </c>
      <c r="G1211" t="s">
        <v>6567</v>
      </c>
      <c r="H1211" s="2">
        <v>1441.420000000001</v>
      </c>
      <c r="I1211" s="18">
        <f t="shared" si="43"/>
        <v>1.4787210438344897E-4</v>
      </c>
      <c r="J1211" s="7">
        <f t="shared" si="44"/>
        <v>0.83488192207084122</v>
      </c>
    </row>
    <row r="1212" spans="6:10" x14ac:dyDescent="0.3">
      <c r="F1212">
        <v>1207</v>
      </c>
      <c r="G1212" t="s">
        <v>6856</v>
      </c>
      <c r="H1212" s="2">
        <v>1438.849999999999</v>
      </c>
      <c r="I1212" s="18">
        <f t="shared" si="43"/>
        <v>1.4760845374153631E-4</v>
      </c>
      <c r="J1212" s="7">
        <f t="shared" si="44"/>
        <v>0.83502953052458273</v>
      </c>
    </row>
    <row r="1213" spans="6:10" x14ac:dyDescent="0.3">
      <c r="F1213">
        <v>1208</v>
      </c>
      <c r="G1213" t="s">
        <v>5769</v>
      </c>
      <c r="H1213" s="2">
        <v>1434.7200000000007</v>
      </c>
      <c r="I1213" s="18">
        <f t="shared" si="43"/>
        <v>1.4718476613410518E-4</v>
      </c>
      <c r="J1213" s="7">
        <f t="shared" si="44"/>
        <v>0.8351767152907168</v>
      </c>
    </row>
    <row r="1214" spans="6:10" x14ac:dyDescent="0.3">
      <c r="F1214">
        <v>1209</v>
      </c>
      <c r="G1214" t="s">
        <v>5273</v>
      </c>
      <c r="H1214" s="2">
        <v>1432.26</v>
      </c>
      <c r="I1214" s="18">
        <f t="shared" si="43"/>
        <v>1.4693240015001768E-4</v>
      </c>
      <c r="J1214" s="7">
        <f t="shared" si="44"/>
        <v>0.83532364769086687</v>
      </c>
    </row>
    <row r="1215" spans="6:10" x14ac:dyDescent="0.3">
      <c r="F1215">
        <v>1210</v>
      </c>
      <c r="G1215" t="s">
        <v>5898</v>
      </c>
      <c r="H1215" s="2">
        <v>1432</v>
      </c>
      <c r="I1215" s="18">
        <f t="shared" si="43"/>
        <v>1.4690572732243119E-4</v>
      </c>
      <c r="J1215" s="7">
        <f t="shared" si="44"/>
        <v>0.83547055341818932</v>
      </c>
    </row>
    <row r="1216" spans="6:10" x14ac:dyDescent="0.3">
      <c r="F1216">
        <v>1211</v>
      </c>
      <c r="G1216" t="s">
        <v>5099</v>
      </c>
      <c r="H1216" s="2">
        <v>1431.7800000000013</v>
      </c>
      <c r="I1216" s="18">
        <f t="shared" si="43"/>
        <v>1.4688315800678124E-4</v>
      </c>
      <c r="J1216" s="7">
        <f t="shared" si="44"/>
        <v>0.83561743657619614</v>
      </c>
    </row>
    <row r="1217" spans="6:10" x14ac:dyDescent="0.3">
      <c r="F1217">
        <v>1212</v>
      </c>
      <c r="G1217" t="s">
        <v>7813</v>
      </c>
      <c r="H1217" s="2">
        <v>1430.9400000000007</v>
      </c>
      <c r="I1217" s="18">
        <f t="shared" si="43"/>
        <v>1.4679698425611718E-4</v>
      </c>
      <c r="J1217" s="7">
        <f t="shared" si="44"/>
        <v>0.83576423356045226</v>
      </c>
    </row>
    <row r="1218" spans="6:10" x14ac:dyDescent="0.3">
      <c r="F1218">
        <v>1213</v>
      </c>
      <c r="G1218" t="s">
        <v>6528</v>
      </c>
      <c r="H1218" s="2">
        <v>1429.9000000000005</v>
      </c>
      <c r="I1218" s="18">
        <f t="shared" si="43"/>
        <v>1.4669029294577126E-4</v>
      </c>
      <c r="J1218" s="7">
        <f t="shared" si="44"/>
        <v>0.83591092385339805</v>
      </c>
    </row>
    <row r="1219" spans="6:10" x14ac:dyDescent="0.3">
      <c r="F1219">
        <v>1214</v>
      </c>
      <c r="G1219" t="s">
        <v>7024</v>
      </c>
      <c r="H1219" s="2">
        <v>1429.64</v>
      </c>
      <c r="I1219" s="18">
        <f t="shared" si="43"/>
        <v>1.4666362011818475E-4</v>
      </c>
      <c r="J1219" s="7">
        <f t="shared" si="44"/>
        <v>0.83605758747351622</v>
      </c>
    </row>
    <row r="1220" spans="6:10" x14ac:dyDescent="0.3">
      <c r="F1220">
        <v>1215</v>
      </c>
      <c r="G1220" t="s">
        <v>5505</v>
      </c>
      <c r="H1220" s="2">
        <v>1428.0200000000007</v>
      </c>
      <c r="I1220" s="18">
        <f t="shared" si="43"/>
        <v>1.4649742788476139E-4</v>
      </c>
      <c r="J1220" s="7">
        <f t="shared" si="44"/>
        <v>0.83620408490140097</v>
      </c>
    </row>
    <row r="1221" spans="6:10" x14ac:dyDescent="0.3">
      <c r="F1221">
        <v>1216</v>
      </c>
      <c r="G1221" t="s">
        <v>7687</v>
      </c>
      <c r="H1221" s="2">
        <v>1427.4600000000009</v>
      </c>
      <c r="I1221" s="18">
        <f t="shared" si="43"/>
        <v>1.4643997871765209E-4</v>
      </c>
      <c r="J1221" s="7">
        <f t="shared" si="44"/>
        <v>0.83635052488011863</v>
      </c>
    </row>
    <row r="1222" spans="6:10" x14ac:dyDescent="0.3">
      <c r="F1222">
        <v>1217</v>
      </c>
      <c r="G1222" t="s">
        <v>5768</v>
      </c>
      <c r="H1222" s="2">
        <v>1426.31</v>
      </c>
      <c r="I1222" s="18">
        <f t="shared" si="43"/>
        <v>1.4632200274948104E-4</v>
      </c>
      <c r="J1222" s="7">
        <f t="shared" si="44"/>
        <v>0.83649684688286807</v>
      </c>
    </row>
    <row r="1223" spans="6:10" x14ac:dyDescent="0.3">
      <c r="F1223">
        <v>1218</v>
      </c>
      <c r="G1223" t="s">
        <v>7156</v>
      </c>
      <c r="H1223" s="2">
        <v>1423.2899999999986</v>
      </c>
      <c r="I1223" s="18">
        <f t="shared" ref="I1223:I1286" si="45">H1223/GETPIVOTDATA("[Measures].[Net Sales]",$G$5)</f>
        <v>1.4601218759828415E-4</v>
      </c>
      <c r="J1223" s="7">
        <f t="shared" si="44"/>
        <v>0.83664285907046632</v>
      </c>
    </row>
    <row r="1224" spans="6:10" x14ac:dyDescent="0.3">
      <c r="F1224">
        <v>1219</v>
      </c>
      <c r="G1224" t="s">
        <v>6024</v>
      </c>
      <c r="H1224" s="2">
        <v>1423.2100000000009</v>
      </c>
      <c r="I1224" s="18">
        <f t="shared" si="45"/>
        <v>1.4600398057441162E-4</v>
      </c>
      <c r="J1224" s="7">
        <f t="shared" ref="J1224:J1287" si="46">I1224+J1223</f>
        <v>0.83678886305104072</v>
      </c>
    </row>
    <row r="1225" spans="6:10" x14ac:dyDescent="0.3">
      <c r="F1225">
        <v>1220</v>
      </c>
      <c r="G1225" t="s">
        <v>7736</v>
      </c>
      <c r="H1225" s="2">
        <v>1421.5900000000004</v>
      </c>
      <c r="I1225" s="18">
        <f t="shared" si="45"/>
        <v>1.4583778834098814E-4</v>
      </c>
      <c r="J1225" s="7">
        <f t="shared" si="46"/>
        <v>0.83693470083938171</v>
      </c>
    </row>
    <row r="1226" spans="6:10" x14ac:dyDescent="0.3">
      <c r="F1226">
        <v>1221</v>
      </c>
      <c r="G1226" t="s">
        <v>7326</v>
      </c>
      <c r="H1226" s="2">
        <v>1421.4300000000014</v>
      </c>
      <c r="I1226" s="18">
        <f t="shared" si="45"/>
        <v>1.4582137429324275E-4</v>
      </c>
      <c r="J1226" s="7">
        <f t="shared" si="46"/>
        <v>0.8370805222136749</v>
      </c>
    </row>
    <row r="1227" spans="6:10" x14ac:dyDescent="0.3">
      <c r="F1227">
        <v>1222</v>
      </c>
      <c r="G1227" t="s">
        <v>7888</v>
      </c>
      <c r="H1227" s="2">
        <v>1419.7300000000016</v>
      </c>
      <c r="I1227" s="18">
        <f t="shared" si="45"/>
        <v>1.4564697503594658E-4</v>
      </c>
      <c r="J1227" s="7">
        <f t="shared" si="46"/>
        <v>0.83722616918871084</v>
      </c>
    </row>
    <row r="1228" spans="6:10" x14ac:dyDescent="0.3">
      <c r="F1228">
        <v>1223</v>
      </c>
      <c r="G1228" t="s">
        <v>6305</v>
      </c>
      <c r="H1228" s="2">
        <v>1419.5400000000004</v>
      </c>
      <c r="I1228" s="18">
        <f t="shared" si="45"/>
        <v>1.4562748335424864E-4</v>
      </c>
      <c r="J1228" s="7">
        <f t="shared" si="46"/>
        <v>0.83737179667206507</v>
      </c>
    </row>
    <row r="1229" spans="6:10" x14ac:dyDescent="0.3">
      <c r="F1229">
        <v>1224</v>
      </c>
      <c r="G1229" t="s">
        <v>6542</v>
      </c>
      <c r="H1229" s="2">
        <v>1418.2600000000016</v>
      </c>
      <c r="I1229" s="18">
        <f t="shared" si="45"/>
        <v>1.4549617097228457E-4</v>
      </c>
      <c r="J1229" s="7">
        <f t="shared" si="46"/>
        <v>0.83751729284303733</v>
      </c>
    </row>
    <row r="1230" spans="6:10" x14ac:dyDescent="0.3">
      <c r="F1230">
        <v>1225</v>
      </c>
      <c r="G1230" t="s">
        <v>8494</v>
      </c>
      <c r="H1230" s="2">
        <v>1418.0300000000054</v>
      </c>
      <c r="I1230" s="18">
        <f t="shared" si="45"/>
        <v>1.4547257577865078E-4</v>
      </c>
      <c r="J1230" s="7">
        <f t="shared" si="46"/>
        <v>0.83766276541881601</v>
      </c>
    </row>
    <row r="1231" spans="6:10" x14ac:dyDescent="0.3">
      <c r="F1231">
        <v>1226</v>
      </c>
      <c r="G1231" t="s">
        <v>5956</v>
      </c>
      <c r="H1231" s="2">
        <v>1417.2900000000002</v>
      </c>
      <c r="I1231" s="18">
        <f t="shared" si="45"/>
        <v>1.4539666080782719E-4</v>
      </c>
      <c r="J1231" s="7">
        <f t="shared" si="46"/>
        <v>0.83780816207962383</v>
      </c>
    </row>
    <row r="1232" spans="6:10" x14ac:dyDescent="0.3">
      <c r="F1232">
        <v>1227</v>
      </c>
      <c r="G1232" t="s">
        <v>6958</v>
      </c>
      <c r="H1232" s="2">
        <v>1415.2900000000009</v>
      </c>
      <c r="I1232" s="18">
        <f t="shared" si="45"/>
        <v>1.4519148521100823E-4</v>
      </c>
      <c r="J1232" s="7">
        <f t="shared" si="46"/>
        <v>0.8379533535648348</v>
      </c>
    </row>
    <row r="1233" spans="6:10" x14ac:dyDescent="0.3">
      <c r="F1233">
        <v>1228</v>
      </c>
      <c r="G1233" t="s">
        <v>6138</v>
      </c>
      <c r="H1233" s="2">
        <v>1414.9900000000002</v>
      </c>
      <c r="I1233" s="18">
        <f t="shared" si="45"/>
        <v>1.451607088714853E-4</v>
      </c>
      <c r="J1233" s="7">
        <f t="shared" si="46"/>
        <v>0.8380985142737063</v>
      </c>
    </row>
    <row r="1234" spans="6:10" x14ac:dyDescent="0.3">
      <c r="F1234">
        <v>1229</v>
      </c>
      <c r="G1234" t="s">
        <v>7693</v>
      </c>
      <c r="H1234" s="2">
        <v>1412.9399999999996</v>
      </c>
      <c r="I1234" s="18">
        <f t="shared" si="45"/>
        <v>1.4495040388474574E-4</v>
      </c>
      <c r="J1234" s="7">
        <f t="shared" si="46"/>
        <v>0.83824346467759103</v>
      </c>
    </row>
    <row r="1235" spans="6:10" x14ac:dyDescent="0.3">
      <c r="F1235">
        <v>1230</v>
      </c>
      <c r="G1235" t="s">
        <v>6387</v>
      </c>
      <c r="H1235" s="2">
        <v>1412.3200000000008</v>
      </c>
      <c r="I1235" s="18">
        <f t="shared" si="45"/>
        <v>1.4488679944973197E-4</v>
      </c>
      <c r="J1235" s="7">
        <f t="shared" si="46"/>
        <v>0.83838835147704072</v>
      </c>
    </row>
    <row r="1236" spans="6:10" x14ac:dyDescent="0.3">
      <c r="F1236">
        <v>1231</v>
      </c>
      <c r="G1236" t="s">
        <v>7244</v>
      </c>
      <c r="H1236" s="2">
        <v>1412.0600000000004</v>
      </c>
      <c r="I1236" s="18">
        <f t="shared" si="45"/>
        <v>1.4486012662214543E-4</v>
      </c>
      <c r="J1236" s="7">
        <f t="shared" si="46"/>
        <v>0.8385332116036629</v>
      </c>
    </row>
    <row r="1237" spans="6:10" x14ac:dyDescent="0.3">
      <c r="F1237">
        <v>1232</v>
      </c>
      <c r="G1237" t="s">
        <v>6285</v>
      </c>
      <c r="H1237" s="2">
        <v>1407.7300000000007</v>
      </c>
      <c r="I1237" s="18">
        <f t="shared" si="45"/>
        <v>1.4441592145503224E-4</v>
      </c>
      <c r="J1237" s="7">
        <f t="shared" si="46"/>
        <v>0.83867762752511799</v>
      </c>
    </row>
    <row r="1238" spans="6:10" x14ac:dyDescent="0.3">
      <c r="F1238">
        <v>1233</v>
      </c>
      <c r="G1238" t="s">
        <v>4721</v>
      </c>
      <c r="H1238" s="2">
        <v>1407.2900000000009</v>
      </c>
      <c r="I1238" s="18">
        <f t="shared" si="45"/>
        <v>1.4437078282373208E-4</v>
      </c>
      <c r="J1238" s="7">
        <f t="shared" si="46"/>
        <v>0.83882199830794169</v>
      </c>
    </row>
    <row r="1239" spans="6:10" x14ac:dyDescent="0.3">
      <c r="F1239">
        <v>1234</v>
      </c>
      <c r="G1239" t="s">
        <v>7081</v>
      </c>
      <c r="H1239" s="2">
        <v>1406.5700000000011</v>
      </c>
      <c r="I1239" s="18">
        <f t="shared" si="45"/>
        <v>1.4429691960887725E-4</v>
      </c>
      <c r="J1239" s="7">
        <f t="shared" si="46"/>
        <v>0.83896629522755051</v>
      </c>
    </row>
    <row r="1240" spans="6:10" x14ac:dyDescent="0.3">
      <c r="F1240">
        <v>1235</v>
      </c>
      <c r="G1240" t="s">
        <v>7751</v>
      </c>
      <c r="H1240" s="2">
        <v>1405.7799999999997</v>
      </c>
      <c r="I1240" s="18">
        <f t="shared" si="45"/>
        <v>1.442158752481336E-4</v>
      </c>
      <c r="J1240" s="7">
        <f t="shared" si="46"/>
        <v>0.83911051110279866</v>
      </c>
    </row>
    <row r="1241" spans="6:10" x14ac:dyDescent="0.3">
      <c r="F1241">
        <v>1236</v>
      </c>
      <c r="G1241" t="s">
        <v>5801</v>
      </c>
      <c r="H1241" s="2">
        <v>1400.8800000000006</v>
      </c>
      <c r="I1241" s="18">
        <f t="shared" si="45"/>
        <v>1.4371319503592704E-4</v>
      </c>
      <c r="J1241" s="7">
        <f t="shared" si="46"/>
        <v>0.83925422429783458</v>
      </c>
    </row>
    <row r="1242" spans="6:10" x14ac:dyDescent="0.3">
      <c r="F1242">
        <v>1237</v>
      </c>
      <c r="G1242" t="s">
        <v>6025</v>
      </c>
      <c r="H1242" s="2">
        <v>1400.3400000000006</v>
      </c>
      <c r="I1242" s="18">
        <f t="shared" si="45"/>
        <v>1.4365779762478591E-4</v>
      </c>
      <c r="J1242" s="7">
        <f t="shared" si="46"/>
        <v>0.8393978820954594</v>
      </c>
    </row>
    <row r="1243" spans="6:10" x14ac:dyDescent="0.3">
      <c r="F1243">
        <v>1238</v>
      </c>
      <c r="G1243" t="s">
        <v>5493</v>
      </c>
      <c r="H1243" s="2">
        <v>1398.9600000000012</v>
      </c>
      <c r="I1243" s="18">
        <f t="shared" si="45"/>
        <v>1.4351622646298083E-4</v>
      </c>
      <c r="J1243" s="7">
        <f t="shared" si="46"/>
        <v>0.83954139832192243</v>
      </c>
    </row>
    <row r="1244" spans="6:10" x14ac:dyDescent="0.3">
      <c r="F1244">
        <v>1239</v>
      </c>
      <c r="G1244" t="s">
        <v>8558</v>
      </c>
      <c r="H1244" s="2">
        <v>1396.9900000000007</v>
      </c>
      <c r="I1244" s="18">
        <f t="shared" si="45"/>
        <v>1.4331412850011402E-4</v>
      </c>
      <c r="J1244" s="7">
        <f t="shared" si="46"/>
        <v>0.83968471245042253</v>
      </c>
    </row>
    <row r="1245" spans="6:10" x14ac:dyDescent="0.3">
      <c r="F1245">
        <v>1240</v>
      </c>
      <c r="G1245" t="s">
        <v>8303</v>
      </c>
      <c r="H1245" s="2">
        <v>1393.7900000000002</v>
      </c>
      <c r="I1245" s="18">
        <f t="shared" si="45"/>
        <v>1.4298584754520349E-4</v>
      </c>
      <c r="J1245" s="7">
        <f t="shared" si="46"/>
        <v>0.83982769829796777</v>
      </c>
    </row>
    <row r="1246" spans="6:10" x14ac:dyDescent="0.3">
      <c r="F1246">
        <v>1241</v>
      </c>
      <c r="G1246" t="s">
        <v>7934</v>
      </c>
      <c r="H1246" s="2">
        <v>1393.0600000000002</v>
      </c>
      <c r="I1246" s="18">
        <f t="shared" si="45"/>
        <v>1.4291095845236454E-4</v>
      </c>
      <c r="J1246" s="7">
        <f t="shared" si="46"/>
        <v>0.83997060925642009</v>
      </c>
    </row>
    <row r="1247" spans="6:10" x14ac:dyDescent="0.3">
      <c r="F1247">
        <v>1242</v>
      </c>
      <c r="G1247" t="s">
        <v>6242</v>
      </c>
      <c r="H1247" s="2">
        <v>1391.6100000000013</v>
      </c>
      <c r="I1247" s="18">
        <f t="shared" si="45"/>
        <v>1.4276220614467086E-4</v>
      </c>
      <c r="J1247" s="7">
        <f t="shared" si="46"/>
        <v>0.84011337146256471</v>
      </c>
    </row>
    <row r="1248" spans="6:10" x14ac:dyDescent="0.3">
      <c r="F1248">
        <v>1243</v>
      </c>
      <c r="G1248" t="s">
        <v>5057</v>
      </c>
      <c r="H1248" s="2">
        <v>1390.4999999999998</v>
      </c>
      <c r="I1248" s="18">
        <f t="shared" si="45"/>
        <v>1.4264833368843614E-4</v>
      </c>
      <c r="J1248" s="7">
        <f t="shared" si="46"/>
        <v>0.8402560197962532</v>
      </c>
    </row>
    <row r="1249" spans="6:10" x14ac:dyDescent="0.3">
      <c r="F1249">
        <v>1244</v>
      </c>
      <c r="G1249" t="s">
        <v>5135</v>
      </c>
      <c r="H1249" s="2">
        <v>1389.41</v>
      </c>
      <c r="I1249" s="18">
        <f t="shared" si="45"/>
        <v>1.4253651298816981E-4</v>
      </c>
      <c r="J1249" s="7">
        <f t="shared" si="46"/>
        <v>0.84039855630924132</v>
      </c>
    </row>
    <row r="1250" spans="6:10" x14ac:dyDescent="0.3">
      <c r="F1250">
        <v>1245</v>
      </c>
      <c r="G1250" t="s">
        <v>7351</v>
      </c>
      <c r="H1250" s="2">
        <v>1388.8100000000004</v>
      </c>
      <c r="I1250" s="18">
        <f t="shared" si="45"/>
        <v>1.4247496030912412E-4</v>
      </c>
      <c r="J1250" s="7">
        <f t="shared" si="46"/>
        <v>0.84054103126955049</v>
      </c>
    </row>
    <row r="1251" spans="6:10" x14ac:dyDescent="0.3">
      <c r="F1251">
        <v>1246</v>
      </c>
      <c r="G1251" t="s">
        <v>6549</v>
      </c>
      <c r="H1251" s="2">
        <v>1388.3700000000028</v>
      </c>
      <c r="I1251" s="18">
        <f t="shared" si="45"/>
        <v>1.4242982167782418E-4</v>
      </c>
      <c r="J1251" s="7">
        <f t="shared" si="46"/>
        <v>0.84068346109122827</v>
      </c>
    </row>
    <row r="1252" spans="6:10" x14ac:dyDescent="0.3">
      <c r="F1252">
        <v>1247</v>
      </c>
      <c r="G1252" t="s">
        <v>6310</v>
      </c>
      <c r="H1252" s="2">
        <v>1387.9900000000009</v>
      </c>
      <c r="I1252" s="18">
        <f t="shared" si="45"/>
        <v>1.4239083831442837E-4</v>
      </c>
      <c r="J1252" s="7">
        <f t="shared" si="46"/>
        <v>0.84082585192954273</v>
      </c>
    </row>
    <row r="1253" spans="6:10" x14ac:dyDescent="0.3">
      <c r="F1253">
        <v>1248</v>
      </c>
      <c r="G1253" t="s">
        <v>7903</v>
      </c>
      <c r="H1253" s="2">
        <v>1384.8500000000001</v>
      </c>
      <c r="I1253" s="18">
        <f t="shared" si="45"/>
        <v>1.420687126274224E-4</v>
      </c>
      <c r="J1253" s="7">
        <f t="shared" si="46"/>
        <v>0.84096792064217019</v>
      </c>
    </row>
    <row r="1254" spans="6:10" x14ac:dyDescent="0.3">
      <c r="F1254">
        <v>1249</v>
      </c>
      <c r="G1254" t="s">
        <v>6882</v>
      </c>
      <c r="H1254" s="2">
        <v>1384.68</v>
      </c>
      <c r="I1254" s="18">
        <f t="shared" si="45"/>
        <v>1.4205127270169277E-4</v>
      </c>
      <c r="J1254" s="7">
        <f t="shared" si="46"/>
        <v>0.84110997191487191</v>
      </c>
    </row>
    <row r="1255" spans="6:10" x14ac:dyDescent="0.3">
      <c r="F1255">
        <v>1250</v>
      </c>
      <c r="G1255" t="s">
        <v>5174</v>
      </c>
      <c r="H1255" s="2">
        <v>1384.2500000000007</v>
      </c>
      <c r="I1255" s="18">
        <f t="shared" si="45"/>
        <v>1.4200715994837674E-4</v>
      </c>
      <c r="J1255" s="7">
        <f t="shared" si="46"/>
        <v>0.8412519790748203</v>
      </c>
    </row>
    <row r="1256" spans="6:10" x14ac:dyDescent="0.3">
      <c r="F1256">
        <v>1251</v>
      </c>
      <c r="G1256" t="s">
        <v>7298</v>
      </c>
      <c r="H1256" s="2">
        <v>1383.7000000000003</v>
      </c>
      <c r="I1256" s="18">
        <f t="shared" si="45"/>
        <v>1.4195073665925146E-4</v>
      </c>
      <c r="J1256" s="7">
        <f t="shared" si="46"/>
        <v>0.84139392981147954</v>
      </c>
    </row>
    <row r="1257" spans="6:10" x14ac:dyDescent="0.3">
      <c r="F1257">
        <v>1252</v>
      </c>
      <c r="G1257" t="s">
        <v>5479</v>
      </c>
      <c r="H1257" s="2">
        <v>1383.4900000000007</v>
      </c>
      <c r="I1257" s="18">
        <f t="shared" si="45"/>
        <v>1.4192919322158552E-4</v>
      </c>
      <c r="J1257" s="7">
        <f t="shared" si="46"/>
        <v>0.84153585900470107</v>
      </c>
    </row>
    <row r="1258" spans="6:10" x14ac:dyDescent="0.3">
      <c r="F1258">
        <v>1253</v>
      </c>
      <c r="G1258" t="s">
        <v>8177</v>
      </c>
      <c r="H1258" s="2">
        <v>1383.2700000000004</v>
      </c>
      <c r="I1258" s="18">
        <f t="shared" si="45"/>
        <v>1.419066239059354E-4</v>
      </c>
      <c r="J1258" s="7">
        <f t="shared" si="46"/>
        <v>0.84167776562860697</v>
      </c>
    </row>
    <row r="1259" spans="6:10" x14ac:dyDescent="0.3">
      <c r="F1259">
        <v>1254</v>
      </c>
      <c r="G1259" t="s">
        <v>4726</v>
      </c>
      <c r="H1259" s="2">
        <v>1382.8400000000011</v>
      </c>
      <c r="I1259" s="18">
        <f t="shared" si="45"/>
        <v>1.4186251115261937E-4</v>
      </c>
      <c r="J1259" s="7">
        <f t="shared" si="46"/>
        <v>0.84181962813975963</v>
      </c>
    </row>
    <row r="1260" spans="6:10" x14ac:dyDescent="0.3">
      <c r="F1260">
        <v>1255</v>
      </c>
      <c r="G1260" t="s">
        <v>5567</v>
      </c>
      <c r="H1260" s="2">
        <v>1382.7400000000007</v>
      </c>
      <c r="I1260" s="18">
        <f t="shared" si="45"/>
        <v>1.4185225237277837E-4</v>
      </c>
      <c r="J1260" s="7">
        <f t="shared" si="46"/>
        <v>0.84196148039213237</v>
      </c>
    </row>
    <row r="1261" spans="6:10" x14ac:dyDescent="0.3">
      <c r="F1261">
        <v>1256</v>
      </c>
      <c r="G1261" t="s">
        <v>7485</v>
      </c>
      <c r="H1261" s="2">
        <v>1382.0200000000004</v>
      </c>
      <c r="I1261" s="18">
        <f t="shared" si="45"/>
        <v>1.4177838915792348E-4</v>
      </c>
      <c r="J1261" s="7">
        <f t="shared" si="46"/>
        <v>0.84210325878129033</v>
      </c>
    </row>
    <row r="1262" spans="6:10" x14ac:dyDescent="0.3">
      <c r="F1262">
        <v>1257</v>
      </c>
      <c r="G1262" t="s">
        <v>4874</v>
      </c>
      <c r="H1262" s="2">
        <v>1379.7500000000014</v>
      </c>
      <c r="I1262" s="18">
        <f t="shared" si="45"/>
        <v>1.4154551485553397E-4</v>
      </c>
      <c r="J1262" s="7">
        <f t="shared" si="46"/>
        <v>0.8422448042961459</v>
      </c>
    </row>
    <row r="1263" spans="6:10" x14ac:dyDescent="0.3">
      <c r="F1263">
        <v>1258</v>
      </c>
      <c r="G1263" t="s">
        <v>5565</v>
      </c>
      <c r="H1263" s="2">
        <v>1377.9200000000003</v>
      </c>
      <c r="I1263" s="18">
        <f t="shared" si="45"/>
        <v>1.4135777918444445E-4</v>
      </c>
      <c r="J1263" s="7">
        <f t="shared" si="46"/>
        <v>0.84238616207533035</v>
      </c>
    </row>
    <row r="1264" spans="6:10" x14ac:dyDescent="0.3">
      <c r="F1264">
        <v>1259</v>
      </c>
      <c r="G1264" t="s">
        <v>6635</v>
      </c>
      <c r="H1264" s="2">
        <v>1375.7099999999998</v>
      </c>
      <c r="I1264" s="18">
        <f t="shared" si="45"/>
        <v>1.4113106014995936E-4</v>
      </c>
      <c r="J1264" s="7">
        <f t="shared" si="46"/>
        <v>0.84252729313548036</v>
      </c>
    </row>
    <row r="1265" spans="6:10" x14ac:dyDescent="0.3">
      <c r="F1265">
        <v>1260</v>
      </c>
      <c r="G1265" t="s">
        <v>5793</v>
      </c>
      <c r="H1265" s="2">
        <v>1372.7999999999997</v>
      </c>
      <c r="I1265" s="18">
        <f t="shared" si="45"/>
        <v>1.4083252965658766E-4</v>
      </c>
      <c r="J1265" s="7">
        <f t="shared" si="46"/>
        <v>0.84266812566513694</v>
      </c>
    </row>
    <row r="1266" spans="6:10" x14ac:dyDescent="0.3">
      <c r="F1266">
        <v>1261</v>
      </c>
      <c r="G1266" t="s">
        <v>7442</v>
      </c>
      <c r="H1266" s="2">
        <v>1370.8700000000019</v>
      </c>
      <c r="I1266" s="18">
        <f t="shared" si="45"/>
        <v>1.4063453520565751E-4</v>
      </c>
      <c r="J1266" s="7">
        <f t="shared" si="46"/>
        <v>0.84280876020034257</v>
      </c>
    </row>
    <row r="1267" spans="6:10" x14ac:dyDescent="0.3">
      <c r="F1267">
        <v>1262</v>
      </c>
      <c r="G1267" t="s">
        <v>5852</v>
      </c>
      <c r="H1267" s="2">
        <v>1368.1800000000003</v>
      </c>
      <c r="I1267" s="18">
        <f t="shared" si="45"/>
        <v>1.4035857402793574E-4</v>
      </c>
      <c r="J1267" s="7">
        <f t="shared" si="46"/>
        <v>0.84294911877437051</v>
      </c>
    </row>
    <row r="1268" spans="6:10" x14ac:dyDescent="0.3">
      <c r="F1268">
        <v>1263</v>
      </c>
      <c r="G1268" t="s">
        <v>4982</v>
      </c>
      <c r="H1268" s="2">
        <v>1367.6100000000006</v>
      </c>
      <c r="I1268" s="18">
        <f t="shared" si="45"/>
        <v>1.4030009898284234E-4</v>
      </c>
      <c r="J1268" s="7">
        <f t="shared" si="46"/>
        <v>0.84308941887335331</v>
      </c>
    </row>
    <row r="1269" spans="6:10" x14ac:dyDescent="0.3">
      <c r="F1269">
        <v>1264</v>
      </c>
      <c r="G1269" t="s">
        <v>6136</v>
      </c>
      <c r="H1269" s="2">
        <v>1366.3799999999997</v>
      </c>
      <c r="I1269" s="18">
        <f t="shared" si="45"/>
        <v>1.4017391599079854E-4</v>
      </c>
      <c r="J1269" s="7">
        <f t="shared" si="46"/>
        <v>0.84322959278934406</v>
      </c>
    </row>
    <row r="1270" spans="6:10" x14ac:dyDescent="0.3">
      <c r="F1270">
        <v>1265</v>
      </c>
      <c r="G1270" t="s">
        <v>6275</v>
      </c>
      <c r="H1270" s="2">
        <v>1364.7000000000003</v>
      </c>
      <c r="I1270" s="18">
        <f t="shared" si="45"/>
        <v>1.4000156848947059E-4</v>
      </c>
      <c r="J1270" s="7">
        <f t="shared" si="46"/>
        <v>0.84336959435783354</v>
      </c>
    </row>
    <row r="1271" spans="6:10" x14ac:dyDescent="0.3">
      <c r="F1271">
        <v>1266</v>
      </c>
      <c r="G1271" t="s">
        <v>7241</v>
      </c>
      <c r="H1271" s="2">
        <v>1362.2700000000004</v>
      </c>
      <c r="I1271" s="18">
        <f t="shared" si="45"/>
        <v>1.3975228013933549E-4</v>
      </c>
      <c r="J1271" s="7">
        <f t="shared" si="46"/>
        <v>0.84350934663797283</v>
      </c>
    </row>
    <row r="1272" spans="6:10" x14ac:dyDescent="0.3">
      <c r="F1272">
        <v>1267</v>
      </c>
      <c r="G1272" t="s">
        <v>4926</v>
      </c>
      <c r="H1272" s="2">
        <v>1357.6000000000008</v>
      </c>
      <c r="I1272" s="18">
        <f t="shared" si="45"/>
        <v>1.3927319512076309E-4</v>
      </c>
      <c r="J1272" s="7">
        <f t="shared" si="46"/>
        <v>0.84364861983309358</v>
      </c>
    </row>
    <row r="1273" spans="6:10" x14ac:dyDescent="0.3">
      <c r="F1273">
        <v>1268</v>
      </c>
      <c r="G1273" t="s">
        <v>8531</v>
      </c>
      <c r="H1273" s="2">
        <v>1355.5099999999998</v>
      </c>
      <c r="I1273" s="18">
        <f t="shared" si="45"/>
        <v>1.3905878662208708E-4</v>
      </c>
      <c r="J1273" s="7">
        <f t="shared" si="46"/>
        <v>0.84378767861971571</v>
      </c>
    </row>
    <row r="1274" spans="6:10" x14ac:dyDescent="0.3">
      <c r="F1274">
        <v>1269</v>
      </c>
      <c r="G1274" t="s">
        <v>7730</v>
      </c>
      <c r="H1274" s="2">
        <v>1353.8300000000015</v>
      </c>
      <c r="I1274" s="18">
        <f t="shared" si="45"/>
        <v>1.3888643912075927E-4</v>
      </c>
      <c r="J1274" s="7">
        <f t="shared" si="46"/>
        <v>0.84392656505883645</v>
      </c>
    </row>
    <row r="1275" spans="6:10" x14ac:dyDescent="0.3">
      <c r="F1275">
        <v>1270</v>
      </c>
      <c r="G1275" t="s">
        <v>5344</v>
      </c>
      <c r="H1275" s="2">
        <v>1353.4099999999987</v>
      </c>
      <c r="I1275" s="18">
        <f t="shared" si="45"/>
        <v>1.3884335224542698E-4</v>
      </c>
      <c r="J1275" s="7">
        <f t="shared" si="46"/>
        <v>0.84406540841108191</v>
      </c>
    </row>
    <row r="1276" spans="6:10" x14ac:dyDescent="0.3">
      <c r="F1276">
        <v>1271</v>
      </c>
      <c r="G1276" t="s">
        <v>7831</v>
      </c>
      <c r="H1276" s="2">
        <v>1352.910000000001</v>
      </c>
      <c r="I1276" s="18">
        <f t="shared" si="45"/>
        <v>1.3879205834622246E-4</v>
      </c>
      <c r="J1276" s="7">
        <f t="shared" si="46"/>
        <v>0.84420420046942812</v>
      </c>
    </row>
    <row r="1277" spans="6:10" x14ac:dyDescent="0.3">
      <c r="F1277">
        <v>1272</v>
      </c>
      <c r="G1277" t="s">
        <v>6294</v>
      </c>
      <c r="H1277" s="2">
        <v>1352.7499999999998</v>
      </c>
      <c r="I1277" s="18">
        <f t="shared" si="45"/>
        <v>1.3877564429847679E-4</v>
      </c>
      <c r="J1277" s="7">
        <f t="shared" si="46"/>
        <v>0.84434297611372655</v>
      </c>
    </row>
    <row r="1278" spans="6:10" x14ac:dyDescent="0.3">
      <c r="F1278">
        <v>1273</v>
      </c>
      <c r="G1278" t="s">
        <v>7138</v>
      </c>
      <c r="H1278" s="2">
        <v>1352.360000000001</v>
      </c>
      <c r="I1278" s="18">
        <f t="shared" si="45"/>
        <v>1.3873563505709721E-4</v>
      </c>
      <c r="J1278" s="7">
        <f t="shared" si="46"/>
        <v>0.84448171174878361</v>
      </c>
    </row>
    <row r="1279" spans="6:10" x14ac:dyDescent="0.3">
      <c r="F1279">
        <v>1274</v>
      </c>
      <c r="G1279" t="s">
        <v>6106</v>
      </c>
      <c r="H1279" s="2">
        <v>1352.04</v>
      </c>
      <c r="I1279" s="18">
        <f t="shared" si="45"/>
        <v>1.3870280696160606E-4</v>
      </c>
      <c r="J1279" s="7">
        <f t="shared" si="46"/>
        <v>0.84462041455574521</v>
      </c>
    </row>
    <row r="1280" spans="6:10" x14ac:dyDescent="0.3">
      <c r="F1280">
        <v>1275</v>
      </c>
      <c r="G1280" t="s">
        <v>7007</v>
      </c>
      <c r="H1280" s="2">
        <v>1352.0000000000002</v>
      </c>
      <c r="I1280" s="18">
        <f t="shared" si="45"/>
        <v>1.386987034496697E-4</v>
      </c>
      <c r="J1280" s="7">
        <f t="shared" si="46"/>
        <v>0.84475911325919484</v>
      </c>
    </row>
    <row r="1281" spans="6:10" x14ac:dyDescent="0.3">
      <c r="F1281">
        <v>1276</v>
      </c>
      <c r="G1281" t="s">
        <v>4597</v>
      </c>
      <c r="H1281" s="2">
        <v>1351.45</v>
      </c>
      <c r="I1281" s="18">
        <f t="shared" si="45"/>
        <v>1.3864228016054444E-4</v>
      </c>
      <c r="J1281" s="7">
        <f t="shared" si="46"/>
        <v>0.84489775553935542</v>
      </c>
    </row>
    <row r="1282" spans="6:10" x14ac:dyDescent="0.3">
      <c r="F1282">
        <v>1277</v>
      </c>
      <c r="G1282" t="s">
        <v>4599</v>
      </c>
      <c r="H1282" s="2">
        <v>1351.2399999999998</v>
      </c>
      <c r="I1282" s="18">
        <f t="shared" si="45"/>
        <v>1.3862073672287842E-4</v>
      </c>
      <c r="J1282" s="7">
        <f t="shared" si="46"/>
        <v>0.8450363762760783</v>
      </c>
    </row>
    <row r="1283" spans="6:10" x14ac:dyDescent="0.3">
      <c r="F1283">
        <v>1278</v>
      </c>
      <c r="G1283" t="s">
        <v>4680</v>
      </c>
      <c r="H1283" s="2">
        <v>1351.0900000000004</v>
      </c>
      <c r="I1283" s="18">
        <f t="shared" si="45"/>
        <v>1.3860534855311707E-4</v>
      </c>
      <c r="J1283" s="7">
        <f t="shared" si="46"/>
        <v>0.84517498162463145</v>
      </c>
    </row>
    <row r="1284" spans="6:10" x14ac:dyDescent="0.3">
      <c r="F1284">
        <v>1279</v>
      </c>
      <c r="G1284" t="s">
        <v>7945</v>
      </c>
      <c r="H1284" s="2">
        <v>1349.5200000000007</v>
      </c>
      <c r="I1284" s="18">
        <f t="shared" si="45"/>
        <v>1.3844428570961413E-4</v>
      </c>
      <c r="J1284" s="7">
        <f t="shared" si="46"/>
        <v>0.84531342591034109</v>
      </c>
    </row>
    <row r="1285" spans="6:10" x14ac:dyDescent="0.3">
      <c r="F1285">
        <v>1280</v>
      </c>
      <c r="G1285" t="s">
        <v>4498</v>
      </c>
      <c r="H1285" s="2">
        <v>1346.9699999999996</v>
      </c>
      <c r="I1285" s="18">
        <f t="shared" si="45"/>
        <v>1.3818268682366976E-4</v>
      </c>
      <c r="J1285" s="7">
        <f t="shared" si="46"/>
        <v>0.84545160859716473</v>
      </c>
    </row>
    <row r="1286" spans="6:10" x14ac:dyDescent="0.3">
      <c r="F1286">
        <v>1281</v>
      </c>
      <c r="G1286" t="s">
        <v>6517</v>
      </c>
      <c r="H1286" s="2">
        <v>1346.3800000000008</v>
      </c>
      <c r="I1286" s="18">
        <f t="shared" si="45"/>
        <v>1.3812216002260827E-4</v>
      </c>
      <c r="J1286" s="7">
        <f t="shared" si="46"/>
        <v>0.84558973075718735</v>
      </c>
    </row>
    <row r="1287" spans="6:10" x14ac:dyDescent="0.3">
      <c r="F1287">
        <v>1282</v>
      </c>
      <c r="G1287" t="s">
        <v>5594</v>
      </c>
      <c r="H1287" s="2">
        <v>1345.6200000000008</v>
      </c>
      <c r="I1287" s="18">
        <f t="shared" ref="I1287:I1350" si="47">H1287/GETPIVOTDATA("[Measures].[Net Sales]",$G$5)</f>
        <v>1.3804419329581702E-4</v>
      </c>
      <c r="J1287" s="7">
        <f t="shared" si="46"/>
        <v>0.84572777495048312</v>
      </c>
    </row>
    <row r="1288" spans="6:10" x14ac:dyDescent="0.3">
      <c r="F1288">
        <v>1283</v>
      </c>
      <c r="G1288" t="s">
        <v>6655</v>
      </c>
      <c r="H1288" s="2">
        <v>1343.3400000000015</v>
      </c>
      <c r="I1288" s="18">
        <f t="shared" si="47"/>
        <v>1.3781029311544341E-4</v>
      </c>
      <c r="J1288" s="7">
        <f t="shared" ref="J1288:J1351" si="48">I1288+J1287</f>
        <v>0.84586558524359856</v>
      </c>
    </row>
    <row r="1289" spans="6:10" x14ac:dyDescent="0.3">
      <c r="F1289">
        <v>1284</v>
      </c>
      <c r="G1289" t="s">
        <v>7948</v>
      </c>
      <c r="H1289" s="2">
        <v>1342.6800000000017</v>
      </c>
      <c r="I1289" s="18">
        <f t="shared" si="47"/>
        <v>1.3774258516849314E-4</v>
      </c>
      <c r="J1289" s="7">
        <f t="shared" si="48"/>
        <v>0.84600332782876708</v>
      </c>
    </row>
    <row r="1290" spans="6:10" x14ac:dyDescent="0.3">
      <c r="F1290">
        <v>1285</v>
      </c>
      <c r="G1290" t="s">
        <v>7183</v>
      </c>
      <c r="H1290" s="2">
        <v>1341.6500000000003</v>
      </c>
      <c r="I1290" s="18">
        <f t="shared" si="47"/>
        <v>1.376369197361312E-4</v>
      </c>
      <c r="J1290" s="7">
        <f t="shared" si="48"/>
        <v>0.8461409647485032</v>
      </c>
    </row>
    <row r="1291" spans="6:10" x14ac:dyDescent="0.3">
      <c r="F1291">
        <v>1286</v>
      </c>
      <c r="G1291" t="s">
        <v>6985</v>
      </c>
      <c r="H1291" s="2">
        <v>1340.700000000001</v>
      </c>
      <c r="I1291" s="18">
        <f t="shared" si="47"/>
        <v>1.3753946132764221E-4</v>
      </c>
      <c r="J1291" s="7">
        <f t="shared" si="48"/>
        <v>0.84627850420983086</v>
      </c>
    </row>
    <row r="1292" spans="6:10" x14ac:dyDescent="0.3">
      <c r="F1292">
        <v>1287</v>
      </c>
      <c r="G1292" t="s">
        <v>5294</v>
      </c>
      <c r="H1292" s="2">
        <v>1340.1499999999999</v>
      </c>
      <c r="I1292" s="18">
        <f t="shared" si="47"/>
        <v>1.3748303803851687E-4</v>
      </c>
      <c r="J1292" s="7">
        <f t="shared" si="48"/>
        <v>0.84641598724786937</v>
      </c>
    </row>
    <row r="1293" spans="6:10" x14ac:dyDescent="0.3">
      <c r="F1293">
        <v>1288</v>
      </c>
      <c r="G1293" t="s">
        <v>6508</v>
      </c>
      <c r="H1293" s="2">
        <v>1339.630000000001</v>
      </c>
      <c r="I1293" s="18">
        <f t="shared" si="47"/>
        <v>1.3742969238334405E-4</v>
      </c>
      <c r="J1293" s="7">
        <f t="shared" si="48"/>
        <v>0.84655341694025277</v>
      </c>
    </row>
    <row r="1294" spans="6:10" x14ac:dyDescent="0.3">
      <c r="F1294">
        <v>1289</v>
      </c>
      <c r="G1294" t="s">
        <v>6762</v>
      </c>
      <c r="H1294" s="2">
        <v>1339.45</v>
      </c>
      <c r="I1294" s="18">
        <f t="shared" si="47"/>
        <v>1.3741122657963024E-4</v>
      </c>
      <c r="J1294" s="7">
        <f t="shared" si="48"/>
        <v>0.84669082816683239</v>
      </c>
    </row>
    <row r="1295" spans="6:10" x14ac:dyDescent="0.3">
      <c r="F1295">
        <v>1290</v>
      </c>
      <c r="G1295" t="s">
        <v>4476</v>
      </c>
      <c r="H1295" s="2">
        <v>1339.41</v>
      </c>
      <c r="I1295" s="18">
        <f t="shared" si="47"/>
        <v>1.3740712306769385E-4</v>
      </c>
      <c r="J1295" s="7">
        <f t="shared" si="48"/>
        <v>0.84682823528990003</v>
      </c>
    </row>
    <row r="1296" spans="6:10" x14ac:dyDescent="0.3">
      <c r="F1296">
        <v>1291</v>
      </c>
      <c r="G1296" t="s">
        <v>7031</v>
      </c>
      <c r="H1296" s="2">
        <v>1337.4800000000021</v>
      </c>
      <c r="I1296" s="18">
        <f t="shared" si="47"/>
        <v>1.3720912861676368E-4</v>
      </c>
      <c r="J1296" s="7">
        <f t="shared" si="48"/>
        <v>0.84696544441851684</v>
      </c>
    </row>
    <row r="1297" spans="6:10" x14ac:dyDescent="0.3">
      <c r="F1297">
        <v>1292</v>
      </c>
      <c r="G1297" t="s">
        <v>8134</v>
      </c>
      <c r="H1297" s="2">
        <v>1336.1</v>
      </c>
      <c r="I1297" s="18">
        <f t="shared" si="47"/>
        <v>1.3706755745495833E-4</v>
      </c>
      <c r="J1297" s="7">
        <f t="shared" si="48"/>
        <v>0.84710251197597175</v>
      </c>
    </row>
    <row r="1298" spans="6:10" x14ac:dyDescent="0.3">
      <c r="F1298">
        <v>1293</v>
      </c>
      <c r="G1298" t="s">
        <v>6723</v>
      </c>
      <c r="H1298" s="2">
        <v>1333.6800000000003</v>
      </c>
      <c r="I1298" s="18">
        <f t="shared" si="47"/>
        <v>1.3681929498280732E-4</v>
      </c>
      <c r="J1298" s="7">
        <f t="shared" si="48"/>
        <v>0.84723933127095452</v>
      </c>
    </row>
    <row r="1299" spans="6:10" x14ac:dyDescent="0.3">
      <c r="F1299">
        <v>1294</v>
      </c>
      <c r="G1299" t="s">
        <v>8364</v>
      </c>
      <c r="H1299" s="2">
        <v>1331.5700000000008</v>
      </c>
      <c r="I1299" s="18">
        <f t="shared" si="47"/>
        <v>1.3660283472816329E-4</v>
      </c>
      <c r="J1299" s="7">
        <f t="shared" si="48"/>
        <v>0.84737593410568268</v>
      </c>
    </row>
    <row r="1300" spans="6:10" x14ac:dyDescent="0.3">
      <c r="F1300">
        <v>1295</v>
      </c>
      <c r="G1300" t="s">
        <v>4523</v>
      </c>
      <c r="H1300" s="2">
        <v>1331.39</v>
      </c>
      <c r="I1300" s="18">
        <f t="shared" si="47"/>
        <v>1.3658436892444951E-4</v>
      </c>
      <c r="J1300" s="7">
        <f t="shared" si="48"/>
        <v>0.84751251847460718</v>
      </c>
    </row>
    <row r="1301" spans="6:10" x14ac:dyDescent="0.3">
      <c r="F1301">
        <v>1296</v>
      </c>
      <c r="G1301" t="s">
        <v>6483</v>
      </c>
      <c r="H1301" s="2">
        <v>1330.4500000000007</v>
      </c>
      <c r="I1301" s="18">
        <f t="shared" si="47"/>
        <v>1.3648793639394461E-4</v>
      </c>
      <c r="J1301" s="7">
        <f t="shared" si="48"/>
        <v>0.84764900641100116</v>
      </c>
    </row>
    <row r="1302" spans="6:10" x14ac:dyDescent="0.3">
      <c r="F1302">
        <v>1297</v>
      </c>
      <c r="G1302" t="s">
        <v>7318</v>
      </c>
      <c r="H1302" s="2">
        <v>1329.6600000000003</v>
      </c>
      <c r="I1302" s="18">
        <f t="shared" si="47"/>
        <v>1.3640689203320107E-4</v>
      </c>
      <c r="J1302" s="7">
        <f t="shared" si="48"/>
        <v>0.84778541330303436</v>
      </c>
    </row>
    <row r="1303" spans="6:10" x14ac:dyDescent="0.3">
      <c r="F1303">
        <v>1298</v>
      </c>
      <c r="G1303" t="s">
        <v>7170</v>
      </c>
      <c r="H1303" s="2">
        <v>1328.5500000000004</v>
      </c>
      <c r="I1303" s="18">
        <f t="shared" si="47"/>
        <v>1.3629301957696652E-4</v>
      </c>
      <c r="J1303" s="7">
        <f t="shared" si="48"/>
        <v>0.84792170632261132</v>
      </c>
    </row>
    <row r="1304" spans="6:10" x14ac:dyDescent="0.3">
      <c r="F1304">
        <v>1299</v>
      </c>
      <c r="G1304" t="s">
        <v>6248</v>
      </c>
      <c r="H1304" s="2">
        <v>1325.8200000000024</v>
      </c>
      <c r="I1304" s="18">
        <f t="shared" si="47"/>
        <v>1.3601295488730873E-4</v>
      </c>
      <c r="J1304" s="7">
        <f t="shared" si="48"/>
        <v>0.84805771927749862</v>
      </c>
    </row>
    <row r="1305" spans="6:10" x14ac:dyDescent="0.3">
      <c r="F1305">
        <v>1300</v>
      </c>
      <c r="G1305" t="s">
        <v>5047</v>
      </c>
      <c r="H1305" s="2">
        <v>1325.29</v>
      </c>
      <c r="I1305" s="18">
        <f t="shared" si="47"/>
        <v>1.3595858335415143E-4</v>
      </c>
      <c r="J1305" s="7">
        <f t="shared" si="48"/>
        <v>0.84819367786085276</v>
      </c>
    </row>
    <row r="1306" spans="6:10" x14ac:dyDescent="0.3">
      <c r="F1306">
        <v>1301</v>
      </c>
      <c r="G1306" t="s">
        <v>7228</v>
      </c>
      <c r="H1306" s="2">
        <v>1320.5600000000011</v>
      </c>
      <c r="I1306" s="18">
        <f t="shared" si="47"/>
        <v>1.3547334306767452E-4</v>
      </c>
      <c r="J1306" s="7">
        <f t="shared" si="48"/>
        <v>0.84832915120392038</v>
      </c>
    </row>
    <row r="1307" spans="6:10" x14ac:dyDescent="0.3">
      <c r="F1307">
        <v>1302</v>
      </c>
      <c r="G1307" t="s">
        <v>6631</v>
      </c>
      <c r="H1307" s="2">
        <v>1319.69</v>
      </c>
      <c r="I1307" s="18">
        <f t="shared" si="47"/>
        <v>1.3538409168305812E-4</v>
      </c>
      <c r="J1307" s="7">
        <f t="shared" si="48"/>
        <v>0.84846453529560339</v>
      </c>
    </row>
    <row r="1308" spans="6:10" x14ac:dyDescent="0.3">
      <c r="F1308">
        <v>1303</v>
      </c>
      <c r="G1308" t="s">
        <v>7010</v>
      </c>
      <c r="H1308" s="2">
        <v>1317.6200000000001</v>
      </c>
      <c r="I1308" s="18">
        <f t="shared" si="47"/>
        <v>1.3517173494035042E-4</v>
      </c>
      <c r="J1308" s="7">
        <f t="shared" si="48"/>
        <v>0.84859970703054377</v>
      </c>
    </row>
    <row r="1309" spans="6:10" x14ac:dyDescent="0.3">
      <c r="F1309">
        <v>1304</v>
      </c>
      <c r="G1309" t="s">
        <v>4397</v>
      </c>
      <c r="H1309" s="2">
        <v>1316.6599999999996</v>
      </c>
      <c r="I1309" s="18">
        <f t="shared" si="47"/>
        <v>1.3507325065387725E-4</v>
      </c>
      <c r="J1309" s="7">
        <f t="shared" si="48"/>
        <v>0.84873478028119764</v>
      </c>
    </row>
    <row r="1310" spans="6:10" x14ac:dyDescent="0.3">
      <c r="F1310">
        <v>1305</v>
      </c>
      <c r="G1310" t="s">
        <v>6153</v>
      </c>
      <c r="H1310" s="2">
        <v>1316.0700000000011</v>
      </c>
      <c r="I1310" s="18">
        <f t="shared" si="47"/>
        <v>1.3501272385281577E-4</v>
      </c>
      <c r="J1310" s="7">
        <f t="shared" si="48"/>
        <v>0.8488697930050505</v>
      </c>
    </row>
    <row r="1311" spans="6:10" x14ac:dyDescent="0.3">
      <c r="F1311">
        <v>1306</v>
      </c>
      <c r="G1311" t="s">
        <v>5556</v>
      </c>
      <c r="H1311" s="2">
        <v>1314.7300000000009</v>
      </c>
      <c r="I1311" s="18">
        <f t="shared" si="47"/>
        <v>1.34875256202947E-4</v>
      </c>
      <c r="J1311" s="7">
        <f t="shared" si="48"/>
        <v>0.84900466826125343</v>
      </c>
    </row>
    <row r="1312" spans="6:10" x14ac:dyDescent="0.3">
      <c r="F1312">
        <v>1307</v>
      </c>
      <c r="G1312" t="s">
        <v>7299</v>
      </c>
      <c r="H1312" s="2">
        <v>1314.6800000000021</v>
      </c>
      <c r="I1312" s="18">
        <f t="shared" si="47"/>
        <v>1.3487012681302665E-4</v>
      </c>
      <c r="J1312" s="7">
        <f t="shared" si="48"/>
        <v>0.84913953838806644</v>
      </c>
    </row>
    <row r="1313" spans="6:10" x14ac:dyDescent="0.3">
      <c r="F1313">
        <v>1308</v>
      </c>
      <c r="G1313" t="s">
        <v>6188</v>
      </c>
      <c r="H1313" s="2">
        <v>1314.45</v>
      </c>
      <c r="I1313" s="18">
        <f t="shared" si="47"/>
        <v>1.3484653161939224E-4</v>
      </c>
      <c r="J1313" s="7">
        <f t="shared" si="48"/>
        <v>0.84927438491968588</v>
      </c>
    </row>
    <row r="1314" spans="6:10" x14ac:dyDescent="0.3">
      <c r="F1314">
        <v>1309</v>
      </c>
      <c r="G1314" t="s">
        <v>8540</v>
      </c>
      <c r="H1314" s="2">
        <v>1314.1699999999989</v>
      </c>
      <c r="I1314" s="18">
        <f t="shared" si="47"/>
        <v>1.3481780703583748E-4</v>
      </c>
      <c r="J1314" s="7">
        <f t="shared" si="48"/>
        <v>0.84940920272672171</v>
      </c>
    </row>
    <row r="1315" spans="6:10" x14ac:dyDescent="0.3">
      <c r="F1315">
        <v>1310</v>
      </c>
      <c r="G1315" t="s">
        <v>6319</v>
      </c>
      <c r="H1315" s="2">
        <v>1313.6600000000005</v>
      </c>
      <c r="I1315" s="18">
        <f t="shared" si="47"/>
        <v>1.3476548725864878E-4</v>
      </c>
      <c r="J1315" s="7">
        <f t="shared" si="48"/>
        <v>0.84954396821398037</v>
      </c>
    </row>
    <row r="1316" spans="6:10" x14ac:dyDescent="0.3">
      <c r="F1316">
        <v>1311</v>
      </c>
      <c r="G1316" t="s">
        <v>6981</v>
      </c>
      <c r="H1316" s="2">
        <v>1313.5500000000011</v>
      </c>
      <c r="I1316" s="18">
        <f t="shared" si="47"/>
        <v>1.3475420260082379E-4</v>
      </c>
      <c r="J1316" s="7">
        <f t="shared" si="48"/>
        <v>0.84967872241658116</v>
      </c>
    </row>
    <row r="1317" spans="6:10" x14ac:dyDescent="0.3">
      <c r="F1317">
        <v>1312</v>
      </c>
      <c r="G1317" t="s">
        <v>4268</v>
      </c>
      <c r="H1317" s="2">
        <v>1313.1000000000001</v>
      </c>
      <c r="I1317" s="18">
        <f t="shared" si="47"/>
        <v>1.347080380915394E-4</v>
      </c>
      <c r="J1317" s="7">
        <f t="shared" si="48"/>
        <v>0.84981343045467272</v>
      </c>
    </row>
    <row r="1318" spans="6:10" x14ac:dyDescent="0.3">
      <c r="F1318">
        <v>1313</v>
      </c>
      <c r="G1318" t="s">
        <v>4388</v>
      </c>
      <c r="H1318" s="2">
        <v>1312.0600000000002</v>
      </c>
      <c r="I1318" s="18">
        <f t="shared" si="47"/>
        <v>1.346013467811935E-4</v>
      </c>
      <c r="J1318" s="7">
        <f t="shared" si="48"/>
        <v>0.84994803180145395</v>
      </c>
    </row>
    <row r="1319" spans="6:10" x14ac:dyDescent="0.3">
      <c r="F1319">
        <v>1314</v>
      </c>
      <c r="G1319" t="s">
        <v>6029</v>
      </c>
      <c r="H1319" s="2">
        <v>1311.7900000000004</v>
      </c>
      <c r="I1319" s="18">
        <f t="shared" si="47"/>
        <v>1.3457364807562298E-4</v>
      </c>
      <c r="J1319" s="7">
        <f t="shared" si="48"/>
        <v>0.85008260544952963</v>
      </c>
    </row>
    <row r="1320" spans="6:10" x14ac:dyDescent="0.3">
      <c r="F1320">
        <v>1315</v>
      </c>
      <c r="G1320" t="s">
        <v>4766</v>
      </c>
      <c r="H1320" s="2">
        <v>1311.620000000001</v>
      </c>
      <c r="I1320" s="18">
        <f t="shared" si="47"/>
        <v>1.345562081498934E-4</v>
      </c>
      <c r="J1320" s="7">
        <f t="shared" si="48"/>
        <v>0.85021716165767947</v>
      </c>
    </row>
    <row r="1321" spans="6:10" x14ac:dyDescent="0.3">
      <c r="F1321">
        <v>1316</v>
      </c>
      <c r="G1321" t="s">
        <v>6104</v>
      </c>
      <c r="H1321" s="2">
        <v>1311.3800000000006</v>
      </c>
      <c r="I1321" s="18">
        <f t="shared" si="47"/>
        <v>1.3453158707827509E-4</v>
      </c>
      <c r="J1321" s="7">
        <f t="shared" si="48"/>
        <v>0.85035169324475779</v>
      </c>
    </row>
    <row r="1322" spans="6:10" x14ac:dyDescent="0.3">
      <c r="F1322">
        <v>1317</v>
      </c>
      <c r="G1322" t="s">
        <v>5121</v>
      </c>
      <c r="H1322" s="2">
        <v>1310.4699999999996</v>
      </c>
      <c r="I1322" s="18">
        <f t="shared" si="47"/>
        <v>1.3443823218172232E-4</v>
      </c>
      <c r="J1322" s="7">
        <f t="shared" si="48"/>
        <v>0.85048613147693952</v>
      </c>
    </row>
    <row r="1323" spans="6:10" x14ac:dyDescent="0.3">
      <c r="F1323">
        <v>1318</v>
      </c>
      <c r="G1323" t="s">
        <v>4881</v>
      </c>
      <c r="H1323" s="2">
        <v>1310.1400000000008</v>
      </c>
      <c r="I1323" s="18">
        <f t="shared" si="47"/>
        <v>1.344043782082473E-4</v>
      </c>
      <c r="J1323" s="7">
        <f t="shared" si="48"/>
        <v>0.85062053585514774</v>
      </c>
    </row>
    <row r="1324" spans="6:10" x14ac:dyDescent="0.3">
      <c r="F1324">
        <v>1319</v>
      </c>
      <c r="G1324" t="s">
        <v>4999</v>
      </c>
      <c r="H1324" s="2">
        <v>1308.48</v>
      </c>
      <c r="I1324" s="18">
        <f t="shared" si="47"/>
        <v>1.3423408246288741E-4</v>
      </c>
      <c r="J1324" s="7">
        <f t="shared" si="48"/>
        <v>0.85075476993761068</v>
      </c>
    </row>
    <row r="1325" spans="6:10" x14ac:dyDescent="0.3">
      <c r="F1325">
        <v>1320</v>
      </c>
      <c r="G1325" t="s">
        <v>5826</v>
      </c>
      <c r="H1325" s="2">
        <v>1307.81</v>
      </c>
      <c r="I1325" s="18">
        <f t="shared" si="47"/>
        <v>1.3416534863795303E-4</v>
      </c>
      <c r="J1325" s="7">
        <f t="shared" si="48"/>
        <v>0.85088893528624865</v>
      </c>
    </row>
    <row r="1326" spans="6:10" x14ac:dyDescent="0.3">
      <c r="F1326">
        <v>1321</v>
      </c>
      <c r="G1326" t="s">
        <v>5533</v>
      </c>
      <c r="H1326" s="2">
        <v>1307.4100000000024</v>
      </c>
      <c r="I1326" s="18">
        <f t="shared" si="47"/>
        <v>1.3412431351858949E-4</v>
      </c>
      <c r="J1326" s="7">
        <f t="shared" si="48"/>
        <v>0.85102305959976721</v>
      </c>
    </row>
    <row r="1327" spans="6:10" x14ac:dyDescent="0.3">
      <c r="F1327">
        <v>1322</v>
      </c>
      <c r="G1327" t="s">
        <v>4435</v>
      </c>
      <c r="H1327" s="2">
        <v>1306.9800000000005</v>
      </c>
      <c r="I1327" s="18">
        <f t="shared" si="47"/>
        <v>1.3408020076527318E-4</v>
      </c>
      <c r="J1327" s="7">
        <f t="shared" si="48"/>
        <v>0.85115713980053243</v>
      </c>
    </row>
    <row r="1328" spans="6:10" x14ac:dyDescent="0.3">
      <c r="F1328">
        <v>1323</v>
      </c>
      <c r="G1328" t="s">
        <v>7498</v>
      </c>
      <c r="H1328" s="2">
        <v>1304.7600000000039</v>
      </c>
      <c r="I1328" s="18">
        <f t="shared" si="47"/>
        <v>1.338524558528044E-4</v>
      </c>
      <c r="J1328" s="7">
        <f t="shared" si="48"/>
        <v>0.85129099225638527</v>
      </c>
    </row>
    <row r="1329" spans="6:10" x14ac:dyDescent="0.3">
      <c r="F1329">
        <v>1324</v>
      </c>
      <c r="G1329" t="s">
        <v>8353</v>
      </c>
      <c r="H1329" s="2">
        <v>1304.0399999999997</v>
      </c>
      <c r="I1329" s="18">
        <f t="shared" si="47"/>
        <v>1.3377859263794914E-4</v>
      </c>
      <c r="J1329" s="7">
        <f t="shared" si="48"/>
        <v>0.85142477084902324</v>
      </c>
    </row>
    <row r="1330" spans="6:10" x14ac:dyDescent="0.3">
      <c r="F1330">
        <v>1325</v>
      </c>
      <c r="G1330" t="s">
        <v>6822</v>
      </c>
      <c r="H1330" s="2">
        <v>1303.9100000000003</v>
      </c>
      <c r="I1330" s="18">
        <f t="shared" si="47"/>
        <v>1.3376525622415595E-4</v>
      </c>
      <c r="J1330" s="7">
        <f t="shared" si="48"/>
        <v>0.85155853610524734</v>
      </c>
    </row>
    <row r="1331" spans="6:10" x14ac:dyDescent="0.3">
      <c r="F1331">
        <v>1326</v>
      </c>
      <c r="G1331" t="s">
        <v>4347</v>
      </c>
      <c r="H1331" s="2">
        <v>1303.6299999999997</v>
      </c>
      <c r="I1331" s="18">
        <f t="shared" si="47"/>
        <v>1.3373653164060122E-4</v>
      </c>
      <c r="J1331" s="7">
        <f t="shared" si="48"/>
        <v>0.85169227263688796</v>
      </c>
    </row>
    <row r="1332" spans="6:10" x14ac:dyDescent="0.3">
      <c r="F1332">
        <v>1327</v>
      </c>
      <c r="G1332" t="s">
        <v>4699</v>
      </c>
      <c r="H1332" s="2">
        <v>1301.4400000000003</v>
      </c>
      <c r="I1332" s="18">
        <f t="shared" si="47"/>
        <v>1.3351186436208443E-4</v>
      </c>
      <c r="J1332" s="7">
        <f t="shared" si="48"/>
        <v>0.85182578450125002</v>
      </c>
    </row>
    <row r="1333" spans="6:10" x14ac:dyDescent="0.3">
      <c r="F1333">
        <v>1328</v>
      </c>
      <c r="G1333" t="s">
        <v>6578</v>
      </c>
      <c r="H1333" s="2">
        <v>1299.2300000000007</v>
      </c>
      <c r="I1333" s="18">
        <f t="shared" si="47"/>
        <v>1.3328514532759945E-4</v>
      </c>
      <c r="J1333" s="7">
        <f t="shared" si="48"/>
        <v>0.85195906964657764</v>
      </c>
    </row>
    <row r="1334" spans="6:10" x14ac:dyDescent="0.3">
      <c r="F1334">
        <v>1329</v>
      </c>
      <c r="G1334" t="s">
        <v>4364</v>
      </c>
      <c r="H1334" s="2">
        <v>1298.6600000000003</v>
      </c>
      <c r="I1334" s="18">
        <f t="shared" si="47"/>
        <v>1.3322667028250597E-4</v>
      </c>
      <c r="J1334" s="7">
        <f t="shared" si="48"/>
        <v>0.85209229631686012</v>
      </c>
    </row>
    <row r="1335" spans="6:10" x14ac:dyDescent="0.3">
      <c r="F1335">
        <v>1330</v>
      </c>
      <c r="G1335" t="s">
        <v>4273</v>
      </c>
      <c r="H1335" s="2">
        <v>1298.04</v>
      </c>
      <c r="I1335" s="18">
        <f t="shared" si="47"/>
        <v>1.3316306584749204E-4</v>
      </c>
      <c r="J1335" s="7">
        <f t="shared" si="48"/>
        <v>0.85222545938270766</v>
      </c>
    </row>
    <row r="1336" spans="6:10" x14ac:dyDescent="0.3">
      <c r="F1336">
        <v>1331</v>
      </c>
      <c r="G1336" t="s">
        <v>8385</v>
      </c>
      <c r="H1336" s="2">
        <v>1296.4400000000021</v>
      </c>
      <c r="I1336" s="18">
        <f t="shared" si="47"/>
        <v>1.3299892537003703E-4</v>
      </c>
      <c r="J1336" s="7">
        <f t="shared" si="48"/>
        <v>0.85235845830807766</v>
      </c>
    </row>
    <row r="1337" spans="6:10" x14ac:dyDescent="0.3">
      <c r="F1337">
        <v>1332</v>
      </c>
      <c r="G1337" t="s">
        <v>7639</v>
      </c>
      <c r="H1337" s="2">
        <v>1295.3900000000006</v>
      </c>
      <c r="I1337" s="18">
        <f t="shared" si="47"/>
        <v>1.3289120818170687E-4</v>
      </c>
      <c r="J1337" s="7">
        <f t="shared" si="48"/>
        <v>0.85249134951625938</v>
      </c>
    </row>
    <row r="1338" spans="6:10" x14ac:dyDescent="0.3">
      <c r="F1338">
        <v>1333</v>
      </c>
      <c r="G1338" t="s">
        <v>7122</v>
      </c>
      <c r="H1338" s="2">
        <v>1295.3000000000011</v>
      </c>
      <c r="I1338" s="18">
        <f t="shared" si="47"/>
        <v>1.3288197527985007E-4</v>
      </c>
      <c r="J1338" s="7">
        <f t="shared" si="48"/>
        <v>0.85262423149153921</v>
      </c>
    </row>
    <row r="1339" spans="6:10" x14ac:dyDescent="0.3">
      <c r="F1339">
        <v>1334</v>
      </c>
      <c r="G1339" t="s">
        <v>7039</v>
      </c>
      <c r="H1339" s="2">
        <v>1294.1400000000001</v>
      </c>
      <c r="I1339" s="18">
        <f t="shared" si="47"/>
        <v>1.3276297343369493E-4</v>
      </c>
      <c r="J1339" s="7">
        <f t="shared" si="48"/>
        <v>0.85275699446497288</v>
      </c>
    </row>
    <row r="1340" spans="6:10" x14ac:dyDescent="0.3">
      <c r="F1340">
        <v>1335</v>
      </c>
      <c r="G1340" t="s">
        <v>6287</v>
      </c>
      <c r="H1340" s="2">
        <v>1291.7500000000005</v>
      </c>
      <c r="I1340" s="18">
        <f t="shared" si="47"/>
        <v>1.3251778859549621E-4</v>
      </c>
      <c r="J1340" s="7">
        <f t="shared" si="48"/>
        <v>0.85288951225356835</v>
      </c>
    </row>
    <row r="1341" spans="6:10" x14ac:dyDescent="0.3">
      <c r="F1341">
        <v>1336</v>
      </c>
      <c r="G1341" t="s">
        <v>5515</v>
      </c>
      <c r="H1341" s="2">
        <v>1290.0100000000004</v>
      </c>
      <c r="I1341" s="18">
        <f t="shared" si="47"/>
        <v>1.3233928582626365E-4</v>
      </c>
      <c r="J1341" s="7">
        <f t="shared" si="48"/>
        <v>0.85302185153939458</v>
      </c>
    </row>
    <row r="1342" spans="6:10" x14ac:dyDescent="0.3">
      <c r="F1342">
        <v>1337</v>
      </c>
      <c r="G1342" t="s">
        <v>6022</v>
      </c>
      <c r="H1342" s="2">
        <v>1289.9400000000005</v>
      </c>
      <c r="I1342" s="18">
        <f t="shared" si="47"/>
        <v>1.32332104680375E-4</v>
      </c>
      <c r="J1342" s="7">
        <f t="shared" si="48"/>
        <v>0.85315418364407491</v>
      </c>
    </row>
    <row r="1343" spans="6:10" x14ac:dyDescent="0.3">
      <c r="F1343">
        <v>1338</v>
      </c>
      <c r="G1343" t="s">
        <v>4656</v>
      </c>
      <c r="H1343" s="2">
        <v>1289.1500000000017</v>
      </c>
      <c r="I1343" s="18">
        <f t="shared" si="47"/>
        <v>1.3225106031963159E-4</v>
      </c>
      <c r="J1343" s="7">
        <f t="shared" si="48"/>
        <v>0.85328643470439458</v>
      </c>
    </row>
    <row r="1344" spans="6:10" x14ac:dyDescent="0.3">
      <c r="F1344">
        <v>1339</v>
      </c>
      <c r="G1344" t="s">
        <v>7373</v>
      </c>
      <c r="H1344" s="2">
        <v>1285.22</v>
      </c>
      <c r="I1344" s="18">
        <f t="shared" si="47"/>
        <v>1.31847890271882E-4</v>
      </c>
      <c r="J1344" s="7">
        <f t="shared" si="48"/>
        <v>0.85341828259466646</v>
      </c>
    </row>
    <row r="1345" spans="6:10" x14ac:dyDescent="0.3">
      <c r="F1345">
        <v>1340</v>
      </c>
      <c r="G1345" t="s">
        <v>8172</v>
      </c>
      <c r="H1345" s="2">
        <v>1284.0800000000004</v>
      </c>
      <c r="I1345" s="18">
        <f t="shared" si="47"/>
        <v>1.3173094018169518E-4</v>
      </c>
      <c r="J1345" s="7">
        <f t="shared" si="48"/>
        <v>0.85355001353484816</v>
      </c>
    </row>
    <row r="1346" spans="6:10" x14ac:dyDescent="0.3">
      <c r="F1346">
        <v>1341</v>
      </c>
      <c r="G1346" t="s">
        <v>5697</v>
      </c>
      <c r="H1346" s="2">
        <v>1284.0599999999995</v>
      </c>
      <c r="I1346" s="18">
        <f t="shared" si="47"/>
        <v>1.317288884257269E-4</v>
      </c>
      <c r="J1346" s="7">
        <f t="shared" si="48"/>
        <v>0.85368174242327388</v>
      </c>
    </row>
    <row r="1347" spans="6:10" x14ac:dyDescent="0.3">
      <c r="F1347">
        <v>1342</v>
      </c>
      <c r="G1347" t="s">
        <v>6312</v>
      </c>
      <c r="H1347" s="2">
        <v>1282.4500000000005</v>
      </c>
      <c r="I1347" s="18">
        <f t="shared" si="47"/>
        <v>1.3156372207028769E-4</v>
      </c>
      <c r="J1347" s="7">
        <f t="shared" si="48"/>
        <v>0.85381330614534412</v>
      </c>
    </row>
    <row r="1348" spans="6:10" x14ac:dyDescent="0.3">
      <c r="F1348">
        <v>1343</v>
      </c>
      <c r="G1348" t="s">
        <v>7615</v>
      </c>
      <c r="H1348" s="2">
        <v>1281.5600000000006</v>
      </c>
      <c r="I1348" s="18">
        <f t="shared" si="47"/>
        <v>1.3147241892970323E-4</v>
      </c>
      <c r="J1348" s="7">
        <f t="shared" si="48"/>
        <v>0.85394477856427387</v>
      </c>
    </row>
    <row r="1349" spans="6:10" x14ac:dyDescent="0.3">
      <c r="F1349">
        <v>1344</v>
      </c>
      <c r="G1349" t="s">
        <v>5393</v>
      </c>
      <c r="H1349" s="2">
        <v>1281.5300000000004</v>
      </c>
      <c r="I1349" s="18">
        <f t="shared" si="47"/>
        <v>1.3146934129575094E-4</v>
      </c>
      <c r="J1349" s="7">
        <f t="shared" si="48"/>
        <v>0.85407624790556957</v>
      </c>
    </row>
    <row r="1350" spans="6:10" x14ac:dyDescent="0.3">
      <c r="F1350">
        <v>1345</v>
      </c>
      <c r="G1350" t="s">
        <v>5152</v>
      </c>
      <c r="H1350" s="2">
        <v>1280.8499999999999</v>
      </c>
      <c r="I1350" s="18">
        <f t="shared" si="47"/>
        <v>1.3139958159283239E-4</v>
      </c>
      <c r="J1350" s="7">
        <f t="shared" si="48"/>
        <v>0.85420764748716238</v>
      </c>
    </row>
    <row r="1351" spans="6:10" x14ac:dyDescent="0.3">
      <c r="F1351">
        <v>1346</v>
      </c>
      <c r="G1351" t="s">
        <v>5677</v>
      </c>
      <c r="H1351" s="2">
        <v>1279.0900000000008</v>
      </c>
      <c r="I1351" s="18">
        <f t="shared" ref="I1351:I1414" si="49">H1351/GETPIVOTDATA("[Measures].[Net Sales]",$G$5)</f>
        <v>1.3121902706763174E-4</v>
      </c>
      <c r="J1351" s="7">
        <f t="shared" si="48"/>
        <v>0.85433886651422997</v>
      </c>
    </row>
    <row r="1352" spans="6:10" x14ac:dyDescent="0.3">
      <c r="F1352">
        <v>1347</v>
      </c>
      <c r="G1352" t="s">
        <v>7459</v>
      </c>
      <c r="H1352" s="2">
        <v>1276</v>
      </c>
      <c r="I1352" s="18">
        <f t="shared" si="49"/>
        <v>1.3090203077054623E-4</v>
      </c>
      <c r="J1352" s="7">
        <f t="shared" ref="J1352:J1415" si="50">I1352+J1351</f>
        <v>0.85446976854500056</v>
      </c>
    </row>
    <row r="1353" spans="6:10" x14ac:dyDescent="0.3">
      <c r="F1353">
        <v>1348</v>
      </c>
      <c r="G1353" t="s">
        <v>7702</v>
      </c>
      <c r="H1353" s="2">
        <v>1272.6100000000001</v>
      </c>
      <c r="I1353" s="18">
        <f t="shared" si="49"/>
        <v>1.3055425813393798E-4</v>
      </c>
      <c r="J1353" s="7">
        <f t="shared" si="50"/>
        <v>0.85460032280313447</v>
      </c>
    </row>
    <row r="1354" spans="6:10" x14ac:dyDescent="0.3">
      <c r="F1354">
        <v>1349</v>
      </c>
      <c r="G1354" t="s">
        <v>4289</v>
      </c>
      <c r="H1354" s="2">
        <v>1272.48</v>
      </c>
      <c r="I1354" s="18">
        <f t="shared" si="49"/>
        <v>1.3054092172014474E-4</v>
      </c>
      <c r="J1354" s="7">
        <f t="shared" si="50"/>
        <v>0.85473086372485463</v>
      </c>
    </row>
    <row r="1355" spans="6:10" x14ac:dyDescent="0.3">
      <c r="F1355">
        <v>1350</v>
      </c>
      <c r="G1355" t="s">
        <v>6062</v>
      </c>
      <c r="H1355" s="2">
        <v>1272.1100000000004</v>
      </c>
      <c r="I1355" s="18">
        <f t="shared" si="49"/>
        <v>1.3050296423473324E-4</v>
      </c>
      <c r="J1355" s="7">
        <f t="shared" si="50"/>
        <v>0.85486136668908941</v>
      </c>
    </row>
    <row r="1356" spans="6:10" x14ac:dyDescent="0.3">
      <c r="F1356">
        <v>1351</v>
      </c>
      <c r="G1356" t="s">
        <v>4485</v>
      </c>
      <c r="H1356" s="2">
        <v>1270.8800000000001</v>
      </c>
      <c r="I1356" s="18">
        <f t="shared" si="49"/>
        <v>1.3037678124268952E-4</v>
      </c>
      <c r="J1356" s="7">
        <f t="shared" si="50"/>
        <v>0.85499174347033213</v>
      </c>
    </row>
    <row r="1357" spans="6:10" x14ac:dyDescent="0.3">
      <c r="F1357">
        <v>1352</v>
      </c>
      <c r="G1357" t="s">
        <v>5972</v>
      </c>
      <c r="H1357" s="2">
        <v>1269.9900000000011</v>
      </c>
      <c r="I1357" s="18">
        <f t="shared" si="49"/>
        <v>1.3028547810210514E-4</v>
      </c>
      <c r="J1357" s="7">
        <f t="shared" si="50"/>
        <v>0.85512202894843425</v>
      </c>
    </row>
    <row r="1358" spans="6:10" x14ac:dyDescent="0.3">
      <c r="F1358">
        <v>1353</v>
      </c>
      <c r="G1358" t="s">
        <v>5113</v>
      </c>
      <c r="H1358" s="2">
        <v>1269.8399999999999</v>
      </c>
      <c r="I1358" s="18">
        <f t="shared" si="49"/>
        <v>1.3027008993234359E-4</v>
      </c>
      <c r="J1358" s="7">
        <f t="shared" si="50"/>
        <v>0.85525229903836664</v>
      </c>
    </row>
    <row r="1359" spans="6:10" x14ac:dyDescent="0.3">
      <c r="F1359">
        <v>1354</v>
      </c>
      <c r="G1359" t="s">
        <v>5071</v>
      </c>
      <c r="H1359" s="2">
        <v>1269.0999999999997</v>
      </c>
      <c r="I1359" s="18">
        <f t="shared" si="49"/>
        <v>1.3019417496152054E-4</v>
      </c>
      <c r="J1359" s="7">
        <f t="shared" si="50"/>
        <v>0.85538249321332815</v>
      </c>
    </row>
    <row r="1360" spans="6:10" x14ac:dyDescent="0.3">
      <c r="F1360">
        <v>1355</v>
      </c>
      <c r="G1360" t="s">
        <v>6357</v>
      </c>
      <c r="H1360" s="2">
        <v>1268.7000000000003</v>
      </c>
      <c r="I1360" s="18">
        <f t="shared" si="49"/>
        <v>1.3015313984215677E-4</v>
      </c>
      <c r="J1360" s="7">
        <f t="shared" si="50"/>
        <v>0.85551264635317026</v>
      </c>
    </row>
    <row r="1361" spans="6:10" x14ac:dyDescent="0.3">
      <c r="F1361">
        <v>1356</v>
      </c>
      <c r="G1361" t="s">
        <v>5854</v>
      </c>
      <c r="H1361" s="2">
        <v>1267.4099999999996</v>
      </c>
      <c r="I1361" s="18">
        <f t="shared" si="49"/>
        <v>1.3002080158220844E-4</v>
      </c>
      <c r="J1361" s="7">
        <f t="shared" si="50"/>
        <v>0.85564266715475246</v>
      </c>
    </row>
    <row r="1362" spans="6:10" x14ac:dyDescent="0.3">
      <c r="F1362">
        <v>1357</v>
      </c>
      <c r="G1362" t="s">
        <v>7800</v>
      </c>
      <c r="H1362" s="2">
        <v>1266.9700000000003</v>
      </c>
      <c r="I1362" s="18">
        <f t="shared" si="49"/>
        <v>1.2997566295090831E-4</v>
      </c>
      <c r="J1362" s="7">
        <f t="shared" si="50"/>
        <v>0.85577264281770338</v>
      </c>
    </row>
    <row r="1363" spans="6:10" x14ac:dyDescent="0.3">
      <c r="F1363">
        <v>1358</v>
      </c>
      <c r="G1363" t="s">
        <v>5473</v>
      </c>
      <c r="H1363" s="2">
        <v>1266.08</v>
      </c>
      <c r="I1363" s="18">
        <f t="shared" si="49"/>
        <v>1.2988435981032379E-4</v>
      </c>
      <c r="J1363" s="7">
        <f t="shared" si="50"/>
        <v>0.85590252717751369</v>
      </c>
    </row>
    <row r="1364" spans="6:10" x14ac:dyDescent="0.3">
      <c r="F1364">
        <v>1359</v>
      </c>
      <c r="G1364" t="s">
        <v>6150</v>
      </c>
      <c r="H1364" s="2">
        <v>1264.8400000000001</v>
      </c>
      <c r="I1364" s="18">
        <f t="shared" si="49"/>
        <v>1.2975715094029603E-4</v>
      </c>
      <c r="J1364" s="7">
        <f t="shared" si="50"/>
        <v>0.85603228432845402</v>
      </c>
    </row>
    <row r="1365" spans="6:10" x14ac:dyDescent="0.3">
      <c r="F1365">
        <v>1360</v>
      </c>
      <c r="G1365" t="s">
        <v>7655</v>
      </c>
      <c r="H1365" s="2">
        <v>1262.7500000000007</v>
      </c>
      <c r="I1365" s="18">
        <f t="shared" si="49"/>
        <v>1.2954274244162019E-4</v>
      </c>
      <c r="J1365" s="7">
        <f t="shared" si="50"/>
        <v>0.85616182707089561</v>
      </c>
    </row>
    <row r="1366" spans="6:10" x14ac:dyDescent="0.3">
      <c r="F1366">
        <v>1361</v>
      </c>
      <c r="G1366" t="s">
        <v>6207</v>
      </c>
      <c r="H1366" s="2">
        <v>1261.7800000000007</v>
      </c>
      <c r="I1366" s="18">
        <f t="shared" si="49"/>
        <v>1.2944323227716294E-4</v>
      </c>
      <c r="J1366" s="7">
        <f t="shared" si="50"/>
        <v>0.85629127030317276</v>
      </c>
    </row>
    <row r="1367" spans="6:10" x14ac:dyDescent="0.3">
      <c r="F1367">
        <v>1362</v>
      </c>
      <c r="G1367" t="s">
        <v>7456</v>
      </c>
      <c r="H1367" s="2">
        <v>1260.8600000000004</v>
      </c>
      <c r="I1367" s="18">
        <f t="shared" si="49"/>
        <v>1.2934885150262616E-4</v>
      </c>
      <c r="J1367" s="7">
        <f t="shared" si="50"/>
        <v>0.85642061915467538</v>
      </c>
    </row>
    <row r="1368" spans="6:10" x14ac:dyDescent="0.3">
      <c r="F1368">
        <v>1363</v>
      </c>
      <c r="G1368" t="s">
        <v>7578</v>
      </c>
      <c r="H1368" s="2">
        <v>1260.440000000001</v>
      </c>
      <c r="I1368" s="18">
        <f t="shared" si="49"/>
        <v>1.2930576462729423E-4</v>
      </c>
      <c r="J1368" s="7">
        <f t="shared" si="50"/>
        <v>0.85654992491930271</v>
      </c>
    </row>
    <row r="1369" spans="6:10" x14ac:dyDescent="0.3">
      <c r="F1369">
        <v>1364</v>
      </c>
      <c r="G1369" t="s">
        <v>5558</v>
      </c>
      <c r="H1369" s="2">
        <v>1260.3300000000002</v>
      </c>
      <c r="I1369" s="18">
        <f t="shared" si="49"/>
        <v>1.292944799694691E-4</v>
      </c>
      <c r="J1369" s="7">
        <f t="shared" si="50"/>
        <v>0.85667921939927216</v>
      </c>
    </row>
    <row r="1370" spans="6:10" x14ac:dyDescent="0.3">
      <c r="F1370">
        <v>1365</v>
      </c>
      <c r="G1370" t="s">
        <v>6579</v>
      </c>
      <c r="H1370" s="2">
        <v>1259.7000000000003</v>
      </c>
      <c r="I1370" s="18">
        <f t="shared" si="49"/>
        <v>1.2922984965647112E-4</v>
      </c>
      <c r="J1370" s="7">
        <f t="shared" si="50"/>
        <v>0.85680844924892863</v>
      </c>
    </row>
    <row r="1371" spans="6:10" x14ac:dyDescent="0.3">
      <c r="F1371">
        <v>1366</v>
      </c>
      <c r="G1371" t="s">
        <v>7962</v>
      </c>
      <c r="H1371" s="2">
        <v>1259.5600000000002</v>
      </c>
      <c r="I1371" s="18">
        <f t="shared" si="49"/>
        <v>1.2921548736469376E-4</v>
      </c>
      <c r="J1371" s="7">
        <f t="shared" si="50"/>
        <v>0.85693766473629329</v>
      </c>
    </row>
    <row r="1372" spans="6:10" x14ac:dyDescent="0.3">
      <c r="F1372">
        <v>1367</v>
      </c>
      <c r="G1372" t="s">
        <v>5969</v>
      </c>
      <c r="H1372" s="2">
        <v>1258.380000000001</v>
      </c>
      <c r="I1372" s="18">
        <f t="shared" si="49"/>
        <v>1.2909443376257063E-4</v>
      </c>
      <c r="J1372" s="7">
        <f t="shared" si="50"/>
        <v>0.85706675917005581</v>
      </c>
    </row>
    <row r="1373" spans="6:10" x14ac:dyDescent="0.3">
      <c r="F1373">
        <v>1368</v>
      </c>
      <c r="G1373" t="s">
        <v>7980</v>
      </c>
      <c r="H1373" s="2">
        <v>1258.0600000000004</v>
      </c>
      <c r="I1373" s="18">
        <f t="shared" si="49"/>
        <v>1.2906160566707951E-4</v>
      </c>
      <c r="J1373" s="7">
        <f t="shared" si="50"/>
        <v>0.85719582077572287</v>
      </c>
    </row>
    <row r="1374" spans="6:10" x14ac:dyDescent="0.3">
      <c r="F1374">
        <v>1369</v>
      </c>
      <c r="G1374" t="s">
        <v>4380</v>
      </c>
      <c r="H1374" s="2">
        <v>1258.0600000000004</v>
      </c>
      <c r="I1374" s="18">
        <f t="shared" si="49"/>
        <v>1.2906160566707951E-4</v>
      </c>
      <c r="J1374" s="7">
        <f t="shared" si="50"/>
        <v>0.85732488238138993</v>
      </c>
    </row>
    <row r="1375" spans="6:10" x14ac:dyDescent="0.3">
      <c r="F1375">
        <v>1370</v>
      </c>
      <c r="G1375" t="s">
        <v>7931</v>
      </c>
      <c r="H1375" s="2">
        <v>1256.1900000000003</v>
      </c>
      <c r="I1375" s="18">
        <f t="shared" si="49"/>
        <v>1.2886976648405371E-4</v>
      </c>
      <c r="J1375" s="7">
        <f t="shared" si="50"/>
        <v>0.857453752147874</v>
      </c>
    </row>
    <row r="1376" spans="6:10" x14ac:dyDescent="0.3">
      <c r="F1376">
        <v>1371</v>
      </c>
      <c r="G1376" t="s">
        <v>5369</v>
      </c>
      <c r="H1376" s="2">
        <v>1255</v>
      </c>
      <c r="I1376" s="18">
        <f t="shared" si="49"/>
        <v>1.2874768700394635E-4</v>
      </c>
      <c r="J1376" s="7">
        <f t="shared" si="50"/>
        <v>0.857582499834878</v>
      </c>
    </row>
    <row r="1377" spans="6:10" x14ac:dyDescent="0.3">
      <c r="F1377">
        <v>1372</v>
      </c>
      <c r="G1377" t="s">
        <v>7873</v>
      </c>
      <c r="H1377" s="2">
        <v>1253.3599999999999</v>
      </c>
      <c r="I1377" s="18">
        <f t="shared" si="49"/>
        <v>1.2857944301455473E-4</v>
      </c>
      <c r="J1377" s="7">
        <f t="shared" si="50"/>
        <v>0.85771107927789259</v>
      </c>
    </row>
    <row r="1378" spans="6:10" x14ac:dyDescent="0.3">
      <c r="F1378">
        <v>1373</v>
      </c>
      <c r="G1378" t="s">
        <v>7714</v>
      </c>
      <c r="H1378" s="2">
        <v>1253.2199999999998</v>
      </c>
      <c r="I1378" s="18">
        <f t="shared" si="49"/>
        <v>1.2856508072277737E-4</v>
      </c>
      <c r="J1378" s="7">
        <f t="shared" si="50"/>
        <v>0.85783964435861537</v>
      </c>
    </row>
    <row r="1379" spans="6:10" x14ac:dyDescent="0.3">
      <c r="F1379">
        <v>1374</v>
      </c>
      <c r="G1379" t="s">
        <v>8270</v>
      </c>
      <c r="H1379" s="2">
        <v>1251.8400000000011</v>
      </c>
      <c r="I1379" s="18">
        <f t="shared" si="49"/>
        <v>1.2842350956097237E-4</v>
      </c>
      <c r="J1379" s="7">
        <f t="shared" si="50"/>
        <v>0.85796806786817637</v>
      </c>
    </row>
    <row r="1380" spans="6:10" x14ac:dyDescent="0.3">
      <c r="F1380">
        <v>1375</v>
      </c>
      <c r="G1380" t="s">
        <v>5992</v>
      </c>
      <c r="H1380" s="2">
        <v>1250.7600000000009</v>
      </c>
      <c r="I1380" s="18">
        <f t="shared" si="49"/>
        <v>1.2831271473869008E-4</v>
      </c>
      <c r="J1380" s="7">
        <f t="shared" si="50"/>
        <v>0.85809638058291504</v>
      </c>
    </row>
    <row r="1381" spans="6:10" x14ac:dyDescent="0.3">
      <c r="F1381">
        <v>1376</v>
      </c>
      <c r="G1381" t="s">
        <v>4868</v>
      </c>
      <c r="H1381" s="2">
        <v>1250.3700000000008</v>
      </c>
      <c r="I1381" s="18">
        <f t="shared" si="49"/>
        <v>1.2827270549731036E-4</v>
      </c>
      <c r="J1381" s="7">
        <f t="shared" si="50"/>
        <v>0.85822465328841235</v>
      </c>
    </row>
    <row r="1382" spans="6:10" x14ac:dyDescent="0.3">
      <c r="F1382">
        <v>1377</v>
      </c>
      <c r="G1382" t="s">
        <v>8030</v>
      </c>
      <c r="H1382" s="2">
        <v>1249.3400000000004</v>
      </c>
      <c r="I1382" s="18">
        <f t="shared" si="49"/>
        <v>1.281670400649485E-4</v>
      </c>
      <c r="J1382" s="7">
        <f t="shared" si="50"/>
        <v>0.85835282032847726</v>
      </c>
    </row>
    <row r="1383" spans="6:10" x14ac:dyDescent="0.3">
      <c r="F1383">
        <v>1378</v>
      </c>
      <c r="G1383" t="s">
        <v>5755</v>
      </c>
      <c r="H1383" s="2">
        <v>1247.6899999999998</v>
      </c>
      <c r="I1383" s="18">
        <f t="shared" si="49"/>
        <v>1.2799777019757274E-4</v>
      </c>
      <c r="J1383" s="7">
        <f t="shared" si="50"/>
        <v>0.85848081809867482</v>
      </c>
    </row>
    <row r="1384" spans="6:10" x14ac:dyDescent="0.3">
      <c r="F1384">
        <v>1379</v>
      </c>
      <c r="G1384" t="s">
        <v>4534</v>
      </c>
      <c r="H1384" s="2">
        <v>1247.6099999999992</v>
      </c>
      <c r="I1384" s="18">
        <f t="shared" si="49"/>
        <v>1.2798956317369991E-4</v>
      </c>
      <c r="J1384" s="7">
        <f t="shared" si="50"/>
        <v>0.85860880766184855</v>
      </c>
    </row>
    <row r="1385" spans="6:10" x14ac:dyDescent="0.3">
      <c r="F1385">
        <v>1380</v>
      </c>
      <c r="G1385" t="s">
        <v>4778</v>
      </c>
      <c r="H1385" s="2">
        <v>1247.5</v>
      </c>
      <c r="I1385" s="18">
        <f t="shared" si="49"/>
        <v>1.2797827851587494E-4</v>
      </c>
      <c r="J1385" s="7">
        <f t="shared" si="50"/>
        <v>0.8587367859403644</v>
      </c>
    </row>
    <row r="1386" spans="6:10" x14ac:dyDescent="0.3">
      <c r="F1386">
        <v>1381</v>
      </c>
      <c r="G1386" t="s">
        <v>6203</v>
      </c>
      <c r="H1386" s="2">
        <v>1246.3200000000006</v>
      </c>
      <c r="I1386" s="18">
        <f t="shared" si="49"/>
        <v>1.2785722491375179E-4</v>
      </c>
      <c r="J1386" s="7">
        <f t="shared" si="50"/>
        <v>0.85886464316527811</v>
      </c>
    </row>
    <row r="1387" spans="6:10" x14ac:dyDescent="0.3">
      <c r="F1387">
        <v>1382</v>
      </c>
      <c r="G1387" t="s">
        <v>7022</v>
      </c>
      <c r="H1387" s="2">
        <v>1245.9600000000009</v>
      </c>
      <c r="I1387" s="18">
        <f t="shared" si="49"/>
        <v>1.2782029330632438E-4</v>
      </c>
      <c r="J1387" s="7">
        <f t="shared" si="50"/>
        <v>0.85899246345858438</v>
      </c>
    </row>
    <row r="1388" spans="6:10" x14ac:dyDescent="0.3">
      <c r="F1388">
        <v>1383</v>
      </c>
      <c r="G1388" t="s">
        <v>7346</v>
      </c>
      <c r="H1388" s="2">
        <v>1244.5900000000006</v>
      </c>
      <c r="I1388" s="18">
        <f t="shared" si="49"/>
        <v>1.2767974802250332E-4</v>
      </c>
      <c r="J1388" s="7">
        <f t="shared" si="50"/>
        <v>0.8591201432066069</v>
      </c>
    </row>
    <row r="1389" spans="6:10" x14ac:dyDescent="0.3">
      <c r="F1389">
        <v>1384</v>
      </c>
      <c r="G1389" t="s">
        <v>8142</v>
      </c>
      <c r="H1389" s="2">
        <v>1242.3400000000006</v>
      </c>
      <c r="I1389" s="18">
        <f t="shared" si="49"/>
        <v>1.274489254760819E-4</v>
      </c>
      <c r="J1389" s="7">
        <f t="shared" si="50"/>
        <v>0.85924759213208302</v>
      </c>
    </row>
    <row r="1390" spans="6:10" x14ac:dyDescent="0.3">
      <c r="F1390">
        <v>1385</v>
      </c>
      <c r="G1390" t="s">
        <v>8109</v>
      </c>
      <c r="H1390" s="2">
        <v>1240.2000000000005</v>
      </c>
      <c r="I1390" s="18">
        <f t="shared" si="49"/>
        <v>1.2722938758748551E-4</v>
      </c>
      <c r="J1390" s="7">
        <f t="shared" si="50"/>
        <v>0.85937482151967048</v>
      </c>
    </row>
    <row r="1391" spans="6:10" x14ac:dyDescent="0.3">
      <c r="F1391">
        <v>1386</v>
      </c>
      <c r="G1391" t="s">
        <v>5378</v>
      </c>
      <c r="H1391" s="2">
        <v>1240.0000000000014</v>
      </c>
      <c r="I1391" s="18">
        <f t="shared" si="49"/>
        <v>1.272088700278037E-4</v>
      </c>
      <c r="J1391" s="7">
        <f t="shared" si="50"/>
        <v>0.8595020303896983</v>
      </c>
    </row>
    <row r="1392" spans="6:10" x14ac:dyDescent="0.3">
      <c r="F1392">
        <v>1387</v>
      </c>
      <c r="G1392" t="s">
        <v>6132</v>
      </c>
      <c r="H1392" s="2">
        <v>1237.8500000000013</v>
      </c>
      <c r="I1392" s="18">
        <f t="shared" si="49"/>
        <v>1.2698830626122322E-4</v>
      </c>
      <c r="J1392" s="7">
        <f t="shared" si="50"/>
        <v>0.85962901869595953</v>
      </c>
    </row>
    <row r="1393" spans="6:10" x14ac:dyDescent="0.3">
      <c r="F1393">
        <v>1388</v>
      </c>
      <c r="G1393" t="s">
        <v>5982</v>
      </c>
      <c r="H1393" s="2">
        <v>1236.2800000000041</v>
      </c>
      <c r="I1393" s="18">
        <f t="shared" si="49"/>
        <v>1.2682724341772056E-4</v>
      </c>
      <c r="J1393" s="7">
        <f t="shared" si="50"/>
        <v>0.85975584593937726</v>
      </c>
    </row>
    <row r="1394" spans="6:10" x14ac:dyDescent="0.3">
      <c r="F1394">
        <v>1389</v>
      </c>
      <c r="G1394" t="s">
        <v>6492</v>
      </c>
      <c r="H1394" s="2">
        <v>1233.360000000001</v>
      </c>
      <c r="I1394" s="18">
        <f t="shared" si="49"/>
        <v>1.2652768704636447E-4</v>
      </c>
      <c r="J1394" s="7">
        <f t="shared" si="50"/>
        <v>0.85988237362642361</v>
      </c>
    </row>
    <row r="1395" spans="6:10" x14ac:dyDescent="0.3">
      <c r="F1395">
        <v>1390</v>
      </c>
      <c r="G1395" t="s">
        <v>6891</v>
      </c>
      <c r="H1395" s="2">
        <v>1232.1799999999992</v>
      </c>
      <c r="I1395" s="18">
        <f t="shared" si="49"/>
        <v>1.2640663344424104E-4</v>
      </c>
      <c r="J1395" s="7">
        <f t="shared" si="50"/>
        <v>0.86000878025986782</v>
      </c>
    </row>
    <row r="1396" spans="6:10" x14ac:dyDescent="0.3">
      <c r="F1396">
        <v>1391</v>
      </c>
      <c r="G1396" t="s">
        <v>8468</v>
      </c>
      <c r="H1396" s="2">
        <v>1231.5</v>
      </c>
      <c r="I1396" s="18">
        <f t="shared" si="49"/>
        <v>1.2633687374132265E-4</v>
      </c>
      <c r="J1396" s="7">
        <f t="shared" si="50"/>
        <v>0.86013511713360913</v>
      </c>
    </row>
    <row r="1397" spans="6:10" x14ac:dyDescent="0.3">
      <c r="F1397">
        <v>1392</v>
      </c>
      <c r="G1397" t="s">
        <v>5430</v>
      </c>
      <c r="H1397" s="2">
        <v>1230.930000000001</v>
      </c>
      <c r="I1397" s="18">
        <f t="shared" si="49"/>
        <v>1.2627839869622931E-4</v>
      </c>
      <c r="J1397" s="7">
        <f t="shared" si="50"/>
        <v>0.86026139553230541</v>
      </c>
    </row>
    <row r="1398" spans="6:10" x14ac:dyDescent="0.3">
      <c r="F1398">
        <v>1393</v>
      </c>
      <c r="G1398" t="s">
        <v>5790</v>
      </c>
      <c r="H1398" s="2">
        <v>1230.140000000001</v>
      </c>
      <c r="I1398" s="18">
        <f t="shared" si="49"/>
        <v>1.261973543354858E-4</v>
      </c>
      <c r="J1398" s="7">
        <f t="shared" si="50"/>
        <v>0.86038759288664091</v>
      </c>
    </row>
    <row r="1399" spans="6:10" x14ac:dyDescent="0.3">
      <c r="F1399">
        <v>1394</v>
      </c>
      <c r="G1399" t="s">
        <v>6137</v>
      </c>
      <c r="H1399" s="2">
        <v>1228.3200000000006</v>
      </c>
      <c r="I1399" s="18">
        <f t="shared" si="49"/>
        <v>1.2601064454238043E-4</v>
      </c>
      <c r="J1399" s="7">
        <f t="shared" si="50"/>
        <v>0.86051360353118334</v>
      </c>
    </row>
    <row r="1400" spans="6:10" x14ac:dyDescent="0.3">
      <c r="F1400">
        <v>1395</v>
      </c>
      <c r="G1400" t="s">
        <v>6148</v>
      </c>
      <c r="H1400" s="2">
        <v>1227.43</v>
      </c>
      <c r="I1400" s="18">
        <f t="shared" si="49"/>
        <v>1.2591934140179591E-4</v>
      </c>
      <c r="J1400" s="7">
        <f t="shared" si="50"/>
        <v>0.86063952287258516</v>
      </c>
    </row>
    <row r="1401" spans="6:10" x14ac:dyDescent="0.3">
      <c r="F1401">
        <v>1396</v>
      </c>
      <c r="G1401" t="s">
        <v>8107</v>
      </c>
      <c r="H1401" s="2">
        <v>1227.3000000000004</v>
      </c>
      <c r="I1401" s="18">
        <f t="shared" si="49"/>
        <v>1.259060049880027E-4</v>
      </c>
      <c r="J1401" s="7">
        <f t="shared" si="50"/>
        <v>0.86076542887757312</v>
      </c>
    </row>
    <row r="1402" spans="6:10" x14ac:dyDescent="0.3">
      <c r="F1402">
        <v>1397</v>
      </c>
      <c r="G1402" t="s">
        <v>4303</v>
      </c>
      <c r="H1402" s="2">
        <v>1226.8800000000001</v>
      </c>
      <c r="I1402" s="18">
        <f t="shared" si="49"/>
        <v>1.2586291811267068E-4</v>
      </c>
      <c r="J1402" s="7">
        <f t="shared" si="50"/>
        <v>0.8608912917956858</v>
      </c>
    </row>
    <row r="1403" spans="6:10" x14ac:dyDescent="0.3">
      <c r="F1403">
        <v>1398</v>
      </c>
      <c r="G1403" t="s">
        <v>6380</v>
      </c>
      <c r="H1403" s="2">
        <v>1219.4000000000005</v>
      </c>
      <c r="I1403" s="18">
        <f t="shared" si="49"/>
        <v>1.2509556138056753E-4</v>
      </c>
      <c r="J1403" s="7">
        <f t="shared" si="50"/>
        <v>0.86101638735706632</v>
      </c>
    </row>
    <row r="1404" spans="6:10" x14ac:dyDescent="0.3">
      <c r="F1404">
        <v>1399</v>
      </c>
      <c r="G1404" t="s">
        <v>5112</v>
      </c>
      <c r="H1404" s="2">
        <v>1215.8200000000013</v>
      </c>
      <c r="I1404" s="18">
        <f t="shared" si="49"/>
        <v>1.2472829706226151E-4</v>
      </c>
      <c r="J1404" s="7">
        <f t="shared" si="50"/>
        <v>0.86114111565412854</v>
      </c>
    </row>
    <row r="1405" spans="6:10" x14ac:dyDescent="0.3">
      <c r="F1405">
        <v>1400</v>
      </c>
      <c r="G1405" t="s">
        <v>4746</v>
      </c>
      <c r="H1405" s="2">
        <v>1215.6200000000001</v>
      </c>
      <c r="I1405" s="18">
        <f t="shared" si="49"/>
        <v>1.2470777950257951E-4</v>
      </c>
      <c r="J1405" s="7">
        <f t="shared" si="50"/>
        <v>0.86126582343363112</v>
      </c>
    </row>
    <row r="1406" spans="6:10" x14ac:dyDescent="0.3">
      <c r="F1406">
        <v>1401</v>
      </c>
      <c r="G1406" t="s">
        <v>8251</v>
      </c>
      <c r="H1406" s="2">
        <v>1215.46</v>
      </c>
      <c r="I1406" s="18">
        <f t="shared" si="49"/>
        <v>1.2469136545483397E-4</v>
      </c>
      <c r="J1406" s="7">
        <f t="shared" si="50"/>
        <v>0.8613905147990859</v>
      </c>
    </row>
    <row r="1407" spans="6:10" x14ac:dyDescent="0.3">
      <c r="F1407">
        <v>1402</v>
      </c>
      <c r="G1407" t="s">
        <v>7978</v>
      </c>
      <c r="H1407" s="2">
        <v>1214.7200000000005</v>
      </c>
      <c r="I1407" s="18">
        <f t="shared" si="49"/>
        <v>1.2461545048401097E-4</v>
      </c>
      <c r="J1407" s="7">
        <f t="shared" si="50"/>
        <v>0.86151513024956994</v>
      </c>
    </row>
    <row r="1408" spans="6:10" x14ac:dyDescent="0.3">
      <c r="F1408">
        <v>1403</v>
      </c>
      <c r="G1408" t="s">
        <v>5419</v>
      </c>
      <c r="H1408" s="2">
        <v>1212.8400000000001</v>
      </c>
      <c r="I1408" s="18">
        <f t="shared" si="49"/>
        <v>1.2442258542300105E-4</v>
      </c>
      <c r="J1408" s="7">
        <f t="shared" si="50"/>
        <v>0.86163955283499294</v>
      </c>
    </row>
    <row r="1409" spans="6:10" x14ac:dyDescent="0.3">
      <c r="F1409">
        <v>1404</v>
      </c>
      <c r="G1409" t="s">
        <v>4348</v>
      </c>
      <c r="H1409" s="2">
        <v>1212.0500000000002</v>
      </c>
      <c r="I1409" s="18">
        <f t="shared" si="49"/>
        <v>1.2434154106225753E-4</v>
      </c>
      <c r="J1409" s="7">
        <f t="shared" si="50"/>
        <v>0.86176389437605516</v>
      </c>
    </row>
    <row r="1410" spans="6:10" x14ac:dyDescent="0.3">
      <c r="F1410">
        <v>1405</v>
      </c>
      <c r="G1410" t="s">
        <v>8607</v>
      </c>
      <c r="H1410" s="2">
        <v>1211.0800000000002</v>
      </c>
      <c r="I1410" s="18">
        <f t="shared" si="49"/>
        <v>1.2424203089780029E-4</v>
      </c>
      <c r="J1410" s="7">
        <f t="shared" si="50"/>
        <v>0.86188813640695294</v>
      </c>
    </row>
    <row r="1411" spans="6:10" x14ac:dyDescent="0.3">
      <c r="F1411">
        <v>1406</v>
      </c>
      <c r="G1411" t="s">
        <v>6844</v>
      </c>
      <c r="H1411" s="2">
        <v>1209.1000000000004</v>
      </c>
      <c r="I1411" s="18">
        <f t="shared" si="49"/>
        <v>1.2403890705694947E-4</v>
      </c>
      <c r="J1411" s="7">
        <f t="shared" si="50"/>
        <v>0.86201217531400987</v>
      </c>
    </row>
    <row r="1412" spans="6:10" x14ac:dyDescent="0.3">
      <c r="F1412">
        <v>1407</v>
      </c>
      <c r="G1412" t="s">
        <v>8535</v>
      </c>
      <c r="H1412" s="2">
        <v>1208.5100000000004</v>
      </c>
      <c r="I1412" s="18">
        <f t="shared" si="49"/>
        <v>1.2397838025588785E-4</v>
      </c>
      <c r="J1412" s="7">
        <f t="shared" si="50"/>
        <v>0.86213615369426577</v>
      </c>
    </row>
    <row r="1413" spans="6:10" x14ac:dyDescent="0.3">
      <c r="F1413">
        <v>1408</v>
      </c>
      <c r="G1413" t="s">
        <v>4907</v>
      </c>
      <c r="H1413" s="2">
        <v>1205.9000000000005</v>
      </c>
      <c r="I1413" s="18">
        <f t="shared" si="49"/>
        <v>1.2371062610203902E-4</v>
      </c>
      <c r="J1413" s="7">
        <f t="shared" si="50"/>
        <v>0.86225986432036783</v>
      </c>
    </row>
    <row r="1414" spans="6:10" x14ac:dyDescent="0.3">
      <c r="F1414">
        <v>1409</v>
      </c>
      <c r="G1414" t="s">
        <v>4796</v>
      </c>
      <c r="H1414" s="2">
        <v>1201.96</v>
      </c>
      <c r="I1414" s="18">
        <f t="shared" si="49"/>
        <v>1.2330643017630547E-4</v>
      </c>
      <c r="J1414" s="7">
        <f t="shared" si="50"/>
        <v>0.86238317075054416</v>
      </c>
    </row>
    <row r="1415" spans="6:10" x14ac:dyDescent="0.3">
      <c r="F1415">
        <v>1410</v>
      </c>
      <c r="G1415" t="s">
        <v>7541</v>
      </c>
      <c r="H1415" s="2">
        <v>1201.5100000000009</v>
      </c>
      <c r="I1415" s="18">
        <f t="shared" ref="I1415:I1478" si="51">H1415/GETPIVOTDATA("[Measures].[Net Sales]",$G$5)</f>
        <v>1.2326026566702127E-4</v>
      </c>
      <c r="J1415" s="7">
        <f t="shared" si="50"/>
        <v>0.86250643101621116</v>
      </c>
    </row>
    <row r="1416" spans="6:10" x14ac:dyDescent="0.3">
      <c r="F1416">
        <v>1411</v>
      </c>
      <c r="G1416" t="s">
        <v>7544</v>
      </c>
      <c r="H1416" s="2">
        <v>1201.4900000000011</v>
      </c>
      <c r="I1416" s="18">
        <f t="shared" si="51"/>
        <v>1.232582139110531E-4</v>
      </c>
      <c r="J1416" s="7">
        <f t="shared" ref="J1416:J1479" si="52">I1416+J1415</f>
        <v>0.86262968923012218</v>
      </c>
    </row>
    <row r="1417" spans="6:10" x14ac:dyDescent="0.3">
      <c r="F1417">
        <v>1412</v>
      </c>
      <c r="G1417" t="s">
        <v>4873</v>
      </c>
      <c r="H1417" s="2">
        <v>1201.0600000000006</v>
      </c>
      <c r="I1417" s="18">
        <f t="shared" si="51"/>
        <v>1.2321410115773696E-4</v>
      </c>
      <c r="J1417" s="7">
        <f t="shared" si="52"/>
        <v>0.86275290333127996</v>
      </c>
    </row>
    <row r="1418" spans="6:10" x14ac:dyDescent="0.3">
      <c r="F1418">
        <v>1413</v>
      </c>
      <c r="G1418" t="s">
        <v>7909</v>
      </c>
      <c r="H1418" s="2">
        <v>1200.6200000000013</v>
      </c>
      <c r="I1418" s="18">
        <f t="shared" si="51"/>
        <v>1.2316896252643683E-4</v>
      </c>
      <c r="J1418" s="7">
        <f t="shared" si="52"/>
        <v>0.86287607229380636</v>
      </c>
    </row>
    <row r="1419" spans="6:10" x14ac:dyDescent="0.3">
      <c r="F1419">
        <v>1414</v>
      </c>
      <c r="G1419" t="s">
        <v>8269</v>
      </c>
      <c r="H1419" s="2">
        <v>1199.0100000000002</v>
      </c>
      <c r="I1419" s="18">
        <f t="shared" si="51"/>
        <v>1.230037961709974E-4</v>
      </c>
      <c r="J1419" s="7">
        <f t="shared" si="52"/>
        <v>0.86299907608997739</v>
      </c>
    </row>
    <row r="1420" spans="6:10" x14ac:dyDescent="0.3">
      <c r="F1420">
        <v>1415</v>
      </c>
      <c r="G1420" t="s">
        <v>6663</v>
      </c>
      <c r="H1420" s="2">
        <v>1198.2300000000012</v>
      </c>
      <c r="I1420" s="18">
        <f t="shared" si="51"/>
        <v>1.2292377768823807E-4</v>
      </c>
      <c r="J1420" s="7">
        <f t="shared" si="52"/>
        <v>0.86312199986766558</v>
      </c>
    </row>
    <row r="1421" spans="6:10" x14ac:dyDescent="0.3">
      <c r="F1421">
        <v>1416</v>
      </c>
      <c r="G1421" t="s">
        <v>4755</v>
      </c>
      <c r="H1421" s="2">
        <v>1197.940000000001</v>
      </c>
      <c r="I1421" s="18">
        <f t="shared" si="51"/>
        <v>1.2289402722669929E-4</v>
      </c>
      <c r="J1421" s="7">
        <f t="shared" si="52"/>
        <v>0.86324489389489223</v>
      </c>
    </row>
    <row r="1422" spans="6:10" x14ac:dyDescent="0.3">
      <c r="F1422">
        <v>1417</v>
      </c>
      <c r="G1422" t="s">
        <v>4910</v>
      </c>
      <c r="H1422" s="2">
        <v>1197.4199999999992</v>
      </c>
      <c r="I1422" s="18">
        <f t="shared" si="51"/>
        <v>1.2284068157152614E-4</v>
      </c>
      <c r="J1422" s="7">
        <f t="shared" si="52"/>
        <v>0.86336773457646376</v>
      </c>
    </row>
    <row r="1423" spans="6:10" x14ac:dyDescent="0.3">
      <c r="F1423">
        <v>1418</v>
      </c>
      <c r="G1423" t="s">
        <v>8212</v>
      </c>
      <c r="H1423" s="2">
        <v>1195.9400000000005</v>
      </c>
      <c r="I1423" s="18">
        <f t="shared" si="51"/>
        <v>1.226888516298802E-4</v>
      </c>
      <c r="J1423" s="7">
        <f t="shared" si="52"/>
        <v>0.86349042342809368</v>
      </c>
    </row>
    <row r="1424" spans="6:10" x14ac:dyDescent="0.3">
      <c r="F1424">
        <v>1419</v>
      </c>
      <c r="G1424" t="s">
        <v>4735</v>
      </c>
      <c r="H1424" s="2">
        <v>1194.7500000000002</v>
      </c>
      <c r="I1424" s="18">
        <f t="shared" si="51"/>
        <v>1.2256677214977284E-4</v>
      </c>
      <c r="J1424" s="7">
        <f t="shared" si="52"/>
        <v>0.8636129902002434</v>
      </c>
    </row>
    <row r="1425" spans="6:10" x14ac:dyDescent="0.3">
      <c r="F1425">
        <v>1420</v>
      </c>
      <c r="G1425" t="s">
        <v>6318</v>
      </c>
      <c r="H1425" s="2">
        <v>1194.7300000000005</v>
      </c>
      <c r="I1425" s="18">
        <f t="shared" si="51"/>
        <v>1.2256472039380467E-4</v>
      </c>
      <c r="J1425" s="7">
        <f t="shared" si="52"/>
        <v>0.86373555492063725</v>
      </c>
    </row>
    <row r="1426" spans="6:10" x14ac:dyDescent="0.3">
      <c r="F1426">
        <v>1421</v>
      </c>
      <c r="G1426" t="s">
        <v>4467</v>
      </c>
      <c r="H1426" s="2">
        <v>1193.32</v>
      </c>
      <c r="I1426" s="18">
        <f t="shared" si="51"/>
        <v>1.2242007159804719E-4</v>
      </c>
      <c r="J1426" s="7">
        <f t="shared" si="52"/>
        <v>0.86385797499223527</v>
      </c>
    </row>
    <row r="1427" spans="6:10" x14ac:dyDescent="0.3">
      <c r="F1427">
        <v>1422</v>
      </c>
      <c r="G1427" t="s">
        <v>5529</v>
      </c>
      <c r="H1427" s="2">
        <v>1188.3200000000006</v>
      </c>
      <c r="I1427" s="18">
        <f t="shared" si="51"/>
        <v>1.2190713260599968E-4</v>
      </c>
      <c r="J1427" s="7">
        <f t="shared" si="52"/>
        <v>0.86397988212484123</v>
      </c>
    </row>
    <row r="1428" spans="6:10" x14ac:dyDescent="0.3">
      <c r="F1428">
        <v>1423</v>
      </c>
      <c r="G1428" t="s">
        <v>7401</v>
      </c>
      <c r="H1428" s="2">
        <v>1187.660000000001</v>
      </c>
      <c r="I1428" s="18">
        <f t="shared" si="51"/>
        <v>1.2183942465904943E-4</v>
      </c>
      <c r="J1428" s="7">
        <f t="shared" si="52"/>
        <v>0.86410172154950027</v>
      </c>
    </row>
    <row r="1429" spans="6:10" x14ac:dyDescent="0.3">
      <c r="F1429">
        <v>1424</v>
      </c>
      <c r="G1429" t="s">
        <v>5301</v>
      </c>
      <c r="H1429" s="2">
        <v>1186.2800000000004</v>
      </c>
      <c r="I1429" s="18">
        <f t="shared" si="51"/>
        <v>1.2169785349724424E-4</v>
      </c>
      <c r="J1429" s="7">
        <f t="shared" si="52"/>
        <v>0.86422341940299752</v>
      </c>
    </row>
    <row r="1430" spans="6:10" x14ac:dyDescent="0.3">
      <c r="F1430">
        <v>1425</v>
      </c>
      <c r="G1430" t="s">
        <v>5834</v>
      </c>
      <c r="H1430" s="2">
        <v>1183.5800000000004</v>
      </c>
      <c r="I1430" s="18">
        <f t="shared" si="51"/>
        <v>1.2142086644153854E-4</v>
      </c>
      <c r="J1430" s="7">
        <f t="shared" si="52"/>
        <v>0.86434484026943903</v>
      </c>
    </row>
    <row r="1431" spans="6:10" x14ac:dyDescent="0.3">
      <c r="F1431">
        <v>1426</v>
      </c>
      <c r="G1431" t="s">
        <v>6682</v>
      </c>
      <c r="H1431" s="2">
        <v>1180.4000000000008</v>
      </c>
      <c r="I1431" s="18">
        <f t="shared" si="51"/>
        <v>1.210946372425963E-4</v>
      </c>
      <c r="J1431" s="7">
        <f t="shared" si="52"/>
        <v>0.86446593490668167</v>
      </c>
    </row>
    <row r="1432" spans="6:10" x14ac:dyDescent="0.3">
      <c r="F1432">
        <v>1427</v>
      </c>
      <c r="G1432" t="s">
        <v>7731</v>
      </c>
      <c r="H1432" s="2">
        <v>1179.8900000000003</v>
      </c>
      <c r="I1432" s="18">
        <f t="shared" si="51"/>
        <v>1.2104231746540741E-4</v>
      </c>
      <c r="J1432" s="7">
        <f t="shared" si="52"/>
        <v>0.86458697722414712</v>
      </c>
    </row>
    <row r="1433" spans="6:10" x14ac:dyDescent="0.3">
      <c r="F1433">
        <v>1428</v>
      </c>
      <c r="G1433" t="s">
        <v>7654</v>
      </c>
      <c r="H1433" s="2">
        <v>1178.5599999999997</v>
      </c>
      <c r="I1433" s="18">
        <f t="shared" si="51"/>
        <v>1.2090587569352268E-4</v>
      </c>
      <c r="J1433" s="7">
        <f t="shared" si="52"/>
        <v>0.8647078830998407</v>
      </c>
    </row>
    <row r="1434" spans="6:10" x14ac:dyDescent="0.3">
      <c r="F1434">
        <v>1429</v>
      </c>
      <c r="G1434" t="s">
        <v>8158</v>
      </c>
      <c r="H1434" s="2">
        <v>1175.8800000000006</v>
      </c>
      <c r="I1434" s="18">
        <f t="shared" si="51"/>
        <v>1.2063094039378525E-4</v>
      </c>
      <c r="J1434" s="7">
        <f t="shared" si="52"/>
        <v>0.86482851404023453</v>
      </c>
    </row>
    <row r="1435" spans="6:10" x14ac:dyDescent="0.3">
      <c r="F1435">
        <v>1430</v>
      </c>
      <c r="G1435" t="s">
        <v>4492</v>
      </c>
      <c r="H1435" s="2">
        <v>1174.5799999999997</v>
      </c>
      <c r="I1435" s="18">
        <f t="shared" si="51"/>
        <v>1.2049757625585279E-4</v>
      </c>
      <c r="J1435" s="7">
        <f t="shared" si="52"/>
        <v>0.8649490116164904</v>
      </c>
    </row>
    <row r="1436" spans="6:10" x14ac:dyDescent="0.3">
      <c r="F1436">
        <v>1431</v>
      </c>
      <c r="G1436" t="s">
        <v>6440</v>
      </c>
      <c r="H1436" s="2">
        <v>1174.3500000000004</v>
      </c>
      <c r="I1436" s="18">
        <f t="shared" si="51"/>
        <v>1.2047398106221867E-4</v>
      </c>
      <c r="J1436" s="7">
        <f t="shared" si="52"/>
        <v>0.86506948559755259</v>
      </c>
    </row>
    <row r="1437" spans="6:10" x14ac:dyDescent="0.3">
      <c r="F1437">
        <v>1432</v>
      </c>
      <c r="G1437" t="s">
        <v>7421</v>
      </c>
      <c r="H1437" s="2">
        <v>1169.3800000000001</v>
      </c>
      <c r="I1437" s="18">
        <f t="shared" si="51"/>
        <v>1.1996411970412334E-4</v>
      </c>
      <c r="J1437" s="7">
        <f t="shared" si="52"/>
        <v>0.86518944971725675</v>
      </c>
    </row>
    <row r="1438" spans="6:10" x14ac:dyDescent="0.3">
      <c r="F1438">
        <v>1433</v>
      </c>
      <c r="G1438" t="s">
        <v>4262</v>
      </c>
      <c r="H1438" s="2">
        <v>1168.0600000000002</v>
      </c>
      <c r="I1438" s="18">
        <f t="shared" si="51"/>
        <v>1.1982870381022278E-4</v>
      </c>
      <c r="J1438" s="7">
        <f t="shared" si="52"/>
        <v>0.86530927842106697</v>
      </c>
    </row>
    <row r="1439" spans="6:10" x14ac:dyDescent="0.3">
      <c r="F1439">
        <v>1434</v>
      </c>
      <c r="G1439" t="s">
        <v>6027</v>
      </c>
      <c r="H1439" s="2">
        <v>1167.1600000000005</v>
      </c>
      <c r="I1439" s="18">
        <f t="shared" si="51"/>
        <v>1.1973637479165425E-4</v>
      </c>
      <c r="J1439" s="7">
        <f t="shared" si="52"/>
        <v>0.86542901479585865</v>
      </c>
    </row>
    <row r="1440" spans="6:10" x14ac:dyDescent="0.3">
      <c r="F1440">
        <v>1435</v>
      </c>
      <c r="G1440" t="s">
        <v>7430</v>
      </c>
      <c r="H1440" s="2">
        <v>1166.92</v>
      </c>
      <c r="I1440" s="18">
        <f t="shared" si="51"/>
        <v>1.1971175372003592E-4</v>
      </c>
      <c r="J1440" s="7">
        <f t="shared" si="52"/>
        <v>0.86554872654957871</v>
      </c>
    </row>
    <row r="1441" spans="6:10" x14ac:dyDescent="0.3">
      <c r="F1441">
        <v>1436</v>
      </c>
      <c r="G1441" t="s">
        <v>6105</v>
      </c>
      <c r="H1441" s="2">
        <v>1165.6500000000003</v>
      </c>
      <c r="I1441" s="18">
        <f t="shared" si="51"/>
        <v>1.1958146721605585E-4</v>
      </c>
      <c r="J1441" s="7">
        <f t="shared" si="52"/>
        <v>0.86566830801679473</v>
      </c>
    </row>
    <row r="1442" spans="6:10" x14ac:dyDescent="0.3">
      <c r="F1442">
        <v>1437</v>
      </c>
      <c r="G1442" t="s">
        <v>6021</v>
      </c>
      <c r="H1442" s="2">
        <v>1164.55</v>
      </c>
      <c r="I1442" s="18">
        <f t="shared" si="51"/>
        <v>1.1946862063780534E-4</v>
      </c>
      <c r="J1442" s="7">
        <f t="shared" si="52"/>
        <v>0.86578777663743256</v>
      </c>
    </row>
    <row r="1443" spans="6:10" x14ac:dyDescent="0.3">
      <c r="F1443">
        <v>1438</v>
      </c>
      <c r="G1443" t="s">
        <v>5673</v>
      </c>
      <c r="H1443" s="2">
        <v>1163.4500000000003</v>
      </c>
      <c r="I1443" s="18">
        <f t="shared" si="51"/>
        <v>1.1935577405955491E-4</v>
      </c>
      <c r="J1443" s="7">
        <f t="shared" si="52"/>
        <v>0.86590713241149209</v>
      </c>
    </row>
    <row r="1444" spans="6:10" x14ac:dyDescent="0.3">
      <c r="F1444">
        <v>1439</v>
      </c>
      <c r="G1444" t="s">
        <v>5803</v>
      </c>
      <c r="H1444" s="2">
        <v>1163.2300000000005</v>
      </c>
      <c r="I1444" s="18">
        <f t="shared" si="51"/>
        <v>1.1933320474390483E-4</v>
      </c>
      <c r="J1444" s="7">
        <f t="shared" si="52"/>
        <v>0.86602646561623597</v>
      </c>
    </row>
    <row r="1445" spans="6:10" x14ac:dyDescent="0.3">
      <c r="F1445">
        <v>1440</v>
      </c>
      <c r="G1445" t="s">
        <v>7653</v>
      </c>
      <c r="H1445" s="2">
        <v>1161.2700000000004</v>
      </c>
      <c r="I1445" s="18">
        <f t="shared" si="51"/>
        <v>1.1913213265902217E-4</v>
      </c>
      <c r="J1445" s="7">
        <f t="shared" si="52"/>
        <v>0.86614559774889499</v>
      </c>
    </row>
    <row r="1446" spans="6:10" x14ac:dyDescent="0.3">
      <c r="F1446">
        <v>1441</v>
      </c>
      <c r="G1446" t="s">
        <v>7929</v>
      </c>
      <c r="H1446" s="2">
        <v>1159.5200000000004</v>
      </c>
      <c r="I1446" s="18">
        <f t="shared" si="51"/>
        <v>1.1895260401180551E-4</v>
      </c>
      <c r="J1446" s="7">
        <f t="shared" si="52"/>
        <v>0.86626455035290684</v>
      </c>
    </row>
    <row r="1447" spans="6:10" x14ac:dyDescent="0.3">
      <c r="F1447">
        <v>1442</v>
      </c>
      <c r="G1447" t="s">
        <v>6675</v>
      </c>
      <c r="H1447" s="2">
        <v>1158.7700000000002</v>
      </c>
      <c r="I1447" s="18">
        <f t="shared" si="51"/>
        <v>1.1887566316299835E-4</v>
      </c>
      <c r="J1447" s="7">
        <f t="shared" si="52"/>
        <v>0.86638342601606988</v>
      </c>
    </row>
    <row r="1448" spans="6:10" x14ac:dyDescent="0.3">
      <c r="F1448">
        <v>1443</v>
      </c>
      <c r="G1448" t="s">
        <v>6012</v>
      </c>
      <c r="H1448" s="2">
        <v>1158.3000000000029</v>
      </c>
      <c r="I1448" s="18">
        <f t="shared" si="51"/>
        <v>1.1882744689774615E-4</v>
      </c>
      <c r="J1448" s="7">
        <f t="shared" si="52"/>
        <v>0.86650225346296761</v>
      </c>
    </row>
    <row r="1449" spans="6:10" x14ac:dyDescent="0.3">
      <c r="F1449">
        <v>1444</v>
      </c>
      <c r="G1449" t="s">
        <v>4679</v>
      </c>
      <c r="H1449" s="2">
        <v>1158.2700000000002</v>
      </c>
      <c r="I1449" s="18">
        <f t="shared" si="51"/>
        <v>1.1882436926379359E-4</v>
      </c>
      <c r="J1449" s="7">
        <f t="shared" si="52"/>
        <v>0.86662107783223141</v>
      </c>
    </row>
    <row r="1450" spans="6:10" x14ac:dyDescent="0.3">
      <c r="F1450">
        <v>1445</v>
      </c>
      <c r="G1450" t="s">
        <v>5201</v>
      </c>
      <c r="H1450" s="2">
        <v>1158.2</v>
      </c>
      <c r="I1450" s="18">
        <f t="shared" si="51"/>
        <v>1.188171881179049E-4</v>
      </c>
      <c r="J1450" s="7">
        <f t="shared" si="52"/>
        <v>0.86673989502034932</v>
      </c>
    </row>
    <row r="1451" spans="6:10" x14ac:dyDescent="0.3">
      <c r="F1451">
        <v>1446</v>
      </c>
      <c r="G1451" t="s">
        <v>5295</v>
      </c>
      <c r="H1451" s="2">
        <v>1156.3599999999997</v>
      </c>
      <c r="I1451" s="18">
        <f t="shared" si="51"/>
        <v>1.1862842656883135E-4</v>
      </c>
      <c r="J1451" s="7">
        <f t="shared" si="52"/>
        <v>0.86685852344691816</v>
      </c>
    </row>
    <row r="1452" spans="6:10" x14ac:dyDescent="0.3">
      <c r="F1452">
        <v>1447</v>
      </c>
      <c r="G1452" t="s">
        <v>7091</v>
      </c>
      <c r="H1452" s="2">
        <v>1155.5400000000002</v>
      </c>
      <c r="I1452" s="18">
        <f t="shared" si="51"/>
        <v>1.185443045741356E-4</v>
      </c>
      <c r="J1452" s="7">
        <f t="shared" si="52"/>
        <v>0.8669770677514923</v>
      </c>
    </row>
    <row r="1453" spans="6:10" x14ac:dyDescent="0.3">
      <c r="F1453">
        <v>1448</v>
      </c>
      <c r="G1453" t="s">
        <v>6997</v>
      </c>
      <c r="H1453" s="2">
        <v>1153.6199999999994</v>
      </c>
      <c r="I1453" s="18">
        <f t="shared" si="51"/>
        <v>1.1834733600118924E-4</v>
      </c>
      <c r="J1453" s="7">
        <f t="shared" si="52"/>
        <v>0.86709541508749344</v>
      </c>
    </row>
    <row r="1454" spans="6:10" x14ac:dyDescent="0.3">
      <c r="F1454">
        <v>1449</v>
      </c>
      <c r="G1454" t="s">
        <v>4508</v>
      </c>
      <c r="H1454" s="2">
        <v>1152.0599999999997</v>
      </c>
      <c r="I1454" s="18">
        <f t="shared" si="51"/>
        <v>1.1818729903567042E-4</v>
      </c>
      <c r="J1454" s="7">
        <f t="shared" si="52"/>
        <v>0.86721360238652911</v>
      </c>
    </row>
    <row r="1455" spans="6:10" x14ac:dyDescent="0.3">
      <c r="F1455">
        <v>1450</v>
      </c>
      <c r="G1455" t="s">
        <v>6983</v>
      </c>
      <c r="H1455" s="2">
        <v>1147.3700000000003</v>
      </c>
      <c r="I1455" s="18">
        <f t="shared" si="51"/>
        <v>1.1770616226112985E-4</v>
      </c>
      <c r="J1455" s="7">
        <f t="shared" si="52"/>
        <v>0.86733130854879026</v>
      </c>
    </row>
    <row r="1456" spans="6:10" x14ac:dyDescent="0.3">
      <c r="F1456">
        <v>1451</v>
      </c>
      <c r="G1456" t="s">
        <v>5119</v>
      </c>
      <c r="H1456" s="2">
        <v>1146.9600000000007</v>
      </c>
      <c r="I1456" s="18">
        <f t="shared" si="51"/>
        <v>1.1766410126378198E-4</v>
      </c>
      <c r="J1456" s="7">
        <f t="shared" si="52"/>
        <v>0.86744897265005405</v>
      </c>
    </row>
    <row r="1457" spans="6:10" x14ac:dyDescent="0.3">
      <c r="F1457">
        <v>1452</v>
      </c>
      <c r="G1457" t="s">
        <v>8046</v>
      </c>
      <c r="H1457" s="2">
        <v>1145.8400000000004</v>
      </c>
      <c r="I1457" s="18">
        <f t="shared" si="51"/>
        <v>1.1754920292956329E-4</v>
      </c>
      <c r="J1457" s="7">
        <f t="shared" si="52"/>
        <v>0.86756652185298366</v>
      </c>
    </row>
    <row r="1458" spans="6:10" x14ac:dyDescent="0.3">
      <c r="F1458">
        <v>1453</v>
      </c>
      <c r="G1458" t="s">
        <v>7518</v>
      </c>
      <c r="H1458" s="2">
        <v>1145.6000000000004</v>
      </c>
      <c r="I1458" s="18">
        <f t="shared" si="51"/>
        <v>1.17524581857945E-4</v>
      </c>
      <c r="J1458" s="7">
        <f t="shared" si="52"/>
        <v>0.86768404643484165</v>
      </c>
    </row>
    <row r="1459" spans="6:10" x14ac:dyDescent="0.3">
      <c r="F1459">
        <v>1454</v>
      </c>
      <c r="G1459" t="s">
        <v>6819</v>
      </c>
      <c r="H1459" s="2">
        <v>1145.4300000000007</v>
      </c>
      <c r="I1459" s="18">
        <f t="shared" si="51"/>
        <v>1.1750714193221542E-4</v>
      </c>
      <c r="J1459" s="7">
        <f t="shared" si="52"/>
        <v>0.86780155357677391</v>
      </c>
    </row>
    <row r="1460" spans="6:10" x14ac:dyDescent="0.3">
      <c r="F1460">
        <v>1455</v>
      </c>
      <c r="G1460" t="s">
        <v>4596</v>
      </c>
      <c r="H1460" s="2">
        <v>1143.5999999999999</v>
      </c>
      <c r="I1460" s="18">
        <f t="shared" si="51"/>
        <v>1.1731940626112592E-4</v>
      </c>
      <c r="J1460" s="7">
        <f t="shared" si="52"/>
        <v>0.86791887298303505</v>
      </c>
    </row>
    <row r="1461" spans="6:10" x14ac:dyDescent="0.3">
      <c r="F1461">
        <v>1456</v>
      </c>
      <c r="G1461" t="s">
        <v>8248</v>
      </c>
      <c r="H1461" s="2">
        <v>1143.27</v>
      </c>
      <c r="I1461" s="18">
        <f t="shared" si="51"/>
        <v>1.1728555228765078E-4</v>
      </c>
      <c r="J1461" s="7">
        <f t="shared" si="52"/>
        <v>0.86803615853532268</v>
      </c>
    </row>
    <row r="1462" spans="6:10" x14ac:dyDescent="0.3">
      <c r="F1462">
        <v>1457</v>
      </c>
      <c r="G1462" t="s">
        <v>4412</v>
      </c>
      <c r="H1462" s="2">
        <v>1141.5000000000005</v>
      </c>
      <c r="I1462" s="18">
        <f t="shared" si="51"/>
        <v>1.1710397188446598E-4</v>
      </c>
      <c r="J1462" s="7">
        <f t="shared" si="52"/>
        <v>0.86815326250720715</v>
      </c>
    </row>
    <row r="1463" spans="6:10" x14ac:dyDescent="0.3">
      <c r="F1463">
        <v>1458</v>
      </c>
      <c r="G1463" t="s">
        <v>8502</v>
      </c>
      <c r="H1463" s="2">
        <v>1141.3400000000001</v>
      </c>
      <c r="I1463" s="18">
        <f t="shared" si="51"/>
        <v>1.1708755783672043E-4</v>
      </c>
      <c r="J1463" s="7">
        <f t="shared" si="52"/>
        <v>0.86827035006504383</v>
      </c>
    </row>
    <row r="1464" spans="6:10" x14ac:dyDescent="0.3">
      <c r="F1464">
        <v>1459</v>
      </c>
      <c r="G1464" t="s">
        <v>7155</v>
      </c>
      <c r="H1464" s="2">
        <v>1141.2400000000005</v>
      </c>
      <c r="I1464" s="18">
        <f t="shared" si="51"/>
        <v>1.1707729905687951E-4</v>
      </c>
      <c r="J1464" s="7">
        <f t="shared" si="52"/>
        <v>0.86838742736410068</v>
      </c>
    </row>
    <row r="1465" spans="6:10" x14ac:dyDescent="0.3">
      <c r="F1465">
        <v>1460</v>
      </c>
      <c r="G1465" t="s">
        <v>5001</v>
      </c>
      <c r="H1465" s="2">
        <v>1140.9299999999998</v>
      </c>
      <c r="I1465" s="18">
        <f t="shared" si="51"/>
        <v>1.1704549683937249E-4</v>
      </c>
      <c r="J1465" s="7">
        <f t="shared" si="52"/>
        <v>0.86850447286094001</v>
      </c>
    </row>
    <row r="1466" spans="6:10" x14ac:dyDescent="0.3">
      <c r="F1466">
        <v>1461</v>
      </c>
      <c r="G1466" t="s">
        <v>5349</v>
      </c>
      <c r="H1466" s="2">
        <v>1140.3500000000001</v>
      </c>
      <c r="I1466" s="18">
        <f t="shared" si="51"/>
        <v>1.1698599591629501E-4</v>
      </c>
      <c r="J1466" s="7">
        <f t="shared" si="52"/>
        <v>0.86862145885685627</v>
      </c>
    </row>
    <row r="1467" spans="6:10" x14ac:dyDescent="0.3">
      <c r="F1467">
        <v>1462</v>
      </c>
      <c r="G1467" t="s">
        <v>6269</v>
      </c>
      <c r="H1467" s="2">
        <v>1140.27</v>
      </c>
      <c r="I1467" s="18">
        <f t="shared" si="51"/>
        <v>1.1697778889242223E-4</v>
      </c>
      <c r="J1467" s="7">
        <f t="shared" si="52"/>
        <v>0.86873843664574868</v>
      </c>
    </row>
    <row r="1468" spans="6:10" x14ac:dyDescent="0.3">
      <c r="F1468">
        <v>1463</v>
      </c>
      <c r="G1468" t="s">
        <v>7080</v>
      </c>
      <c r="H1468" s="2">
        <v>1140.21</v>
      </c>
      <c r="I1468" s="18">
        <f t="shared" si="51"/>
        <v>1.1697163362451766E-4</v>
      </c>
      <c r="J1468" s="7">
        <f t="shared" si="52"/>
        <v>0.86885540827937324</v>
      </c>
    </row>
    <row r="1469" spans="6:10" x14ac:dyDescent="0.3">
      <c r="F1469">
        <v>1464</v>
      </c>
      <c r="G1469" t="s">
        <v>7786</v>
      </c>
      <c r="H1469" s="2">
        <v>1139.73</v>
      </c>
      <c r="I1469" s="18">
        <f t="shared" si="51"/>
        <v>1.1692239148128108E-4</v>
      </c>
      <c r="J1469" s="7">
        <f t="shared" si="52"/>
        <v>0.86897233067085455</v>
      </c>
    </row>
    <row r="1470" spans="6:10" x14ac:dyDescent="0.3">
      <c r="F1470">
        <v>1465</v>
      </c>
      <c r="G1470" t="s">
        <v>4370</v>
      </c>
      <c r="H1470" s="2">
        <v>1139.3500000000004</v>
      </c>
      <c r="I1470" s="18">
        <f t="shared" si="51"/>
        <v>1.168834081178855E-4</v>
      </c>
      <c r="J1470" s="7">
        <f t="shared" si="52"/>
        <v>0.86908921407897244</v>
      </c>
    </row>
    <row r="1471" spans="6:10" x14ac:dyDescent="0.3">
      <c r="F1471">
        <v>1466</v>
      </c>
      <c r="G1471" t="s">
        <v>8041</v>
      </c>
      <c r="H1471" s="2">
        <v>1138</v>
      </c>
      <c r="I1471" s="18">
        <f t="shared" si="51"/>
        <v>1.1674491459003262E-4</v>
      </c>
      <c r="J1471" s="7">
        <f t="shared" si="52"/>
        <v>0.86920595899356246</v>
      </c>
    </row>
    <row r="1472" spans="6:10" x14ac:dyDescent="0.3">
      <c r="F1472">
        <v>1467</v>
      </c>
      <c r="G1472" t="s">
        <v>5120</v>
      </c>
      <c r="H1472" s="2">
        <v>1136.7700000000007</v>
      </c>
      <c r="I1472" s="18">
        <f t="shared" si="51"/>
        <v>1.1661873159798898E-4</v>
      </c>
      <c r="J1472" s="7">
        <f t="shared" si="52"/>
        <v>0.86932257772516042</v>
      </c>
    </row>
    <row r="1473" spans="6:10" x14ac:dyDescent="0.3">
      <c r="F1473">
        <v>1468</v>
      </c>
      <c r="G1473" t="s">
        <v>7859</v>
      </c>
      <c r="H1473" s="2">
        <v>1135.0399999999995</v>
      </c>
      <c r="I1473" s="18">
        <f t="shared" si="51"/>
        <v>1.1644125470674039E-4</v>
      </c>
      <c r="J1473" s="7">
        <f t="shared" si="52"/>
        <v>0.8694390189798672</v>
      </c>
    </row>
    <row r="1474" spans="6:10" x14ac:dyDescent="0.3">
      <c r="F1474">
        <v>1469</v>
      </c>
      <c r="G1474" t="s">
        <v>8532</v>
      </c>
      <c r="H1474" s="2">
        <v>1133.6399999999999</v>
      </c>
      <c r="I1474" s="18">
        <f t="shared" si="51"/>
        <v>1.162976317889671E-4</v>
      </c>
      <c r="J1474" s="7">
        <f t="shared" si="52"/>
        <v>0.86955531661165619</v>
      </c>
    </row>
    <row r="1475" spans="6:10" x14ac:dyDescent="0.3">
      <c r="F1475">
        <v>1470</v>
      </c>
      <c r="G1475" t="s">
        <v>7683</v>
      </c>
      <c r="H1475" s="2">
        <v>1133.25</v>
      </c>
      <c r="I1475" s="18">
        <f t="shared" si="51"/>
        <v>1.1625762254758741E-4</v>
      </c>
      <c r="J1475" s="7">
        <f t="shared" si="52"/>
        <v>0.86967157423420383</v>
      </c>
    </row>
    <row r="1476" spans="6:10" x14ac:dyDescent="0.3">
      <c r="F1476">
        <v>1471</v>
      </c>
      <c r="G1476" t="s">
        <v>8108</v>
      </c>
      <c r="H1476" s="2">
        <v>1133.0700000000011</v>
      </c>
      <c r="I1476" s="18">
        <f t="shared" si="51"/>
        <v>1.162391567438738E-4</v>
      </c>
      <c r="J1476" s="7">
        <f t="shared" si="52"/>
        <v>0.86978781339094768</v>
      </c>
    </row>
    <row r="1477" spans="6:10" x14ac:dyDescent="0.3">
      <c r="F1477">
        <v>1472</v>
      </c>
      <c r="G1477" t="s">
        <v>5316</v>
      </c>
      <c r="H1477" s="2">
        <v>1132.1299999999999</v>
      </c>
      <c r="I1477" s="18">
        <f t="shared" si="51"/>
        <v>1.1614272421336873E-4</v>
      </c>
      <c r="J1477" s="7">
        <f t="shared" si="52"/>
        <v>0.86990395611516103</v>
      </c>
    </row>
    <row r="1478" spans="6:10" x14ac:dyDescent="0.3">
      <c r="F1478">
        <v>1473</v>
      </c>
      <c r="G1478" t="s">
        <v>6581</v>
      </c>
      <c r="H1478" s="2">
        <v>1131.5600000000002</v>
      </c>
      <c r="I1478" s="18">
        <f t="shared" si="51"/>
        <v>1.1608424916827534E-4</v>
      </c>
      <c r="J1478" s="7">
        <f t="shared" si="52"/>
        <v>0.87002004036432934</v>
      </c>
    </row>
    <row r="1479" spans="6:10" x14ac:dyDescent="0.3">
      <c r="F1479">
        <v>1474</v>
      </c>
      <c r="G1479" t="s">
        <v>5396</v>
      </c>
      <c r="H1479" s="2">
        <v>1131.2800000000002</v>
      </c>
      <c r="I1479" s="18">
        <f t="shared" ref="I1479:I1542" si="53">H1479/GETPIVOTDATA("[Measures].[Net Sales]",$G$5)</f>
        <v>1.1605552458472067E-4</v>
      </c>
      <c r="J1479" s="7">
        <f t="shared" si="52"/>
        <v>0.87013609588891405</v>
      </c>
    </row>
    <row r="1480" spans="6:10" x14ac:dyDescent="0.3">
      <c r="F1480">
        <v>1475</v>
      </c>
      <c r="G1480" t="s">
        <v>4550</v>
      </c>
      <c r="H1480" s="2">
        <v>1130.57</v>
      </c>
      <c r="I1480" s="18">
        <f t="shared" si="53"/>
        <v>1.1598268724784988E-4</v>
      </c>
      <c r="J1480" s="7">
        <f t="shared" ref="J1480:J1543" si="54">I1480+J1479</f>
        <v>0.87025207857616194</v>
      </c>
    </row>
    <row r="1481" spans="6:10" x14ac:dyDescent="0.3">
      <c r="F1481">
        <v>1476</v>
      </c>
      <c r="G1481" t="s">
        <v>6084</v>
      </c>
      <c r="H1481" s="2">
        <v>1127.71</v>
      </c>
      <c r="I1481" s="18">
        <f t="shared" si="53"/>
        <v>1.1568928614439867E-4</v>
      </c>
      <c r="J1481" s="7">
        <f t="shared" si="54"/>
        <v>0.8703677678623063</v>
      </c>
    </row>
    <row r="1482" spans="6:10" x14ac:dyDescent="0.3">
      <c r="F1482">
        <v>1477</v>
      </c>
      <c r="G1482" t="s">
        <v>4465</v>
      </c>
      <c r="H1482" s="2">
        <v>1126.8499999999999</v>
      </c>
      <c r="I1482" s="18">
        <f t="shared" si="53"/>
        <v>1.1560106063776648E-4</v>
      </c>
      <c r="J1482" s="7">
        <f t="shared" si="54"/>
        <v>0.87048336892294409</v>
      </c>
    </row>
    <row r="1483" spans="6:10" x14ac:dyDescent="0.3">
      <c r="F1483">
        <v>1478</v>
      </c>
      <c r="G1483" t="s">
        <v>8026</v>
      </c>
      <c r="H1483" s="2">
        <v>1125.0700000000006</v>
      </c>
      <c r="I1483" s="18">
        <f t="shared" si="53"/>
        <v>1.1541845435659761E-4</v>
      </c>
      <c r="J1483" s="7">
        <f t="shared" si="54"/>
        <v>0.87059878737730068</v>
      </c>
    </row>
    <row r="1484" spans="6:10" x14ac:dyDescent="0.3">
      <c r="F1484">
        <v>1479</v>
      </c>
      <c r="G1484" t="s">
        <v>4842</v>
      </c>
      <c r="H1484" s="2">
        <v>1125</v>
      </c>
      <c r="I1484" s="18">
        <f t="shared" si="53"/>
        <v>1.1541127321070887E-4</v>
      </c>
      <c r="J1484" s="7">
        <f t="shared" si="54"/>
        <v>0.87071419865051136</v>
      </c>
    </row>
    <row r="1485" spans="6:10" x14ac:dyDescent="0.3">
      <c r="F1485">
        <v>1480</v>
      </c>
      <c r="G1485" t="s">
        <v>7419</v>
      </c>
      <c r="H1485" s="2">
        <v>1124.5900000000001</v>
      </c>
      <c r="I1485" s="18">
        <f t="shared" si="53"/>
        <v>1.1536921221336098E-4</v>
      </c>
      <c r="J1485" s="7">
        <f t="shared" si="54"/>
        <v>0.8708295678627247</v>
      </c>
    </row>
    <row r="1486" spans="6:10" x14ac:dyDescent="0.3">
      <c r="F1486">
        <v>1481</v>
      </c>
      <c r="G1486" t="s">
        <v>4346</v>
      </c>
      <c r="H1486" s="2">
        <v>1124.0099999999993</v>
      </c>
      <c r="I1486" s="18">
        <f t="shared" si="53"/>
        <v>1.1530971129028338E-4</v>
      </c>
      <c r="J1486" s="7">
        <f t="shared" si="54"/>
        <v>0.87094487757401495</v>
      </c>
    </row>
    <row r="1487" spans="6:10" x14ac:dyDescent="0.3">
      <c r="F1487">
        <v>1482</v>
      </c>
      <c r="G1487" t="s">
        <v>5576</v>
      </c>
      <c r="H1487" s="2">
        <v>1123.8600000000004</v>
      </c>
      <c r="I1487" s="18">
        <f t="shared" si="53"/>
        <v>1.1529432312052206E-4</v>
      </c>
      <c r="J1487" s="7">
        <f t="shared" si="54"/>
        <v>0.87106017189713547</v>
      </c>
    </row>
    <row r="1488" spans="6:10" x14ac:dyDescent="0.3">
      <c r="F1488">
        <v>1483</v>
      </c>
      <c r="G1488" t="s">
        <v>6536</v>
      </c>
      <c r="H1488" s="2">
        <v>1122.5300000000034</v>
      </c>
      <c r="I1488" s="18">
        <f t="shared" si="53"/>
        <v>1.151578813486377E-4</v>
      </c>
      <c r="J1488" s="7">
        <f t="shared" si="54"/>
        <v>0.87117532977848411</v>
      </c>
    </row>
    <row r="1489" spans="6:10" x14ac:dyDescent="0.3">
      <c r="F1489">
        <v>1484</v>
      </c>
      <c r="G1489" t="s">
        <v>5108</v>
      </c>
      <c r="H1489" s="2">
        <v>1122.4100000000005</v>
      </c>
      <c r="I1489" s="18">
        <f t="shared" si="53"/>
        <v>1.1514557081282827E-4</v>
      </c>
      <c r="J1489" s="7">
        <f t="shared" si="54"/>
        <v>0.87129047534929693</v>
      </c>
    </row>
    <row r="1490" spans="6:10" x14ac:dyDescent="0.3">
      <c r="F1490">
        <v>1485</v>
      </c>
      <c r="G1490" t="s">
        <v>7550</v>
      </c>
      <c r="H1490" s="2">
        <v>1121.5900000000004</v>
      </c>
      <c r="I1490" s="18">
        <f t="shared" si="53"/>
        <v>1.1506144881813245E-4</v>
      </c>
      <c r="J1490" s="7">
        <f t="shared" si="54"/>
        <v>0.87140553679811505</v>
      </c>
    </row>
    <row r="1491" spans="6:10" x14ac:dyDescent="0.3">
      <c r="F1491">
        <v>1486</v>
      </c>
      <c r="G1491" t="s">
        <v>6763</v>
      </c>
      <c r="H1491" s="2">
        <v>1121.2100000000003</v>
      </c>
      <c r="I1491" s="18">
        <f t="shared" si="53"/>
        <v>1.1502246545473682E-4</v>
      </c>
      <c r="J1491" s="7">
        <f t="shared" si="54"/>
        <v>0.87152055926356975</v>
      </c>
    </row>
    <row r="1492" spans="6:10" x14ac:dyDescent="0.3">
      <c r="F1492">
        <v>1487</v>
      </c>
      <c r="G1492" t="s">
        <v>7898</v>
      </c>
      <c r="H1492" s="2">
        <v>1119.9300000000012</v>
      </c>
      <c r="I1492" s="18">
        <f t="shared" si="53"/>
        <v>1.1489115307277273E-4</v>
      </c>
      <c r="J1492" s="7">
        <f t="shared" si="54"/>
        <v>0.87163545041664248</v>
      </c>
    </row>
    <row r="1493" spans="6:10" x14ac:dyDescent="0.3">
      <c r="F1493">
        <v>1488</v>
      </c>
      <c r="G1493" t="s">
        <v>8336</v>
      </c>
      <c r="H1493" s="2">
        <v>1119.8100000000015</v>
      </c>
      <c r="I1493" s="18">
        <f t="shared" si="53"/>
        <v>1.1487884253696362E-4</v>
      </c>
      <c r="J1493" s="7">
        <f t="shared" si="54"/>
        <v>0.87175032925917939</v>
      </c>
    </row>
    <row r="1494" spans="6:10" x14ac:dyDescent="0.3">
      <c r="F1494">
        <v>1489</v>
      </c>
      <c r="G1494" t="s">
        <v>4802</v>
      </c>
      <c r="H1494" s="2">
        <v>1119.4900000000007</v>
      </c>
      <c r="I1494" s="18">
        <f t="shared" si="53"/>
        <v>1.1484601444147249E-4</v>
      </c>
      <c r="J1494" s="7">
        <f t="shared" si="54"/>
        <v>0.87186517527362084</v>
      </c>
    </row>
    <row r="1495" spans="6:10" x14ac:dyDescent="0.3">
      <c r="F1495">
        <v>1490</v>
      </c>
      <c r="G1495" t="s">
        <v>7013</v>
      </c>
      <c r="H1495" s="2">
        <v>1119.3100000000002</v>
      </c>
      <c r="I1495" s="18">
        <f t="shared" si="53"/>
        <v>1.1482754863775872E-4</v>
      </c>
      <c r="J1495" s="7">
        <f t="shared" si="54"/>
        <v>0.87198000282225863</v>
      </c>
    </row>
    <row r="1496" spans="6:10" x14ac:dyDescent="0.3">
      <c r="F1496">
        <v>1491</v>
      </c>
      <c r="G1496" t="s">
        <v>4647</v>
      </c>
      <c r="H1496" s="2">
        <v>1118.9899999999998</v>
      </c>
      <c r="I1496" s="18">
        <f t="shared" si="53"/>
        <v>1.1479472054226764E-4</v>
      </c>
      <c r="J1496" s="7">
        <f t="shared" si="54"/>
        <v>0.87209479754280095</v>
      </c>
    </row>
    <row r="1497" spans="6:10" x14ac:dyDescent="0.3">
      <c r="F1497">
        <v>1492</v>
      </c>
      <c r="G1497" t="s">
        <v>6747</v>
      </c>
      <c r="H1497" s="2">
        <v>1118.81</v>
      </c>
      <c r="I1497" s="18">
        <f t="shared" si="53"/>
        <v>1.1477625473855394E-4</v>
      </c>
      <c r="J1497" s="7">
        <f t="shared" si="54"/>
        <v>0.87220957379753949</v>
      </c>
    </row>
    <row r="1498" spans="6:10" x14ac:dyDescent="0.3">
      <c r="F1498">
        <v>1493</v>
      </c>
      <c r="G1498" t="s">
        <v>8260</v>
      </c>
      <c r="H1498" s="2">
        <v>1117.9000000000001</v>
      </c>
      <c r="I1498" s="18">
        <f t="shared" si="53"/>
        <v>1.146828998420013E-4</v>
      </c>
      <c r="J1498" s="7">
        <f t="shared" si="54"/>
        <v>0.87232425669738145</v>
      </c>
    </row>
    <row r="1499" spans="6:10" x14ac:dyDescent="0.3">
      <c r="F1499">
        <v>1494</v>
      </c>
      <c r="G1499" t="s">
        <v>5187</v>
      </c>
      <c r="H1499" s="2">
        <v>1117.1300000000008</v>
      </c>
      <c r="I1499" s="18">
        <f t="shared" si="53"/>
        <v>1.1460390723722603E-4</v>
      </c>
      <c r="J1499" s="7">
        <f t="shared" si="54"/>
        <v>0.87243886060461873</v>
      </c>
    </row>
    <row r="1500" spans="6:10" x14ac:dyDescent="0.3">
      <c r="F1500">
        <v>1495</v>
      </c>
      <c r="G1500" t="s">
        <v>6186</v>
      </c>
      <c r="H1500" s="2">
        <v>1116.5700000000008</v>
      </c>
      <c r="I1500" s="18">
        <f t="shared" si="53"/>
        <v>1.1454645807011671E-4</v>
      </c>
      <c r="J1500" s="7">
        <f t="shared" si="54"/>
        <v>0.8725534070626888</v>
      </c>
    </row>
    <row r="1501" spans="6:10" x14ac:dyDescent="0.3">
      <c r="F1501">
        <v>1496</v>
      </c>
      <c r="G1501" t="s">
        <v>5200</v>
      </c>
      <c r="H1501" s="2">
        <v>1115.4300000000019</v>
      </c>
      <c r="I1501" s="18">
        <f t="shared" si="53"/>
        <v>1.1442950797992997E-4</v>
      </c>
      <c r="J1501" s="7">
        <f t="shared" si="54"/>
        <v>0.87266783657066871</v>
      </c>
    </row>
    <row r="1502" spans="6:10" x14ac:dyDescent="0.3">
      <c r="F1502">
        <v>1497</v>
      </c>
      <c r="G1502" t="s">
        <v>6987</v>
      </c>
      <c r="H1502" s="2">
        <v>1111.7900000000025</v>
      </c>
      <c r="I1502" s="18">
        <f t="shared" si="53"/>
        <v>1.1405608839371938E-4</v>
      </c>
      <c r="J1502" s="7">
        <f t="shared" si="54"/>
        <v>0.87278189265906247</v>
      </c>
    </row>
    <row r="1503" spans="6:10" x14ac:dyDescent="0.3">
      <c r="F1503">
        <v>1498</v>
      </c>
      <c r="G1503" t="s">
        <v>5600</v>
      </c>
      <c r="H1503" s="2">
        <v>1110.5199999999995</v>
      </c>
      <c r="I1503" s="18">
        <f t="shared" si="53"/>
        <v>1.1392580188973898E-4</v>
      </c>
      <c r="J1503" s="7">
        <f t="shared" si="54"/>
        <v>0.87289581846095221</v>
      </c>
    </row>
    <row r="1504" spans="6:10" x14ac:dyDescent="0.3">
      <c r="F1504">
        <v>1499</v>
      </c>
      <c r="G1504" t="s">
        <v>6078</v>
      </c>
      <c r="H1504" s="2">
        <v>1110.3400000000001</v>
      </c>
      <c r="I1504" s="18">
        <f t="shared" si="53"/>
        <v>1.1390733608602533E-4</v>
      </c>
      <c r="J1504" s="7">
        <f t="shared" si="54"/>
        <v>0.87300972579703828</v>
      </c>
    </row>
    <row r="1505" spans="6:10" x14ac:dyDescent="0.3">
      <c r="F1505">
        <v>1500</v>
      </c>
      <c r="G1505" t="s">
        <v>6257</v>
      </c>
      <c r="H1505" s="2">
        <v>1109.5300000000004</v>
      </c>
      <c r="I1505" s="18">
        <f t="shared" si="53"/>
        <v>1.1382423996931365E-4</v>
      </c>
      <c r="J1505" s="7">
        <f t="shared" si="54"/>
        <v>0.87312355003700759</v>
      </c>
    </row>
    <row r="1506" spans="6:10" x14ac:dyDescent="0.3">
      <c r="F1506">
        <v>1501</v>
      </c>
      <c r="G1506" t="s">
        <v>4293</v>
      </c>
      <c r="H1506" s="2">
        <v>1108.6499999999999</v>
      </c>
      <c r="I1506" s="18">
        <f t="shared" si="53"/>
        <v>1.1373396270671322E-4</v>
      </c>
      <c r="J1506" s="7">
        <f t="shared" si="54"/>
        <v>0.87323728399971434</v>
      </c>
    </row>
    <row r="1507" spans="6:10" x14ac:dyDescent="0.3">
      <c r="F1507">
        <v>1502</v>
      </c>
      <c r="G1507" t="s">
        <v>6759</v>
      </c>
      <c r="H1507" s="2">
        <v>1108.3800000000008</v>
      </c>
      <c r="I1507" s="18">
        <f t="shared" si="53"/>
        <v>1.1370626400114275E-4</v>
      </c>
      <c r="J1507" s="7">
        <f t="shared" si="54"/>
        <v>0.87335099026371543</v>
      </c>
    </row>
    <row r="1508" spans="6:10" x14ac:dyDescent="0.3">
      <c r="F1508">
        <v>1503</v>
      </c>
      <c r="G1508" t="s">
        <v>6904</v>
      </c>
      <c r="H1508" s="2">
        <v>1107.4600000000003</v>
      </c>
      <c r="I1508" s="18">
        <f t="shared" si="53"/>
        <v>1.1361188322660594E-4</v>
      </c>
      <c r="J1508" s="7">
        <f t="shared" si="54"/>
        <v>0.87346460214694199</v>
      </c>
    </row>
    <row r="1509" spans="6:10" x14ac:dyDescent="0.3">
      <c r="F1509">
        <v>1504</v>
      </c>
      <c r="G1509" t="s">
        <v>8092</v>
      </c>
      <c r="H1509" s="2">
        <v>1107.3800000000001</v>
      </c>
      <c r="I1509" s="18">
        <f t="shared" si="53"/>
        <v>1.1360367620273316E-4</v>
      </c>
      <c r="J1509" s="7">
        <f t="shared" si="54"/>
        <v>0.87357820582314472</v>
      </c>
    </row>
    <row r="1510" spans="6:10" x14ac:dyDescent="0.3">
      <c r="F1510">
        <v>1505</v>
      </c>
      <c r="G1510" t="s">
        <v>7570</v>
      </c>
      <c r="H1510" s="2">
        <v>1106.5300000000002</v>
      </c>
      <c r="I1510" s="18">
        <f t="shared" si="53"/>
        <v>1.1351647657408507E-4</v>
      </c>
      <c r="J1510" s="7">
        <f t="shared" si="54"/>
        <v>0.87369172229971881</v>
      </c>
    </row>
    <row r="1511" spans="6:10" x14ac:dyDescent="0.3">
      <c r="F1511">
        <v>1506</v>
      </c>
      <c r="G1511" t="s">
        <v>4659</v>
      </c>
      <c r="H1511" s="2">
        <v>1106.4000000000001</v>
      </c>
      <c r="I1511" s="18">
        <f t="shared" si="53"/>
        <v>1.1350314016029183E-4</v>
      </c>
      <c r="J1511" s="7">
        <f t="shared" si="54"/>
        <v>0.87380522543987915</v>
      </c>
    </row>
    <row r="1512" spans="6:10" x14ac:dyDescent="0.3">
      <c r="F1512">
        <v>1507</v>
      </c>
      <c r="G1512" t="s">
        <v>5078</v>
      </c>
      <c r="H1512" s="2">
        <v>1104.2300000000005</v>
      </c>
      <c r="I1512" s="18">
        <f t="shared" si="53"/>
        <v>1.1328052463774321E-4</v>
      </c>
      <c r="J1512" s="7">
        <f t="shared" si="54"/>
        <v>0.87391850596451692</v>
      </c>
    </row>
    <row r="1513" spans="6:10" x14ac:dyDescent="0.3">
      <c r="F1513">
        <v>1508</v>
      </c>
      <c r="G1513" t="s">
        <v>8124</v>
      </c>
      <c r="H1513" s="2">
        <v>1103.9200000000012</v>
      </c>
      <c r="I1513" s="18">
        <f t="shared" si="53"/>
        <v>1.1324872242023634E-4</v>
      </c>
      <c r="J1513" s="7">
        <f t="shared" si="54"/>
        <v>0.87403175468693717</v>
      </c>
    </row>
    <row r="1514" spans="6:10" x14ac:dyDescent="0.3">
      <c r="F1514">
        <v>1509</v>
      </c>
      <c r="G1514" t="s">
        <v>7723</v>
      </c>
      <c r="H1514" s="2">
        <v>1100.9000000000003</v>
      </c>
      <c r="I1514" s="18">
        <f t="shared" si="53"/>
        <v>1.129389072690395E-4</v>
      </c>
      <c r="J1514" s="7">
        <f t="shared" si="54"/>
        <v>0.87414469359420621</v>
      </c>
    </row>
    <row r="1515" spans="6:10" x14ac:dyDescent="0.3">
      <c r="F1515">
        <v>1510</v>
      </c>
      <c r="G1515" t="s">
        <v>7209</v>
      </c>
      <c r="H1515" s="2">
        <v>1100.47</v>
      </c>
      <c r="I1515" s="18">
        <f t="shared" si="53"/>
        <v>1.1289479451572337E-4</v>
      </c>
      <c r="J1515" s="7">
        <f t="shared" si="54"/>
        <v>0.87425758838872192</v>
      </c>
    </row>
    <row r="1516" spans="6:10" x14ac:dyDescent="0.3">
      <c r="F1516">
        <v>1511</v>
      </c>
      <c r="G1516" t="s">
        <v>6934</v>
      </c>
      <c r="H1516" s="2">
        <v>1098.7799999999997</v>
      </c>
      <c r="I1516" s="18">
        <f t="shared" si="53"/>
        <v>1.1272142113641126E-4</v>
      </c>
      <c r="J1516" s="7">
        <f t="shared" si="54"/>
        <v>0.8743703098098583</v>
      </c>
    </row>
    <row r="1517" spans="6:10" x14ac:dyDescent="0.3">
      <c r="F1517">
        <v>1512</v>
      </c>
      <c r="G1517" t="s">
        <v>4832</v>
      </c>
      <c r="H1517" s="2">
        <v>1098.48</v>
      </c>
      <c r="I1517" s="18">
        <f t="shared" si="53"/>
        <v>1.1269064479688843E-4</v>
      </c>
      <c r="J1517" s="7">
        <f t="shared" si="54"/>
        <v>0.87448300045465521</v>
      </c>
    </row>
    <row r="1518" spans="6:10" x14ac:dyDescent="0.3">
      <c r="F1518">
        <v>1513</v>
      </c>
      <c r="G1518" t="s">
        <v>8389</v>
      </c>
      <c r="H1518" s="2">
        <v>1098.4300000000003</v>
      </c>
      <c r="I1518" s="18">
        <f t="shared" si="53"/>
        <v>1.1268551540696798E-4</v>
      </c>
      <c r="J1518" s="7">
        <f t="shared" si="54"/>
        <v>0.87459568597006221</v>
      </c>
    </row>
    <row r="1519" spans="6:10" x14ac:dyDescent="0.3">
      <c r="F1519">
        <v>1514</v>
      </c>
      <c r="G1519" t="s">
        <v>6000</v>
      </c>
      <c r="H1519" s="2">
        <v>1096.6699999999998</v>
      </c>
      <c r="I1519" s="18">
        <f t="shared" si="53"/>
        <v>1.1250496088176718E-4</v>
      </c>
      <c r="J1519" s="7">
        <f t="shared" si="54"/>
        <v>0.87470819093094399</v>
      </c>
    </row>
    <row r="1520" spans="6:10" x14ac:dyDescent="0.3">
      <c r="F1520">
        <v>1515</v>
      </c>
      <c r="G1520" t="s">
        <v>7123</v>
      </c>
      <c r="H1520" s="2">
        <v>1096.3200000000002</v>
      </c>
      <c r="I1520" s="18">
        <f t="shared" si="53"/>
        <v>1.1246905515232388E-4</v>
      </c>
      <c r="J1520" s="7">
        <f t="shared" si="54"/>
        <v>0.87482065998609626</v>
      </c>
    </row>
    <row r="1521" spans="6:10" x14ac:dyDescent="0.3">
      <c r="F1521">
        <v>1516</v>
      </c>
      <c r="G1521" t="s">
        <v>5228</v>
      </c>
      <c r="H1521" s="2">
        <v>1095.0800000000008</v>
      </c>
      <c r="I1521" s="18">
        <f t="shared" si="53"/>
        <v>1.1234184628229615E-4</v>
      </c>
      <c r="J1521" s="7">
        <f t="shared" si="54"/>
        <v>0.87493300183237854</v>
      </c>
    </row>
    <row r="1522" spans="6:10" x14ac:dyDescent="0.3">
      <c r="F1522">
        <v>1517</v>
      </c>
      <c r="G1522" t="s">
        <v>6666</v>
      </c>
      <c r="H1522" s="2">
        <v>1093.6800000000005</v>
      </c>
      <c r="I1522" s="18">
        <f t="shared" si="53"/>
        <v>1.1219822336452279E-4</v>
      </c>
      <c r="J1522" s="7">
        <f t="shared" si="54"/>
        <v>0.87504520005574304</v>
      </c>
    </row>
    <row r="1523" spans="6:10" x14ac:dyDescent="0.3">
      <c r="F1523">
        <v>1518</v>
      </c>
      <c r="G1523" t="s">
        <v>5140</v>
      </c>
      <c r="H1523" s="2">
        <v>1093.6500000000026</v>
      </c>
      <c r="I1523" s="18">
        <f t="shared" si="53"/>
        <v>1.1219514573057071E-4</v>
      </c>
      <c r="J1523" s="7">
        <f t="shared" si="54"/>
        <v>0.87515739520147362</v>
      </c>
    </row>
    <row r="1524" spans="6:10" x14ac:dyDescent="0.3">
      <c r="F1524">
        <v>1519</v>
      </c>
      <c r="G1524" t="s">
        <v>5100</v>
      </c>
      <c r="H1524" s="2">
        <v>1092.77</v>
      </c>
      <c r="I1524" s="18">
        <f t="shared" si="53"/>
        <v>1.1210486846797007E-4</v>
      </c>
      <c r="J1524" s="7">
        <f t="shared" si="54"/>
        <v>0.87526950006994164</v>
      </c>
    </row>
    <row r="1525" spans="6:10" x14ac:dyDescent="0.3">
      <c r="F1525">
        <v>1520</v>
      </c>
      <c r="G1525" t="s">
        <v>6574</v>
      </c>
      <c r="H1525" s="2">
        <v>1090.0300000000004</v>
      </c>
      <c r="I1525" s="18">
        <f t="shared" si="53"/>
        <v>1.1182377790032803E-4</v>
      </c>
      <c r="J1525" s="7">
        <f t="shared" si="54"/>
        <v>0.87538132384784195</v>
      </c>
    </row>
    <row r="1526" spans="6:10" x14ac:dyDescent="0.3">
      <c r="F1526">
        <v>1521</v>
      </c>
      <c r="G1526" t="s">
        <v>4403</v>
      </c>
      <c r="H1526" s="2">
        <v>1089.1799999999998</v>
      </c>
      <c r="I1526" s="18">
        <f t="shared" si="53"/>
        <v>1.1173657827167988E-4</v>
      </c>
      <c r="J1526" s="7">
        <f t="shared" si="54"/>
        <v>0.87549306042611363</v>
      </c>
    </row>
    <row r="1527" spans="6:10" x14ac:dyDescent="0.3">
      <c r="F1527">
        <v>1522</v>
      </c>
      <c r="G1527" t="s">
        <v>6026</v>
      </c>
      <c r="H1527" s="2">
        <v>1088.53</v>
      </c>
      <c r="I1527" s="18">
        <f t="shared" si="53"/>
        <v>1.1166989620271372E-4</v>
      </c>
      <c r="J1527" s="7">
        <f t="shared" si="54"/>
        <v>0.87560473032231634</v>
      </c>
    </row>
    <row r="1528" spans="6:10" x14ac:dyDescent="0.3">
      <c r="F1528">
        <v>1523</v>
      </c>
      <c r="G1528" t="s">
        <v>7760</v>
      </c>
      <c r="H1528" s="2">
        <v>1088.1999999999998</v>
      </c>
      <c r="I1528" s="18">
        <f t="shared" si="53"/>
        <v>1.1163604222923855E-4</v>
      </c>
      <c r="J1528" s="7">
        <f t="shared" si="54"/>
        <v>0.87571636636454553</v>
      </c>
    </row>
    <row r="1529" spans="6:10" x14ac:dyDescent="0.3">
      <c r="F1529">
        <v>1524</v>
      </c>
      <c r="G1529" t="s">
        <v>8549</v>
      </c>
      <c r="H1529" s="2">
        <v>1084.3399999999999</v>
      </c>
      <c r="I1529" s="18">
        <f t="shared" si="53"/>
        <v>1.1124005332737782E-4</v>
      </c>
      <c r="J1529" s="7">
        <f t="shared" si="54"/>
        <v>0.87582760641787294</v>
      </c>
    </row>
    <row r="1530" spans="6:10" x14ac:dyDescent="0.3">
      <c r="F1530">
        <v>1525</v>
      </c>
      <c r="G1530" t="s">
        <v>5093</v>
      </c>
      <c r="H1530" s="2">
        <v>1083.7100000000005</v>
      </c>
      <c r="I1530" s="18">
        <f t="shared" si="53"/>
        <v>1.1117542301437988E-4</v>
      </c>
      <c r="J1530" s="7">
        <f t="shared" si="54"/>
        <v>0.87593878184088736</v>
      </c>
    </row>
    <row r="1531" spans="6:10" x14ac:dyDescent="0.3">
      <c r="F1531">
        <v>1526</v>
      </c>
      <c r="G1531" t="s">
        <v>4984</v>
      </c>
      <c r="H1531" s="2">
        <v>1083.6300000000006</v>
      </c>
      <c r="I1531" s="18">
        <f t="shared" si="53"/>
        <v>1.1116721599050712E-4</v>
      </c>
      <c r="J1531" s="7">
        <f t="shared" si="54"/>
        <v>0.87604994905687783</v>
      </c>
    </row>
    <row r="1532" spans="6:10" x14ac:dyDescent="0.3">
      <c r="F1532">
        <v>1527</v>
      </c>
      <c r="G1532" t="s">
        <v>6660</v>
      </c>
      <c r="H1532" s="2">
        <v>1083.6300000000001</v>
      </c>
      <c r="I1532" s="18">
        <f t="shared" si="53"/>
        <v>1.1116721599050708E-4</v>
      </c>
      <c r="J1532" s="7">
        <f t="shared" si="54"/>
        <v>0.8761611162728683</v>
      </c>
    </row>
    <row r="1533" spans="6:10" x14ac:dyDescent="0.3">
      <c r="F1533">
        <v>1528</v>
      </c>
      <c r="G1533" t="s">
        <v>5895</v>
      </c>
      <c r="H1533" s="2">
        <v>1080.7600000000004</v>
      </c>
      <c r="I1533" s="18">
        <f t="shared" si="53"/>
        <v>1.108727890090718E-4</v>
      </c>
      <c r="J1533" s="7">
        <f t="shared" si="54"/>
        <v>0.87627198906187742</v>
      </c>
    </row>
    <row r="1534" spans="6:10" x14ac:dyDescent="0.3">
      <c r="F1534">
        <v>1529</v>
      </c>
      <c r="G1534" t="s">
        <v>7101</v>
      </c>
      <c r="H1534" s="2">
        <v>1080.6200000000003</v>
      </c>
      <c r="I1534" s="18">
        <f t="shared" si="53"/>
        <v>1.1085842671729445E-4</v>
      </c>
      <c r="J1534" s="7">
        <f t="shared" si="54"/>
        <v>0.87638284748859474</v>
      </c>
    </row>
    <row r="1535" spans="6:10" x14ac:dyDescent="0.3">
      <c r="F1535">
        <v>1530</v>
      </c>
      <c r="G1535" t="s">
        <v>5281</v>
      </c>
      <c r="H1535" s="2">
        <v>1079.6599999999999</v>
      </c>
      <c r="I1535" s="18">
        <f t="shared" si="53"/>
        <v>1.1075994243082126E-4</v>
      </c>
      <c r="J1535" s="7">
        <f t="shared" si="54"/>
        <v>0.87649360743102556</v>
      </c>
    </row>
    <row r="1536" spans="6:10" x14ac:dyDescent="0.3">
      <c r="F1536">
        <v>1531</v>
      </c>
      <c r="G1536" t="s">
        <v>4258</v>
      </c>
      <c r="H1536" s="2">
        <v>1079.4000000000001</v>
      </c>
      <c r="I1536" s="18">
        <f t="shared" si="53"/>
        <v>1.1073326960323481E-4</v>
      </c>
      <c r="J1536" s="7">
        <f t="shared" si="54"/>
        <v>0.87660434070062876</v>
      </c>
    </row>
    <row r="1537" spans="6:10" x14ac:dyDescent="0.3">
      <c r="F1537">
        <v>1532</v>
      </c>
      <c r="G1537" t="s">
        <v>7675</v>
      </c>
      <c r="H1537" s="2">
        <v>1078.96</v>
      </c>
      <c r="I1537" s="18">
        <f t="shared" si="53"/>
        <v>1.1068813097193463E-4</v>
      </c>
      <c r="J1537" s="7">
        <f t="shared" si="54"/>
        <v>0.87671502883160068</v>
      </c>
    </row>
    <row r="1538" spans="6:10" x14ac:dyDescent="0.3">
      <c r="F1538">
        <v>1533</v>
      </c>
      <c r="G1538" t="s">
        <v>5736</v>
      </c>
      <c r="H1538" s="2">
        <v>1078.96</v>
      </c>
      <c r="I1538" s="18">
        <f t="shared" si="53"/>
        <v>1.1068813097193463E-4</v>
      </c>
      <c r="J1538" s="7">
        <f t="shared" si="54"/>
        <v>0.87682571696257261</v>
      </c>
    </row>
    <row r="1539" spans="6:10" x14ac:dyDescent="0.3">
      <c r="F1539">
        <v>1534</v>
      </c>
      <c r="G1539" t="s">
        <v>7367</v>
      </c>
      <c r="H1539" s="2">
        <v>1077.7400000000002</v>
      </c>
      <c r="I1539" s="18">
        <f t="shared" si="53"/>
        <v>1.1056297385787503E-4</v>
      </c>
      <c r="J1539" s="7">
        <f t="shared" si="54"/>
        <v>0.87693627993643053</v>
      </c>
    </row>
    <row r="1540" spans="6:10" x14ac:dyDescent="0.3">
      <c r="F1540">
        <v>1535</v>
      </c>
      <c r="G1540" t="s">
        <v>6744</v>
      </c>
      <c r="H1540" s="2">
        <v>1072.3600000000006</v>
      </c>
      <c r="I1540" s="18">
        <f t="shared" si="53"/>
        <v>1.1001105150243185E-4</v>
      </c>
      <c r="J1540" s="7">
        <f t="shared" si="54"/>
        <v>0.87704629098793296</v>
      </c>
    </row>
    <row r="1541" spans="6:10" x14ac:dyDescent="0.3">
      <c r="F1541">
        <v>1536</v>
      </c>
      <c r="G1541" t="s">
        <v>6769</v>
      </c>
      <c r="H1541" s="2">
        <v>1071.2400000000005</v>
      </c>
      <c r="I1541" s="18">
        <f t="shared" si="53"/>
        <v>1.0989615316821317E-4</v>
      </c>
      <c r="J1541" s="7">
        <f t="shared" si="54"/>
        <v>0.87715618714110122</v>
      </c>
    </row>
    <row r="1542" spans="6:10" x14ac:dyDescent="0.3">
      <c r="F1542">
        <v>1537</v>
      </c>
      <c r="G1542" t="s">
        <v>5215</v>
      </c>
      <c r="H1542" s="2">
        <v>1071.0300000000002</v>
      </c>
      <c r="I1542" s="18">
        <f t="shared" si="53"/>
        <v>1.0987460973054715E-4</v>
      </c>
      <c r="J1542" s="7">
        <f t="shared" si="54"/>
        <v>0.87726606175083177</v>
      </c>
    </row>
    <row r="1543" spans="6:10" x14ac:dyDescent="0.3">
      <c r="F1543">
        <v>1538</v>
      </c>
      <c r="G1543" t="s">
        <v>8062</v>
      </c>
      <c r="H1543" s="2">
        <v>1070.71</v>
      </c>
      <c r="I1543" s="18">
        <f t="shared" ref="I1543:I1606" si="55">H1543/GETPIVOTDATA("[Measures].[Net Sales]",$G$5)</f>
        <v>1.0984178163505609E-4</v>
      </c>
      <c r="J1543" s="7">
        <f t="shared" si="54"/>
        <v>0.87737590353246686</v>
      </c>
    </row>
    <row r="1544" spans="6:10" x14ac:dyDescent="0.3">
      <c r="F1544">
        <v>1539</v>
      </c>
      <c r="G1544" t="s">
        <v>5309</v>
      </c>
      <c r="H1544" s="2">
        <v>1070.6500000000001</v>
      </c>
      <c r="I1544" s="18">
        <f t="shared" si="55"/>
        <v>1.0983562636715153E-4</v>
      </c>
      <c r="J1544" s="7">
        <f t="shared" ref="J1544:J1607" si="56">I1544+J1543</f>
        <v>0.87748573915883399</v>
      </c>
    </row>
    <row r="1545" spans="6:10" x14ac:dyDescent="0.3">
      <c r="F1545">
        <v>1540</v>
      </c>
      <c r="G1545" t="s">
        <v>5634</v>
      </c>
      <c r="H1545" s="2">
        <v>1070.48</v>
      </c>
      <c r="I1545" s="18">
        <f t="shared" si="55"/>
        <v>1.098181864414219E-4</v>
      </c>
      <c r="J1545" s="7">
        <f t="shared" si="56"/>
        <v>0.87759555734527539</v>
      </c>
    </row>
    <row r="1546" spans="6:10" x14ac:dyDescent="0.3">
      <c r="F1546">
        <v>1541</v>
      </c>
      <c r="G1546" t="s">
        <v>6167</v>
      </c>
      <c r="H1546" s="2">
        <v>1066.5700000000004</v>
      </c>
      <c r="I1546" s="18">
        <f t="shared" si="55"/>
        <v>1.0941706814964072E-4</v>
      </c>
      <c r="J1546" s="7">
        <f t="shared" si="56"/>
        <v>0.87770497441342499</v>
      </c>
    </row>
    <row r="1547" spans="6:10" x14ac:dyDescent="0.3">
      <c r="F1547">
        <v>1542</v>
      </c>
      <c r="G1547" t="s">
        <v>7717</v>
      </c>
      <c r="H1547" s="2">
        <v>1065.7700000000007</v>
      </c>
      <c r="I1547" s="18">
        <f t="shared" si="55"/>
        <v>1.0933499791091313E-4</v>
      </c>
      <c r="J1547" s="7">
        <f t="shared" si="56"/>
        <v>0.87781430941133587</v>
      </c>
    </row>
    <row r="1548" spans="6:10" x14ac:dyDescent="0.3">
      <c r="F1548">
        <v>1543</v>
      </c>
      <c r="G1548" t="s">
        <v>7881</v>
      </c>
      <c r="H1548" s="2">
        <v>1065.3500000000004</v>
      </c>
      <c r="I1548" s="18">
        <f t="shared" si="55"/>
        <v>1.092919110355811E-4</v>
      </c>
      <c r="J1548" s="7">
        <f t="shared" si="56"/>
        <v>0.87792360132237146</v>
      </c>
    </row>
    <row r="1549" spans="6:10" x14ac:dyDescent="0.3">
      <c r="F1549">
        <v>1544</v>
      </c>
      <c r="G1549" t="s">
        <v>7887</v>
      </c>
      <c r="H1549" s="2">
        <v>1064.1100000000008</v>
      </c>
      <c r="I1549" s="18">
        <f t="shared" si="55"/>
        <v>1.0916470216555335E-4</v>
      </c>
      <c r="J1549" s="7">
        <f t="shared" si="56"/>
        <v>0.87803276602453706</v>
      </c>
    </row>
    <row r="1550" spans="6:10" x14ac:dyDescent="0.3">
      <c r="F1550">
        <v>1545</v>
      </c>
      <c r="G1550" t="s">
        <v>4623</v>
      </c>
      <c r="H1550" s="2">
        <v>1063.4600000000003</v>
      </c>
      <c r="I1550" s="18">
        <f t="shared" si="55"/>
        <v>1.0909802009658711E-4</v>
      </c>
      <c r="J1550" s="7">
        <f t="shared" si="56"/>
        <v>0.87814186404463368</v>
      </c>
    </row>
    <row r="1551" spans="6:10" x14ac:dyDescent="0.3">
      <c r="F1551">
        <v>1546</v>
      </c>
      <c r="G1551" t="s">
        <v>5775</v>
      </c>
      <c r="H1551" s="2">
        <v>1063</v>
      </c>
      <c r="I1551" s="18">
        <f t="shared" si="55"/>
        <v>1.0905082970931869E-4</v>
      </c>
      <c r="J1551" s="7">
        <f t="shared" si="56"/>
        <v>0.87825091487434304</v>
      </c>
    </row>
    <row r="1552" spans="6:10" x14ac:dyDescent="0.3">
      <c r="F1552">
        <v>1547</v>
      </c>
      <c r="G1552" t="s">
        <v>7115</v>
      </c>
      <c r="H1552" s="2">
        <v>1062.75</v>
      </c>
      <c r="I1552" s="18">
        <f t="shared" si="55"/>
        <v>1.0902518275971632E-4</v>
      </c>
      <c r="J1552" s="7">
        <f t="shared" si="56"/>
        <v>0.87835994005710272</v>
      </c>
    </row>
    <row r="1553" spans="6:10" x14ac:dyDescent="0.3">
      <c r="F1553">
        <v>1548</v>
      </c>
      <c r="G1553" t="s">
        <v>4525</v>
      </c>
      <c r="H1553" s="2">
        <v>1058.6699999999996</v>
      </c>
      <c r="I1553" s="18">
        <f t="shared" si="55"/>
        <v>1.0860662454220544E-4</v>
      </c>
      <c r="J1553" s="7">
        <f t="shared" si="56"/>
        <v>0.87846854668164487</v>
      </c>
    </row>
    <row r="1554" spans="6:10" x14ac:dyDescent="0.3">
      <c r="F1554">
        <v>1549</v>
      </c>
      <c r="G1554" t="s">
        <v>5817</v>
      </c>
      <c r="H1554" s="2">
        <v>1058.6200000000008</v>
      </c>
      <c r="I1554" s="18">
        <f t="shared" si="55"/>
        <v>1.0860149515228509E-4</v>
      </c>
      <c r="J1554" s="7">
        <f t="shared" si="56"/>
        <v>0.87857714817679711</v>
      </c>
    </row>
    <row r="1555" spans="6:10" x14ac:dyDescent="0.3">
      <c r="F1555">
        <v>1550</v>
      </c>
      <c r="G1555" t="s">
        <v>5782</v>
      </c>
      <c r="H1555" s="2">
        <v>1058.0600000000011</v>
      </c>
      <c r="I1555" s="18">
        <f t="shared" si="55"/>
        <v>1.0854404598517579E-4</v>
      </c>
      <c r="J1555" s="7">
        <f t="shared" si="56"/>
        <v>0.87868569222278226</v>
      </c>
    </row>
    <row r="1556" spans="6:10" x14ac:dyDescent="0.3">
      <c r="F1556">
        <v>1551</v>
      </c>
      <c r="G1556" t="s">
        <v>5373</v>
      </c>
      <c r="H1556" s="2">
        <v>1056.9399999999996</v>
      </c>
      <c r="I1556" s="18">
        <f t="shared" si="55"/>
        <v>1.0842914765095697E-4</v>
      </c>
      <c r="J1556" s="7">
        <f t="shared" si="56"/>
        <v>0.87879412137043322</v>
      </c>
    </row>
    <row r="1557" spans="6:10" x14ac:dyDescent="0.3">
      <c r="F1557">
        <v>1552</v>
      </c>
      <c r="G1557" t="s">
        <v>6388</v>
      </c>
      <c r="H1557" s="2">
        <v>1056.5400000000002</v>
      </c>
      <c r="I1557" s="18">
        <f t="shared" si="55"/>
        <v>1.0838811253159322E-4</v>
      </c>
      <c r="J1557" s="7">
        <f t="shared" si="56"/>
        <v>0.87890250948296478</v>
      </c>
    </row>
    <row r="1558" spans="6:10" x14ac:dyDescent="0.3">
      <c r="F1558">
        <v>1553</v>
      </c>
      <c r="G1558" t="s">
        <v>6514</v>
      </c>
      <c r="H1558" s="2">
        <v>1056.4400000000016</v>
      </c>
      <c r="I1558" s="18">
        <f t="shared" si="55"/>
        <v>1.0837785375175242E-4</v>
      </c>
      <c r="J1558" s="7">
        <f t="shared" si="56"/>
        <v>0.87901088733671651</v>
      </c>
    </row>
    <row r="1559" spans="6:10" x14ac:dyDescent="0.3">
      <c r="F1559">
        <v>1554</v>
      </c>
      <c r="G1559" t="s">
        <v>5857</v>
      </c>
      <c r="H1559" s="2">
        <v>1055.3499999999999</v>
      </c>
      <c r="I1559" s="18">
        <f t="shared" si="55"/>
        <v>1.0826603305148586E-4</v>
      </c>
      <c r="J1559" s="7">
        <f t="shared" si="56"/>
        <v>0.87911915336976798</v>
      </c>
    </row>
    <row r="1560" spans="6:10" x14ac:dyDescent="0.3">
      <c r="F1560">
        <v>1555</v>
      </c>
      <c r="G1560" t="s">
        <v>6933</v>
      </c>
      <c r="H1560" s="2">
        <v>1054.7299999999998</v>
      </c>
      <c r="I1560" s="18">
        <f t="shared" si="55"/>
        <v>1.0820242861647195E-4</v>
      </c>
      <c r="J1560" s="7">
        <f t="shared" si="56"/>
        <v>0.8792273557983844</v>
      </c>
    </row>
    <row r="1561" spans="6:10" x14ac:dyDescent="0.3">
      <c r="F1561">
        <v>1556</v>
      </c>
      <c r="G1561" t="s">
        <v>7487</v>
      </c>
      <c r="H1561" s="2">
        <v>1054.6700000000017</v>
      </c>
      <c r="I1561" s="18">
        <f t="shared" si="55"/>
        <v>1.0819627334856757E-4</v>
      </c>
      <c r="J1561" s="7">
        <f t="shared" si="56"/>
        <v>0.87933555207173297</v>
      </c>
    </row>
    <row r="1562" spans="6:10" x14ac:dyDescent="0.3">
      <c r="F1562">
        <v>1557</v>
      </c>
      <c r="G1562" t="s">
        <v>5271</v>
      </c>
      <c r="H1562" s="2">
        <v>1053.9400000000005</v>
      </c>
      <c r="I1562" s="18">
        <f t="shared" si="55"/>
        <v>1.081213842557285E-4</v>
      </c>
      <c r="J1562" s="7">
        <f t="shared" si="56"/>
        <v>0.87944367345598873</v>
      </c>
    </row>
    <row r="1563" spans="6:10" x14ac:dyDescent="0.3">
      <c r="F1563">
        <v>1558</v>
      </c>
      <c r="G1563" t="s">
        <v>4555</v>
      </c>
      <c r="H1563" s="2">
        <v>1053.4899999999996</v>
      </c>
      <c r="I1563" s="18">
        <f t="shared" si="55"/>
        <v>1.0807521974644412E-4</v>
      </c>
      <c r="J1563" s="7">
        <f t="shared" si="56"/>
        <v>0.87955174867573516</v>
      </c>
    </row>
    <row r="1564" spans="6:10" x14ac:dyDescent="0.3">
      <c r="F1564">
        <v>1559</v>
      </c>
      <c r="G1564" t="s">
        <v>5909</v>
      </c>
      <c r="H1564" s="2">
        <v>1052.5500000000018</v>
      </c>
      <c r="I1564" s="18">
        <f t="shared" si="55"/>
        <v>1.079787872159394E-4</v>
      </c>
      <c r="J1564" s="7">
        <f t="shared" si="56"/>
        <v>0.87965972746295107</v>
      </c>
    </row>
    <row r="1565" spans="6:10" x14ac:dyDescent="0.3">
      <c r="F1565">
        <v>1560</v>
      </c>
      <c r="G1565" t="s">
        <v>6221</v>
      </c>
      <c r="H1565" s="2">
        <v>1051.95</v>
      </c>
      <c r="I1565" s="18">
        <f t="shared" si="55"/>
        <v>1.0791723453689352E-4</v>
      </c>
      <c r="J1565" s="7">
        <f t="shared" si="56"/>
        <v>0.87976764469748792</v>
      </c>
    </row>
    <row r="1566" spans="6:10" x14ac:dyDescent="0.3">
      <c r="F1566">
        <v>1561</v>
      </c>
      <c r="G1566" t="s">
        <v>4652</v>
      </c>
      <c r="H1566" s="2">
        <v>1050.8899999999996</v>
      </c>
      <c r="I1566" s="18">
        <f t="shared" si="55"/>
        <v>1.0780849147057938E-4</v>
      </c>
      <c r="J1566" s="7">
        <f t="shared" si="56"/>
        <v>0.87987545318895855</v>
      </c>
    </row>
    <row r="1567" spans="6:10" x14ac:dyDescent="0.3">
      <c r="F1567">
        <v>1562</v>
      </c>
      <c r="G1567" t="s">
        <v>5646</v>
      </c>
      <c r="H1567" s="2">
        <v>1050.1200000000008</v>
      </c>
      <c r="I1567" s="18">
        <f t="shared" si="55"/>
        <v>1.0772949886580417E-4</v>
      </c>
      <c r="J1567" s="7">
        <f t="shared" si="56"/>
        <v>0.87998318268782438</v>
      </c>
    </row>
    <row r="1568" spans="6:10" x14ac:dyDescent="0.3">
      <c r="F1568">
        <v>1563</v>
      </c>
      <c r="G1568" t="s">
        <v>5538</v>
      </c>
      <c r="H1568" s="2">
        <v>1049.3700000000003</v>
      </c>
      <c r="I1568" s="18">
        <f t="shared" si="55"/>
        <v>1.0765255801699698E-4</v>
      </c>
      <c r="J1568" s="7">
        <f t="shared" si="56"/>
        <v>0.88009083524584142</v>
      </c>
    </row>
    <row r="1569" spans="6:10" x14ac:dyDescent="0.3">
      <c r="F1569">
        <v>1564</v>
      </c>
      <c r="G1569" t="s">
        <v>6557</v>
      </c>
      <c r="H1569" s="2">
        <v>1048.8500000000013</v>
      </c>
      <c r="I1569" s="18">
        <f t="shared" si="55"/>
        <v>1.0759921236182413E-4</v>
      </c>
      <c r="J1569" s="7">
        <f t="shared" si="56"/>
        <v>0.88019843445820323</v>
      </c>
    </row>
    <row r="1570" spans="6:10" x14ac:dyDescent="0.3">
      <c r="F1570">
        <v>1565</v>
      </c>
      <c r="G1570" t="s">
        <v>6784</v>
      </c>
      <c r="H1570" s="2">
        <v>1048.6699999999998</v>
      </c>
      <c r="I1570" s="18">
        <f t="shared" si="55"/>
        <v>1.0758074655811028E-4</v>
      </c>
      <c r="J1570" s="7">
        <f t="shared" si="56"/>
        <v>0.88030601520476137</v>
      </c>
    </row>
    <row r="1571" spans="6:10" x14ac:dyDescent="0.3">
      <c r="F1571">
        <v>1566</v>
      </c>
      <c r="G1571" t="s">
        <v>4964</v>
      </c>
      <c r="H1571" s="2">
        <v>1047.8399999999997</v>
      </c>
      <c r="I1571" s="18">
        <f t="shared" si="55"/>
        <v>1.0749559868543036E-4</v>
      </c>
      <c r="J1571" s="7">
        <f t="shared" si="56"/>
        <v>0.88041351080344676</v>
      </c>
    </row>
    <row r="1572" spans="6:10" x14ac:dyDescent="0.3">
      <c r="F1572">
        <v>1567</v>
      </c>
      <c r="G1572" t="s">
        <v>5327</v>
      </c>
      <c r="H1572" s="2">
        <v>1047.68</v>
      </c>
      <c r="I1572" s="18">
        <f t="shared" si="55"/>
        <v>1.0747918463768487E-4</v>
      </c>
      <c r="J1572" s="7">
        <f t="shared" si="56"/>
        <v>0.88052098998808448</v>
      </c>
    </row>
    <row r="1573" spans="6:10" x14ac:dyDescent="0.3">
      <c r="F1573">
        <v>1568</v>
      </c>
      <c r="G1573" t="s">
        <v>5835</v>
      </c>
      <c r="H1573" s="2">
        <v>1047.4300000000003</v>
      </c>
      <c r="I1573" s="18">
        <f t="shared" si="55"/>
        <v>1.0745353768808251E-4</v>
      </c>
      <c r="J1573" s="7">
        <f t="shared" si="56"/>
        <v>0.88062844352577252</v>
      </c>
    </row>
    <row r="1574" spans="6:10" x14ac:dyDescent="0.3">
      <c r="F1574">
        <v>1569</v>
      </c>
      <c r="G1574" t="s">
        <v>5695</v>
      </c>
      <c r="H1574" s="2">
        <v>1046.56</v>
      </c>
      <c r="I1574" s="18">
        <f t="shared" si="55"/>
        <v>1.073642863034662E-4</v>
      </c>
      <c r="J1574" s="7">
        <f t="shared" si="56"/>
        <v>0.88073580781207594</v>
      </c>
    </row>
    <row r="1575" spans="6:10" x14ac:dyDescent="0.3">
      <c r="F1575">
        <v>1570</v>
      </c>
      <c r="G1575" t="s">
        <v>8506</v>
      </c>
      <c r="H1575" s="2">
        <v>1045.7400000000007</v>
      </c>
      <c r="I1575" s="18">
        <f t="shared" si="55"/>
        <v>1.0728016430877046E-4</v>
      </c>
      <c r="J1575" s="7">
        <f t="shared" si="56"/>
        <v>0.88084308797638466</v>
      </c>
    </row>
    <row r="1576" spans="6:10" x14ac:dyDescent="0.3">
      <c r="F1576">
        <v>1571</v>
      </c>
      <c r="G1576" t="s">
        <v>6947</v>
      </c>
      <c r="H1576" s="2">
        <v>1044.7800000000002</v>
      </c>
      <c r="I1576" s="18">
        <f t="shared" si="55"/>
        <v>1.0718168002229728E-4</v>
      </c>
      <c r="J1576" s="7">
        <f t="shared" si="56"/>
        <v>0.88095026965640699</v>
      </c>
    </row>
    <row r="1577" spans="6:10" x14ac:dyDescent="0.3">
      <c r="F1577">
        <v>1572</v>
      </c>
      <c r="G1577" t="s">
        <v>7718</v>
      </c>
      <c r="H1577" s="2">
        <v>1044.3800000000006</v>
      </c>
      <c r="I1577" s="18">
        <f t="shared" si="55"/>
        <v>1.0714064490293351E-4</v>
      </c>
      <c r="J1577" s="7">
        <f t="shared" si="56"/>
        <v>0.88105741030130991</v>
      </c>
    </row>
    <row r="1578" spans="6:10" x14ac:dyDescent="0.3">
      <c r="F1578">
        <v>1573</v>
      </c>
      <c r="G1578" t="s">
        <v>6351</v>
      </c>
      <c r="H1578" s="2">
        <v>1044.3200000000006</v>
      </c>
      <c r="I1578" s="18">
        <f t="shared" si="55"/>
        <v>1.0713448963502894E-4</v>
      </c>
      <c r="J1578" s="7">
        <f t="shared" si="56"/>
        <v>0.88116454479094497</v>
      </c>
    </row>
    <row r="1579" spans="6:10" x14ac:dyDescent="0.3">
      <c r="F1579">
        <v>1574</v>
      </c>
      <c r="G1579" t="s">
        <v>7631</v>
      </c>
      <c r="H1579" s="2">
        <v>1043.3399999999997</v>
      </c>
      <c r="I1579" s="18">
        <f t="shared" si="55"/>
        <v>1.0703395359258752E-4</v>
      </c>
      <c r="J1579" s="7">
        <f t="shared" si="56"/>
        <v>0.88127157874453754</v>
      </c>
    </row>
    <row r="1580" spans="6:10" x14ac:dyDescent="0.3">
      <c r="F1580">
        <v>1575</v>
      </c>
      <c r="G1580" t="s">
        <v>4371</v>
      </c>
      <c r="H1580" s="2">
        <v>1043.0999999999999</v>
      </c>
      <c r="I1580" s="18">
        <f t="shared" si="55"/>
        <v>1.0700933252096926E-4</v>
      </c>
      <c r="J1580" s="7">
        <f t="shared" si="56"/>
        <v>0.88137858807705849</v>
      </c>
    </row>
    <row r="1581" spans="6:10" x14ac:dyDescent="0.3">
      <c r="F1581">
        <v>1576</v>
      </c>
      <c r="G1581" t="s">
        <v>8217</v>
      </c>
      <c r="H1581" s="2">
        <v>1042.55</v>
      </c>
      <c r="I1581" s="18">
        <f t="shared" si="55"/>
        <v>1.0695290923184402E-4</v>
      </c>
      <c r="J1581" s="7">
        <f t="shared" si="56"/>
        <v>0.88148554098629028</v>
      </c>
    </row>
    <row r="1582" spans="6:10" x14ac:dyDescent="0.3">
      <c r="F1582">
        <v>1577</v>
      </c>
      <c r="G1582" t="s">
        <v>6810</v>
      </c>
      <c r="H1582" s="2">
        <v>1042.1900000000003</v>
      </c>
      <c r="I1582" s="18">
        <f t="shared" si="55"/>
        <v>1.0691597762441663E-4</v>
      </c>
      <c r="J1582" s="7">
        <f t="shared" si="56"/>
        <v>0.88159245696391475</v>
      </c>
    </row>
    <row r="1583" spans="6:10" x14ac:dyDescent="0.3">
      <c r="F1583">
        <v>1578</v>
      </c>
      <c r="G1583" t="s">
        <v>4725</v>
      </c>
      <c r="H1583" s="2">
        <v>1042.0700000000006</v>
      </c>
      <c r="I1583" s="18">
        <f t="shared" si="55"/>
        <v>1.0690366708860753E-4</v>
      </c>
      <c r="J1583" s="7">
        <f t="shared" si="56"/>
        <v>0.8816993606310034</v>
      </c>
    </row>
    <row r="1584" spans="6:10" x14ac:dyDescent="0.3">
      <c r="F1584">
        <v>1579</v>
      </c>
      <c r="G1584" t="s">
        <v>7017</v>
      </c>
      <c r="H1584" s="2">
        <v>1041.8299999999997</v>
      </c>
      <c r="I1584" s="18">
        <f t="shared" si="55"/>
        <v>1.0687904601698915E-4</v>
      </c>
      <c r="J1584" s="7">
        <f t="shared" si="56"/>
        <v>0.88180623967702043</v>
      </c>
    </row>
    <row r="1585" spans="6:10" x14ac:dyDescent="0.3">
      <c r="F1585">
        <v>1580</v>
      </c>
      <c r="G1585" t="s">
        <v>5275</v>
      </c>
      <c r="H1585" s="2">
        <v>1041.6800000000003</v>
      </c>
      <c r="I1585" s="18">
        <f t="shared" si="55"/>
        <v>1.0686365784722778E-4</v>
      </c>
      <c r="J1585" s="7">
        <f t="shared" si="56"/>
        <v>0.88191310333486761</v>
      </c>
    </row>
    <row r="1586" spans="6:10" x14ac:dyDescent="0.3">
      <c r="F1586">
        <v>1581</v>
      </c>
      <c r="G1586" t="s">
        <v>5802</v>
      </c>
      <c r="H1586" s="2">
        <v>1039.5800000000008</v>
      </c>
      <c r="I1586" s="18">
        <f t="shared" si="55"/>
        <v>1.0664822347056784E-4</v>
      </c>
      <c r="J1586" s="7">
        <f t="shared" si="56"/>
        <v>0.88201975155833823</v>
      </c>
    </row>
    <row r="1587" spans="6:10" x14ac:dyDescent="0.3">
      <c r="F1587">
        <v>1582</v>
      </c>
      <c r="G1587" t="s">
        <v>4850</v>
      </c>
      <c r="H1587" s="2">
        <v>1039.3000000000002</v>
      </c>
      <c r="I1587" s="18">
        <f t="shared" si="55"/>
        <v>1.0661949888701311E-4</v>
      </c>
      <c r="J1587" s="7">
        <f t="shared" si="56"/>
        <v>0.88212637105722524</v>
      </c>
    </row>
    <row r="1588" spans="6:10" x14ac:dyDescent="0.3">
      <c r="F1588">
        <v>1583</v>
      </c>
      <c r="G1588" t="s">
        <v>7186</v>
      </c>
      <c r="H1588" s="2">
        <v>1038.4599999999996</v>
      </c>
      <c r="I1588" s="18">
        <f t="shared" si="55"/>
        <v>1.0653332513634906E-4</v>
      </c>
      <c r="J1588" s="7">
        <f t="shared" si="56"/>
        <v>0.88223290438236157</v>
      </c>
    </row>
    <row r="1589" spans="6:10" x14ac:dyDescent="0.3">
      <c r="F1589">
        <v>1584</v>
      </c>
      <c r="G1589" t="s">
        <v>7083</v>
      </c>
      <c r="H1589" s="2">
        <v>1037.5899999999999</v>
      </c>
      <c r="I1589" s="18">
        <f t="shared" si="55"/>
        <v>1.064440737517328E-4</v>
      </c>
      <c r="J1589" s="7">
        <f t="shared" si="56"/>
        <v>0.88233934845611328</v>
      </c>
    </row>
    <row r="1590" spans="6:10" x14ac:dyDescent="0.3">
      <c r="F1590">
        <v>1585</v>
      </c>
      <c r="G1590" t="s">
        <v>6939</v>
      </c>
      <c r="H1590" s="2">
        <v>1037.4200000000005</v>
      </c>
      <c r="I1590" s="18">
        <f t="shared" si="55"/>
        <v>1.0642663382600325E-4</v>
      </c>
      <c r="J1590" s="7">
        <f t="shared" si="56"/>
        <v>0.88244577508993927</v>
      </c>
    </row>
    <row r="1591" spans="6:10" x14ac:dyDescent="0.3">
      <c r="F1591">
        <v>1586</v>
      </c>
      <c r="G1591" t="s">
        <v>7339</v>
      </c>
      <c r="H1591" s="2">
        <v>1036.6200000000008</v>
      </c>
      <c r="I1591" s="18">
        <f t="shared" si="55"/>
        <v>1.0634456358727567E-4</v>
      </c>
      <c r="J1591" s="7">
        <f t="shared" si="56"/>
        <v>0.88255211965352653</v>
      </c>
    </row>
    <row r="1592" spans="6:10" x14ac:dyDescent="0.3">
      <c r="F1592">
        <v>1587</v>
      </c>
      <c r="G1592" t="s">
        <v>4536</v>
      </c>
      <c r="H1592" s="2">
        <v>1035.8000000000002</v>
      </c>
      <c r="I1592" s="18">
        <f t="shared" si="55"/>
        <v>1.0626044159257979E-4</v>
      </c>
      <c r="J1592" s="7">
        <f t="shared" si="56"/>
        <v>0.8826583800951191</v>
      </c>
    </row>
    <row r="1593" spans="6:10" x14ac:dyDescent="0.3">
      <c r="F1593">
        <v>1588</v>
      </c>
      <c r="G1593" t="s">
        <v>7149</v>
      </c>
      <c r="H1593" s="2">
        <v>1035.4500000000003</v>
      </c>
      <c r="I1593" s="18">
        <f t="shared" si="55"/>
        <v>1.0622453586313647E-4</v>
      </c>
      <c r="J1593" s="7">
        <f t="shared" si="56"/>
        <v>0.88276460463098227</v>
      </c>
    </row>
    <row r="1594" spans="6:10" x14ac:dyDescent="0.3">
      <c r="F1594">
        <v>1589</v>
      </c>
      <c r="G1594" t="s">
        <v>6337</v>
      </c>
      <c r="H1594" s="2">
        <v>1034.5</v>
      </c>
      <c r="I1594" s="18">
        <f t="shared" si="55"/>
        <v>1.061270774546474E-4</v>
      </c>
      <c r="J1594" s="7">
        <f t="shared" si="56"/>
        <v>0.88287073170843688</v>
      </c>
    </row>
    <row r="1595" spans="6:10" x14ac:dyDescent="0.3">
      <c r="F1595">
        <v>1590</v>
      </c>
      <c r="G1595" t="s">
        <v>5219</v>
      </c>
      <c r="H1595" s="2">
        <v>1033.3400000000001</v>
      </c>
      <c r="I1595" s="18">
        <f t="shared" si="55"/>
        <v>1.0600807560849237E-4</v>
      </c>
      <c r="J1595" s="7">
        <f t="shared" si="56"/>
        <v>0.88297673978404534</v>
      </c>
    </row>
    <row r="1596" spans="6:10" x14ac:dyDescent="0.3">
      <c r="F1596">
        <v>1591</v>
      </c>
      <c r="G1596" t="s">
        <v>8573</v>
      </c>
      <c r="H1596" s="2">
        <v>1033.3100000000002</v>
      </c>
      <c r="I1596" s="18">
        <f t="shared" si="55"/>
        <v>1.0600499797454009E-4</v>
      </c>
      <c r="J1596" s="7">
        <f t="shared" si="56"/>
        <v>0.88308274478201987</v>
      </c>
    </row>
    <row r="1597" spans="6:10" x14ac:dyDescent="0.3">
      <c r="F1597">
        <v>1592</v>
      </c>
      <c r="G1597" t="s">
        <v>4457</v>
      </c>
      <c r="H1597" s="2">
        <v>1032.5800000000002</v>
      </c>
      <c r="I1597" s="18">
        <f t="shared" si="55"/>
        <v>1.0593010888170114E-4</v>
      </c>
      <c r="J1597" s="7">
        <f t="shared" si="56"/>
        <v>0.88318867489090158</v>
      </c>
    </row>
    <row r="1598" spans="6:10" x14ac:dyDescent="0.3">
      <c r="F1598">
        <v>1593</v>
      </c>
      <c r="G1598" t="s">
        <v>4563</v>
      </c>
      <c r="H1598" s="2">
        <v>1031.4100000000001</v>
      </c>
      <c r="I1598" s="18">
        <f t="shared" si="55"/>
        <v>1.05810081157562E-4</v>
      </c>
      <c r="J1598" s="7">
        <f t="shared" si="56"/>
        <v>0.88329448497205909</v>
      </c>
    </row>
    <row r="1599" spans="6:10" x14ac:dyDescent="0.3">
      <c r="F1599">
        <v>1594</v>
      </c>
      <c r="G1599" t="s">
        <v>4941</v>
      </c>
      <c r="H1599" s="2">
        <v>1030.3999999999996</v>
      </c>
      <c r="I1599" s="18">
        <f t="shared" si="55"/>
        <v>1.0570646748116834E-4</v>
      </c>
      <c r="J1599" s="7">
        <f t="shared" si="56"/>
        <v>0.88340019143954029</v>
      </c>
    </row>
    <row r="1600" spans="6:10" x14ac:dyDescent="0.3">
      <c r="F1600">
        <v>1595</v>
      </c>
      <c r="G1600" t="s">
        <v>7711</v>
      </c>
      <c r="H1600" s="2">
        <v>1030.1399999999999</v>
      </c>
      <c r="I1600" s="18">
        <f t="shared" si="55"/>
        <v>1.0567979465358189E-4</v>
      </c>
      <c r="J1600" s="7">
        <f t="shared" si="56"/>
        <v>0.88350587123419388</v>
      </c>
    </row>
    <row r="1601" spans="6:10" x14ac:dyDescent="0.3">
      <c r="F1601">
        <v>1596</v>
      </c>
      <c r="G1601" t="s">
        <v>5910</v>
      </c>
      <c r="H1601" s="2">
        <v>1029.2599999999995</v>
      </c>
      <c r="I1601" s="18">
        <f t="shared" si="55"/>
        <v>1.0558951739098148E-4</v>
      </c>
      <c r="J1601" s="7">
        <f t="shared" si="56"/>
        <v>0.88361146075158492</v>
      </c>
    </row>
    <row r="1602" spans="6:10" x14ac:dyDescent="0.3">
      <c r="F1602">
        <v>1597</v>
      </c>
      <c r="G1602" t="s">
        <v>6460</v>
      </c>
      <c r="H1602" s="2">
        <v>1028.5600000000002</v>
      </c>
      <c r="I1602" s="18">
        <f t="shared" si="55"/>
        <v>1.0551770593209488E-4</v>
      </c>
      <c r="J1602" s="7">
        <f t="shared" si="56"/>
        <v>0.88371697845751707</v>
      </c>
    </row>
    <row r="1603" spans="6:10" x14ac:dyDescent="0.3">
      <c r="F1603">
        <v>1598</v>
      </c>
      <c r="G1603" t="s">
        <v>7452</v>
      </c>
      <c r="H1603" s="2">
        <v>1028.0000000000002</v>
      </c>
      <c r="I1603" s="18">
        <f t="shared" si="55"/>
        <v>1.0546025676498556E-4</v>
      </c>
      <c r="J1603" s="7">
        <f t="shared" si="56"/>
        <v>0.88382243871428201</v>
      </c>
    </row>
    <row r="1604" spans="6:10" x14ac:dyDescent="0.3">
      <c r="F1604">
        <v>1599</v>
      </c>
      <c r="G1604" t="s">
        <v>7262</v>
      </c>
      <c r="H1604" s="2">
        <v>1026.9900000000002</v>
      </c>
      <c r="I1604" s="18">
        <f t="shared" si="55"/>
        <v>1.0535664308859194E-4</v>
      </c>
      <c r="J1604" s="7">
        <f t="shared" si="56"/>
        <v>0.88392779535737065</v>
      </c>
    </row>
    <row r="1605" spans="6:10" x14ac:dyDescent="0.3">
      <c r="F1605">
        <v>1600</v>
      </c>
      <c r="G1605" t="s">
        <v>7348</v>
      </c>
      <c r="H1605" s="2">
        <v>1026.9400000000005</v>
      </c>
      <c r="I1605" s="18">
        <f t="shared" si="55"/>
        <v>1.0535151369867149E-4</v>
      </c>
      <c r="J1605" s="7">
        <f t="shared" si="56"/>
        <v>0.88403314687106938</v>
      </c>
    </row>
    <row r="1606" spans="6:10" x14ac:dyDescent="0.3">
      <c r="F1606">
        <v>1601</v>
      </c>
      <c r="G1606" t="s">
        <v>5450</v>
      </c>
      <c r="H1606" s="2">
        <v>1026.4200000000017</v>
      </c>
      <c r="I1606" s="18">
        <f t="shared" si="55"/>
        <v>1.0529816804349867E-4</v>
      </c>
      <c r="J1606" s="7">
        <f t="shared" si="56"/>
        <v>0.88413844503911287</v>
      </c>
    </row>
    <row r="1607" spans="6:10" x14ac:dyDescent="0.3">
      <c r="F1607">
        <v>1602</v>
      </c>
      <c r="G1607" t="s">
        <v>6141</v>
      </c>
      <c r="H1607" s="2">
        <v>1025.4399999999998</v>
      </c>
      <c r="I1607" s="18">
        <f t="shared" ref="I1607:I1670" si="57">H1607/GETPIVOTDATA("[Measures].[Net Sales]",$G$5)</f>
        <v>1.0519763200105714E-4</v>
      </c>
      <c r="J1607" s="7">
        <f t="shared" si="56"/>
        <v>0.88424364267111388</v>
      </c>
    </row>
    <row r="1608" spans="6:10" x14ac:dyDescent="0.3">
      <c r="F1608">
        <v>1603</v>
      </c>
      <c r="G1608" t="s">
        <v>6793</v>
      </c>
      <c r="H1608" s="2">
        <v>1021.6100000000002</v>
      </c>
      <c r="I1608" s="18">
        <f t="shared" si="57"/>
        <v>1.0480472073314872E-4</v>
      </c>
      <c r="J1608" s="7">
        <f t="shared" ref="J1608:J1671" si="58">I1608+J1607</f>
        <v>0.88434844739184704</v>
      </c>
    </row>
    <row r="1609" spans="6:10" x14ac:dyDescent="0.3">
      <c r="F1609">
        <v>1604</v>
      </c>
      <c r="G1609" t="s">
        <v>5731</v>
      </c>
      <c r="H1609" s="2">
        <v>1021.58</v>
      </c>
      <c r="I1609" s="18">
        <f t="shared" si="57"/>
        <v>1.0480164309919642E-4</v>
      </c>
      <c r="J1609" s="7">
        <f t="shared" si="58"/>
        <v>0.88445324903494627</v>
      </c>
    </row>
    <row r="1610" spans="6:10" x14ac:dyDescent="0.3">
      <c r="F1610">
        <v>1605</v>
      </c>
      <c r="G1610" t="s">
        <v>4878</v>
      </c>
      <c r="H1610" s="2">
        <v>1021.4800000000001</v>
      </c>
      <c r="I1610" s="18">
        <f t="shared" si="57"/>
        <v>1.0479138431935548E-4</v>
      </c>
      <c r="J1610" s="7">
        <f t="shared" si="58"/>
        <v>0.88455804041926567</v>
      </c>
    </row>
    <row r="1611" spans="6:10" x14ac:dyDescent="0.3">
      <c r="F1611">
        <v>1606</v>
      </c>
      <c r="G1611" t="s">
        <v>6842</v>
      </c>
      <c r="H1611" s="2">
        <v>1020.7399999999999</v>
      </c>
      <c r="I1611" s="18">
        <f t="shared" si="57"/>
        <v>1.0471546934853241E-4</v>
      </c>
      <c r="J1611" s="7">
        <f t="shared" si="58"/>
        <v>0.88466275588861421</v>
      </c>
    </row>
    <row r="1612" spans="6:10" x14ac:dyDescent="0.3">
      <c r="F1612">
        <v>1607</v>
      </c>
      <c r="G1612" t="s">
        <v>5035</v>
      </c>
      <c r="H1612" s="2">
        <v>1019.7600000000002</v>
      </c>
      <c r="I1612" s="18">
        <f t="shared" si="57"/>
        <v>1.0461493330609111E-4</v>
      </c>
      <c r="J1612" s="7">
        <f t="shared" si="58"/>
        <v>0.88476737082192025</v>
      </c>
    </row>
    <row r="1613" spans="6:10" x14ac:dyDescent="0.3">
      <c r="F1613">
        <v>1608</v>
      </c>
      <c r="G1613" t="s">
        <v>5682</v>
      </c>
      <c r="H1613" s="2">
        <v>1019.3899999999999</v>
      </c>
      <c r="I1613" s="18">
        <f t="shared" si="57"/>
        <v>1.0457697582067956E-4</v>
      </c>
      <c r="J1613" s="7">
        <f t="shared" si="58"/>
        <v>0.88487194779774092</v>
      </c>
    </row>
    <row r="1614" spans="6:10" x14ac:dyDescent="0.3">
      <c r="F1614">
        <v>1609</v>
      </c>
      <c r="G1614" t="s">
        <v>4634</v>
      </c>
      <c r="H1614" s="2">
        <v>1018.7100000000007</v>
      </c>
      <c r="I1614" s="18">
        <f t="shared" si="57"/>
        <v>1.0450721611776117E-4</v>
      </c>
      <c r="J1614" s="7">
        <f t="shared" si="58"/>
        <v>0.88497645501385869</v>
      </c>
    </row>
    <row r="1615" spans="6:10" x14ac:dyDescent="0.3">
      <c r="F1615">
        <v>1610</v>
      </c>
      <c r="G1615" t="s">
        <v>5543</v>
      </c>
      <c r="H1615" s="2">
        <v>1018.4300000000018</v>
      </c>
      <c r="I1615" s="18">
        <f t="shared" si="57"/>
        <v>1.0447849153420662E-4</v>
      </c>
      <c r="J1615" s="7">
        <f t="shared" si="58"/>
        <v>0.88508093350539285</v>
      </c>
    </row>
    <row r="1616" spans="6:10" x14ac:dyDescent="0.3">
      <c r="F1616">
        <v>1611</v>
      </c>
      <c r="G1616" t="s">
        <v>4386</v>
      </c>
      <c r="H1616" s="2">
        <v>1017.6799999999996</v>
      </c>
      <c r="I1616" s="18">
        <f t="shared" si="57"/>
        <v>1.0440155068539925E-4</v>
      </c>
      <c r="J1616" s="7">
        <f t="shared" si="58"/>
        <v>0.88518533505607822</v>
      </c>
    </row>
    <row r="1617" spans="6:10" x14ac:dyDescent="0.3">
      <c r="F1617">
        <v>1612</v>
      </c>
      <c r="G1617" t="s">
        <v>5283</v>
      </c>
      <c r="H1617" s="2">
        <v>1016.1399999999994</v>
      </c>
      <c r="I1617" s="18">
        <f t="shared" si="57"/>
        <v>1.0424356547584857E-4</v>
      </c>
      <c r="J1617" s="7">
        <f t="shared" si="58"/>
        <v>0.88528957862155411</v>
      </c>
    </row>
    <row r="1618" spans="6:10" x14ac:dyDescent="0.3">
      <c r="F1618">
        <v>1613</v>
      </c>
      <c r="G1618" t="s">
        <v>5383</v>
      </c>
      <c r="H1618" s="2">
        <v>1015.2900000000002</v>
      </c>
      <c r="I1618" s="18">
        <f t="shared" si="57"/>
        <v>1.0415636584720057E-4</v>
      </c>
      <c r="J1618" s="7">
        <f t="shared" si="58"/>
        <v>0.88539373498740126</v>
      </c>
    </row>
    <row r="1619" spans="6:10" x14ac:dyDescent="0.3">
      <c r="F1619">
        <v>1614</v>
      </c>
      <c r="G1619" t="s">
        <v>8513</v>
      </c>
      <c r="H1619" s="2">
        <v>1014.9000000000001</v>
      </c>
      <c r="I1619" s="18">
        <f t="shared" si="57"/>
        <v>1.0411635660582085E-4</v>
      </c>
      <c r="J1619" s="7">
        <f t="shared" si="58"/>
        <v>0.88549785134400705</v>
      </c>
    </row>
    <row r="1620" spans="6:10" x14ac:dyDescent="0.3">
      <c r="F1620">
        <v>1615</v>
      </c>
      <c r="G1620" t="s">
        <v>4494</v>
      </c>
      <c r="H1620" s="2">
        <v>1013.26</v>
      </c>
      <c r="I1620" s="18">
        <f t="shared" si="57"/>
        <v>1.0394811261642922E-4</v>
      </c>
      <c r="J1620" s="7">
        <f t="shared" si="58"/>
        <v>0.88560179945662343</v>
      </c>
    </row>
    <row r="1621" spans="6:10" x14ac:dyDescent="0.3">
      <c r="F1621">
        <v>1616</v>
      </c>
      <c r="G1621" t="s">
        <v>4576</v>
      </c>
      <c r="H1621" s="2">
        <v>1013.0399999999998</v>
      </c>
      <c r="I1621" s="18">
        <f t="shared" si="57"/>
        <v>1.0392554330077911E-4</v>
      </c>
      <c r="J1621" s="7">
        <f t="shared" si="58"/>
        <v>0.88570572499992417</v>
      </c>
    </row>
    <row r="1622" spans="6:10" x14ac:dyDescent="0.3">
      <c r="F1622">
        <v>1617</v>
      </c>
      <c r="G1622" t="s">
        <v>7827</v>
      </c>
      <c r="H1622" s="2">
        <v>1013.01</v>
      </c>
      <c r="I1622" s="18">
        <f t="shared" si="57"/>
        <v>1.0392246566682683E-4</v>
      </c>
      <c r="J1622" s="7">
        <f t="shared" si="58"/>
        <v>0.88580964746559099</v>
      </c>
    </row>
    <row r="1623" spans="6:10" x14ac:dyDescent="0.3">
      <c r="F1623">
        <v>1618</v>
      </c>
      <c r="G1623" t="s">
        <v>4712</v>
      </c>
      <c r="H1623" s="2">
        <v>1012.9000000000002</v>
      </c>
      <c r="I1623" s="18">
        <f t="shared" si="57"/>
        <v>1.0391118100900182E-4</v>
      </c>
      <c r="J1623" s="7">
        <f t="shared" si="58"/>
        <v>0.88591355864660004</v>
      </c>
    </row>
    <row r="1624" spans="6:10" x14ac:dyDescent="0.3">
      <c r="F1624">
        <v>1619</v>
      </c>
      <c r="G1624" t="s">
        <v>6048</v>
      </c>
      <c r="H1624" s="2">
        <v>1011.8999999999997</v>
      </c>
      <c r="I1624" s="18">
        <f t="shared" si="57"/>
        <v>1.0380859321059225E-4</v>
      </c>
      <c r="J1624" s="7">
        <f t="shared" si="58"/>
        <v>0.88601736723981062</v>
      </c>
    </row>
    <row r="1625" spans="6:10" x14ac:dyDescent="0.3">
      <c r="F1625">
        <v>1620</v>
      </c>
      <c r="G1625" t="s">
        <v>7126</v>
      </c>
      <c r="H1625" s="2">
        <v>1010.6000000000001</v>
      </c>
      <c r="I1625" s="18">
        <f t="shared" si="57"/>
        <v>1.0367522907265992E-4</v>
      </c>
      <c r="J1625" s="7">
        <f t="shared" si="58"/>
        <v>0.88612104246888324</v>
      </c>
    </row>
    <row r="1626" spans="6:10" x14ac:dyDescent="0.3">
      <c r="F1626">
        <v>1621</v>
      </c>
      <c r="G1626" t="s">
        <v>7082</v>
      </c>
      <c r="H1626" s="2">
        <v>1009.5500000000001</v>
      </c>
      <c r="I1626" s="18">
        <f t="shared" si="57"/>
        <v>1.0356751188432991E-4</v>
      </c>
      <c r="J1626" s="7">
        <f t="shared" si="58"/>
        <v>0.88622460998076757</v>
      </c>
    </row>
    <row r="1627" spans="6:10" x14ac:dyDescent="0.3">
      <c r="F1627">
        <v>1622</v>
      </c>
      <c r="G1627" t="s">
        <v>7071</v>
      </c>
      <c r="H1627" s="2">
        <v>1009.4500000000004</v>
      </c>
      <c r="I1627" s="18">
        <f t="shared" si="57"/>
        <v>1.0355725310448898E-4</v>
      </c>
      <c r="J1627" s="7">
        <f t="shared" si="58"/>
        <v>0.88632816723387209</v>
      </c>
    </row>
    <row r="1628" spans="6:10" x14ac:dyDescent="0.3">
      <c r="F1628">
        <v>1623</v>
      </c>
      <c r="G1628" t="s">
        <v>5085</v>
      </c>
      <c r="H1628" s="2">
        <v>1007.3499999999998</v>
      </c>
      <c r="I1628" s="18">
        <f t="shared" si="57"/>
        <v>1.0334181872782894E-4</v>
      </c>
      <c r="J1628" s="7">
        <f t="shared" si="58"/>
        <v>0.88643150905259993</v>
      </c>
    </row>
    <row r="1629" spans="6:10" x14ac:dyDescent="0.3">
      <c r="F1629">
        <v>1624</v>
      </c>
      <c r="G1629" t="s">
        <v>5942</v>
      </c>
      <c r="H1629" s="2">
        <v>1006.9800000000001</v>
      </c>
      <c r="I1629" s="18">
        <f t="shared" si="57"/>
        <v>1.0330386124241745E-4</v>
      </c>
      <c r="J1629" s="7">
        <f t="shared" si="58"/>
        <v>0.8865348129138424</v>
      </c>
    </row>
    <row r="1630" spans="6:10" x14ac:dyDescent="0.3">
      <c r="F1630">
        <v>1625</v>
      </c>
      <c r="G1630" t="s">
        <v>5069</v>
      </c>
      <c r="H1630" s="2">
        <v>1006.8000000000002</v>
      </c>
      <c r="I1630" s="18">
        <f t="shared" si="57"/>
        <v>1.0328539543870374E-4</v>
      </c>
      <c r="J1630" s="7">
        <f t="shared" si="58"/>
        <v>0.88663809830928109</v>
      </c>
    </row>
    <row r="1631" spans="6:10" x14ac:dyDescent="0.3">
      <c r="F1631">
        <v>1626</v>
      </c>
      <c r="G1631" t="s">
        <v>6457</v>
      </c>
      <c r="H1631" s="2">
        <v>1005.5000000000001</v>
      </c>
      <c r="I1631" s="18">
        <f t="shared" si="57"/>
        <v>1.0315203130077136E-4</v>
      </c>
      <c r="J1631" s="7">
        <f t="shared" si="58"/>
        <v>0.88674125034058182</v>
      </c>
    </row>
    <row r="1632" spans="6:10" x14ac:dyDescent="0.3">
      <c r="F1632">
        <v>1627</v>
      </c>
      <c r="G1632" t="s">
        <v>4432</v>
      </c>
      <c r="H1632" s="2">
        <v>1004.7200000000001</v>
      </c>
      <c r="I1632" s="18">
        <f t="shared" si="57"/>
        <v>1.0307201281801194E-4</v>
      </c>
      <c r="J1632" s="7">
        <f t="shared" si="58"/>
        <v>0.88684432235339983</v>
      </c>
    </row>
    <row r="1633" spans="6:10" x14ac:dyDescent="0.3">
      <c r="F1633">
        <v>1628</v>
      </c>
      <c r="G1633" t="s">
        <v>6283</v>
      </c>
      <c r="H1633" s="2">
        <v>1002.5400000000002</v>
      </c>
      <c r="I1633" s="18">
        <f t="shared" si="57"/>
        <v>1.028483714174792E-4</v>
      </c>
      <c r="J1633" s="7">
        <f t="shared" si="58"/>
        <v>0.88694717072481732</v>
      </c>
    </row>
    <row r="1634" spans="6:10" x14ac:dyDescent="0.3">
      <c r="F1634">
        <v>1629</v>
      </c>
      <c r="G1634" t="s">
        <v>4332</v>
      </c>
      <c r="H1634" s="2">
        <v>1002.3099999999998</v>
      </c>
      <c r="I1634" s="18">
        <f t="shared" si="57"/>
        <v>1.0282477622384497E-4</v>
      </c>
      <c r="J1634" s="7">
        <f t="shared" si="58"/>
        <v>0.88704999550104113</v>
      </c>
    </row>
    <row r="1635" spans="6:10" x14ac:dyDescent="0.3">
      <c r="F1635">
        <v>1630</v>
      </c>
      <c r="G1635" t="s">
        <v>6740</v>
      </c>
      <c r="H1635" s="2">
        <v>1001.8099999999998</v>
      </c>
      <c r="I1635" s="18">
        <f t="shared" si="57"/>
        <v>1.0277348232464022E-4</v>
      </c>
      <c r="J1635" s="7">
        <f t="shared" si="58"/>
        <v>0.88715276898336581</v>
      </c>
    </row>
    <row r="1636" spans="6:10" x14ac:dyDescent="0.3">
      <c r="F1636">
        <v>1631</v>
      </c>
      <c r="G1636" t="s">
        <v>4411</v>
      </c>
      <c r="H1636" s="2">
        <v>1000.3899999999998</v>
      </c>
      <c r="I1636" s="18">
        <f t="shared" si="57"/>
        <v>1.0262780765089868E-4</v>
      </c>
      <c r="J1636" s="7">
        <f t="shared" si="58"/>
        <v>0.88725539679101673</v>
      </c>
    </row>
    <row r="1637" spans="6:10" x14ac:dyDescent="0.3">
      <c r="F1637">
        <v>1632</v>
      </c>
      <c r="G1637" t="s">
        <v>6588</v>
      </c>
      <c r="H1637" s="2">
        <v>1000.2700000000002</v>
      </c>
      <c r="I1637" s="18">
        <f t="shared" si="57"/>
        <v>1.0261549711508959E-4</v>
      </c>
      <c r="J1637" s="7">
        <f t="shared" si="58"/>
        <v>0.88735801228813183</v>
      </c>
    </row>
    <row r="1638" spans="6:10" x14ac:dyDescent="0.3">
      <c r="F1638">
        <v>1633</v>
      </c>
      <c r="G1638" t="s">
        <v>5636</v>
      </c>
      <c r="H1638" s="2">
        <v>1000.2300000000002</v>
      </c>
      <c r="I1638" s="18">
        <f t="shared" si="57"/>
        <v>1.0261139360315321E-4</v>
      </c>
      <c r="J1638" s="7">
        <f t="shared" si="58"/>
        <v>0.88746062368173495</v>
      </c>
    </row>
    <row r="1639" spans="6:10" x14ac:dyDescent="0.3">
      <c r="F1639">
        <v>1634</v>
      </c>
      <c r="G1639" t="s">
        <v>8514</v>
      </c>
      <c r="H1639" s="2">
        <v>1000.1600000000001</v>
      </c>
      <c r="I1639" s="18">
        <f t="shared" si="57"/>
        <v>1.0260421245726453E-4</v>
      </c>
      <c r="J1639" s="7">
        <f t="shared" si="58"/>
        <v>0.88756322789419217</v>
      </c>
    </row>
    <row r="1640" spans="6:10" x14ac:dyDescent="0.3">
      <c r="F1640">
        <v>1635</v>
      </c>
      <c r="G1640" t="s">
        <v>5760</v>
      </c>
      <c r="H1640" s="2">
        <v>999.71999999999946</v>
      </c>
      <c r="I1640" s="18">
        <f t="shared" si="57"/>
        <v>1.0255907382596428E-4</v>
      </c>
      <c r="J1640" s="7">
        <f t="shared" si="58"/>
        <v>0.88766578696801812</v>
      </c>
    </row>
    <row r="1641" spans="6:10" x14ac:dyDescent="0.3">
      <c r="F1641">
        <v>1636</v>
      </c>
      <c r="G1641" t="s">
        <v>7374</v>
      </c>
      <c r="H1641" s="2">
        <v>999.69999999999982</v>
      </c>
      <c r="I1641" s="18">
        <f t="shared" si="57"/>
        <v>1.0255702206999613E-4</v>
      </c>
      <c r="J1641" s="7">
        <f t="shared" si="58"/>
        <v>0.88776834399008808</v>
      </c>
    </row>
    <row r="1642" spans="6:10" x14ac:dyDescent="0.3">
      <c r="F1642">
        <v>1637</v>
      </c>
      <c r="G1642" t="s">
        <v>6534</v>
      </c>
      <c r="H1642" s="2">
        <v>997.4800000000007</v>
      </c>
      <c r="I1642" s="18">
        <f t="shared" si="57"/>
        <v>1.0232927715752707E-4</v>
      </c>
      <c r="J1642" s="7">
        <f t="shared" si="58"/>
        <v>0.88787067326724556</v>
      </c>
    </row>
    <row r="1643" spans="6:10" x14ac:dyDescent="0.3">
      <c r="F1643">
        <v>1638</v>
      </c>
      <c r="G1643" t="s">
        <v>4780</v>
      </c>
      <c r="H1643" s="2">
        <v>996.52</v>
      </c>
      <c r="I1643" s="18">
        <f t="shared" si="57"/>
        <v>1.0223079287105388E-4</v>
      </c>
      <c r="J1643" s="7">
        <f t="shared" si="58"/>
        <v>0.88797290406011664</v>
      </c>
    </row>
    <row r="1644" spans="6:10" x14ac:dyDescent="0.3">
      <c r="F1644">
        <v>1639</v>
      </c>
      <c r="G1644" t="s">
        <v>5878</v>
      </c>
      <c r="H1644" s="2">
        <v>996.26</v>
      </c>
      <c r="I1644" s="18">
        <f t="shared" si="57"/>
        <v>1.0220412004346739E-4</v>
      </c>
      <c r="J1644" s="7">
        <f t="shared" si="58"/>
        <v>0.88807510818016011</v>
      </c>
    </row>
    <row r="1645" spans="6:10" x14ac:dyDescent="0.3">
      <c r="F1645">
        <v>1640</v>
      </c>
      <c r="G1645" t="s">
        <v>8151</v>
      </c>
      <c r="H1645" s="2">
        <v>995.66</v>
      </c>
      <c r="I1645" s="18">
        <f t="shared" si="57"/>
        <v>1.0214256736442168E-4</v>
      </c>
      <c r="J1645" s="7">
        <f t="shared" si="58"/>
        <v>0.88817725074752452</v>
      </c>
    </row>
    <row r="1646" spans="6:10" x14ac:dyDescent="0.3">
      <c r="F1646">
        <v>1641</v>
      </c>
      <c r="G1646" t="s">
        <v>8215</v>
      </c>
      <c r="H1646" s="2">
        <v>995.65000000000009</v>
      </c>
      <c r="I1646" s="18">
        <f t="shared" si="57"/>
        <v>1.0214154148643759E-4</v>
      </c>
      <c r="J1646" s="7">
        <f t="shared" si="58"/>
        <v>0.88827939228901098</v>
      </c>
    </row>
    <row r="1647" spans="6:10" x14ac:dyDescent="0.3">
      <c r="F1647">
        <v>1642</v>
      </c>
      <c r="G1647" t="s">
        <v>8114</v>
      </c>
      <c r="H1647" s="2">
        <v>993.17999999999984</v>
      </c>
      <c r="I1647" s="18">
        <f t="shared" si="57"/>
        <v>1.0188814962436606E-4</v>
      </c>
      <c r="J1647" s="7">
        <f t="shared" si="58"/>
        <v>0.8883812804386354</v>
      </c>
    </row>
    <row r="1648" spans="6:10" x14ac:dyDescent="0.3">
      <c r="F1648">
        <v>1643</v>
      </c>
      <c r="G1648" t="s">
        <v>6955</v>
      </c>
      <c r="H1648" s="2">
        <v>992.70999999999981</v>
      </c>
      <c r="I1648" s="18">
        <f t="shared" si="57"/>
        <v>1.0183993335911359E-4</v>
      </c>
      <c r="J1648" s="7">
        <f t="shared" si="58"/>
        <v>0.88848312037199451</v>
      </c>
    </row>
    <row r="1649" spans="6:10" x14ac:dyDescent="0.3">
      <c r="F1649">
        <v>1644</v>
      </c>
      <c r="G1649" t="s">
        <v>7761</v>
      </c>
      <c r="H1649" s="2">
        <v>992.6800000000004</v>
      </c>
      <c r="I1649" s="18">
        <f t="shared" si="57"/>
        <v>1.0183685572516136E-4</v>
      </c>
      <c r="J1649" s="7">
        <f t="shared" si="58"/>
        <v>0.88858495722771969</v>
      </c>
    </row>
    <row r="1650" spans="6:10" x14ac:dyDescent="0.3">
      <c r="F1650">
        <v>1645</v>
      </c>
      <c r="G1650" t="s">
        <v>5025</v>
      </c>
      <c r="H1650" s="2">
        <v>992.50000000000068</v>
      </c>
      <c r="I1650" s="18">
        <f t="shared" si="57"/>
        <v>1.0181838992144768E-4</v>
      </c>
      <c r="J1650" s="7">
        <f t="shared" si="58"/>
        <v>0.88868677561764109</v>
      </c>
    </row>
    <row r="1651" spans="6:10" x14ac:dyDescent="0.3">
      <c r="F1651">
        <v>1646</v>
      </c>
      <c r="G1651" t="s">
        <v>7781</v>
      </c>
      <c r="H1651" s="2">
        <v>991.85000000000025</v>
      </c>
      <c r="I1651" s="18">
        <f t="shared" si="57"/>
        <v>1.0175170785248145E-4</v>
      </c>
      <c r="J1651" s="7">
        <f t="shared" si="58"/>
        <v>0.88878852732549352</v>
      </c>
    </row>
    <row r="1652" spans="6:10" x14ac:dyDescent="0.3">
      <c r="F1652">
        <v>1647</v>
      </c>
      <c r="G1652" t="s">
        <v>8378</v>
      </c>
      <c r="H1652" s="2">
        <v>990.84000000000026</v>
      </c>
      <c r="I1652" s="18">
        <f t="shared" si="57"/>
        <v>1.0164809417608783E-4</v>
      </c>
      <c r="J1652" s="7">
        <f t="shared" si="58"/>
        <v>0.88889017541966964</v>
      </c>
    </row>
    <row r="1653" spans="6:10" x14ac:dyDescent="0.3">
      <c r="F1653">
        <v>1648</v>
      </c>
      <c r="G1653" t="s">
        <v>7912</v>
      </c>
      <c r="H1653" s="2">
        <v>990.23000000000025</v>
      </c>
      <c r="I1653" s="18">
        <f t="shared" si="57"/>
        <v>1.0158551561905803E-4</v>
      </c>
      <c r="J1653" s="7">
        <f t="shared" si="58"/>
        <v>0.88899176093528864</v>
      </c>
    </row>
    <row r="1654" spans="6:10" x14ac:dyDescent="0.3">
      <c r="F1654">
        <v>1649</v>
      </c>
      <c r="G1654" t="s">
        <v>5055</v>
      </c>
      <c r="H1654" s="2">
        <v>988.90999999999985</v>
      </c>
      <c r="I1654" s="18">
        <f t="shared" si="57"/>
        <v>1.0145009972515741E-4</v>
      </c>
      <c r="J1654" s="7">
        <f t="shared" si="58"/>
        <v>0.88909321103501382</v>
      </c>
    </row>
    <row r="1655" spans="6:10" x14ac:dyDescent="0.3">
      <c r="F1655">
        <v>1650</v>
      </c>
      <c r="G1655" t="s">
        <v>6251</v>
      </c>
      <c r="H1655" s="2">
        <v>987.86000000000058</v>
      </c>
      <c r="I1655" s="18">
        <f t="shared" si="57"/>
        <v>1.013423825368275E-4</v>
      </c>
      <c r="J1655" s="7">
        <f t="shared" si="58"/>
        <v>0.8891945534175506</v>
      </c>
    </row>
    <row r="1656" spans="6:10" x14ac:dyDescent="0.3">
      <c r="F1656">
        <v>1651</v>
      </c>
      <c r="G1656" t="s">
        <v>8588</v>
      </c>
      <c r="H1656" s="2">
        <v>987.09999999999968</v>
      </c>
      <c r="I1656" s="18">
        <f t="shared" si="57"/>
        <v>1.0126441581003617E-4</v>
      </c>
      <c r="J1656" s="7">
        <f t="shared" si="58"/>
        <v>0.88929581783336065</v>
      </c>
    </row>
    <row r="1657" spans="6:10" x14ac:dyDescent="0.3">
      <c r="F1657">
        <v>1652</v>
      </c>
      <c r="G1657" t="s">
        <v>4841</v>
      </c>
      <c r="H1657" s="2">
        <v>984.91</v>
      </c>
      <c r="I1657" s="18">
        <f t="shared" si="57"/>
        <v>1.0103974853151935E-4</v>
      </c>
      <c r="J1657" s="7">
        <f t="shared" si="58"/>
        <v>0.88939685758189213</v>
      </c>
    </row>
    <row r="1658" spans="6:10" x14ac:dyDescent="0.3">
      <c r="F1658">
        <v>1653</v>
      </c>
      <c r="G1658" t="s">
        <v>7791</v>
      </c>
      <c r="H1658" s="2">
        <v>984.57</v>
      </c>
      <c r="I1658" s="18">
        <f t="shared" si="57"/>
        <v>1.0100486868006012E-4</v>
      </c>
      <c r="J1658" s="7">
        <f t="shared" si="58"/>
        <v>0.88949786245057216</v>
      </c>
    </row>
    <row r="1659" spans="6:10" x14ac:dyDescent="0.3">
      <c r="F1659">
        <v>1654</v>
      </c>
      <c r="G1659" t="s">
        <v>7837</v>
      </c>
      <c r="H1659" s="2">
        <v>984.12000000000023</v>
      </c>
      <c r="I1659" s="18">
        <f t="shared" si="57"/>
        <v>1.0095870417077585E-4</v>
      </c>
      <c r="J1659" s="7">
        <f t="shared" si="58"/>
        <v>0.88959882115474298</v>
      </c>
    </row>
    <row r="1660" spans="6:10" x14ac:dyDescent="0.3">
      <c r="F1660">
        <v>1655</v>
      </c>
      <c r="G1660" t="s">
        <v>7128</v>
      </c>
      <c r="H1660" s="2">
        <v>983.23000000000013</v>
      </c>
      <c r="I1660" s="18">
        <f t="shared" si="57"/>
        <v>1.0086740103019138E-4</v>
      </c>
      <c r="J1660" s="7">
        <f t="shared" si="58"/>
        <v>0.88969968855577319</v>
      </c>
    </row>
    <row r="1661" spans="6:10" x14ac:dyDescent="0.3">
      <c r="F1661">
        <v>1656</v>
      </c>
      <c r="G1661" t="s">
        <v>4383</v>
      </c>
      <c r="H1661" s="2">
        <v>982.57</v>
      </c>
      <c r="I1661" s="18">
        <f t="shared" si="57"/>
        <v>1.0079969308324109E-4</v>
      </c>
      <c r="J1661" s="7">
        <f t="shared" si="58"/>
        <v>0.88980048824885638</v>
      </c>
    </row>
    <row r="1662" spans="6:10" x14ac:dyDescent="0.3">
      <c r="F1662">
        <v>1657</v>
      </c>
      <c r="G1662" t="s">
        <v>6309</v>
      </c>
      <c r="H1662" s="2">
        <v>982.42</v>
      </c>
      <c r="I1662" s="18">
        <f t="shared" si="57"/>
        <v>1.0078430491347965E-4</v>
      </c>
      <c r="J1662" s="7">
        <f t="shared" si="58"/>
        <v>0.88990127255376983</v>
      </c>
    </row>
    <row r="1663" spans="6:10" x14ac:dyDescent="0.3">
      <c r="F1663">
        <v>1658</v>
      </c>
      <c r="G1663" t="s">
        <v>5581</v>
      </c>
      <c r="H1663" s="2">
        <v>982.38000000000068</v>
      </c>
      <c r="I1663" s="18">
        <f t="shared" si="57"/>
        <v>1.0078020140154335E-4</v>
      </c>
      <c r="J1663" s="7">
        <f t="shared" si="58"/>
        <v>0.89000205275517141</v>
      </c>
    </row>
    <row r="1664" spans="6:10" x14ac:dyDescent="0.3">
      <c r="F1664">
        <v>1659</v>
      </c>
      <c r="G1664" t="s">
        <v>6259</v>
      </c>
      <c r="H1664" s="2">
        <v>982.06999999999982</v>
      </c>
      <c r="I1664" s="18">
        <f t="shared" si="57"/>
        <v>1.0074839918403631E-4</v>
      </c>
      <c r="J1664" s="7">
        <f t="shared" si="58"/>
        <v>0.89010280115435547</v>
      </c>
    </row>
    <row r="1665" spans="6:10" x14ac:dyDescent="0.3">
      <c r="F1665">
        <v>1660</v>
      </c>
      <c r="G1665" t="s">
        <v>7095</v>
      </c>
      <c r="H1665" s="2">
        <v>981.86000000000035</v>
      </c>
      <c r="I1665" s="18">
        <f t="shared" si="57"/>
        <v>1.0072685574637036E-4</v>
      </c>
      <c r="J1665" s="7">
        <f t="shared" si="58"/>
        <v>0.89020352801010183</v>
      </c>
    </row>
    <row r="1666" spans="6:10" x14ac:dyDescent="0.3">
      <c r="F1666">
        <v>1661</v>
      </c>
      <c r="G1666" t="s">
        <v>7622</v>
      </c>
      <c r="H1666" s="2">
        <v>981.65000000000191</v>
      </c>
      <c r="I1666" s="18">
        <f t="shared" si="57"/>
        <v>1.0070531230870452E-4</v>
      </c>
      <c r="J1666" s="7">
        <f t="shared" si="58"/>
        <v>0.89030423332241049</v>
      </c>
    </row>
    <row r="1667" spans="6:10" x14ac:dyDescent="0.3">
      <c r="F1667">
        <v>1662</v>
      </c>
      <c r="G1667" t="s">
        <v>7012</v>
      </c>
      <c r="H1667" s="2">
        <v>981.5100000000001</v>
      </c>
      <c r="I1667" s="18">
        <f t="shared" si="57"/>
        <v>1.00690950016927E-4</v>
      </c>
      <c r="J1667" s="7">
        <f t="shared" si="58"/>
        <v>0.89040492427242746</v>
      </c>
    </row>
    <row r="1668" spans="6:10" x14ac:dyDescent="0.3">
      <c r="F1668">
        <v>1663</v>
      </c>
      <c r="G1668" t="s">
        <v>4409</v>
      </c>
      <c r="H1668" s="2">
        <v>981.18000000000018</v>
      </c>
      <c r="I1668" s="18">
        <f t="shared" si="57"/>
        <v>1.0065709604345187E-4</v>
      </c>
      <c r="J1668" s="7">
        <f t="shared" si="58"/>
        <v>0.89050558136847091</v>
      </c>
    </row>
    <row r="1669" spans="6:10" x14ac:dyDescent="0.3">
      <c r="F1669">
        <v>1664</v>
      </c>
      <c r="G1669" t="s">
        <v>4556</v>
      </c>
      <c r="H1669" s="2">
        <v>980.97999999999979</v>
      </c>
      <c r="I1669" s="18">
        <f t="shared" si="57"/>
        <v>1.0063657848376992E-4</v>
      </c>
      <c r="J1669" s="7">
        <f t="shared" si="58"/>
        <v>0.89060621794695471</v>
      </c>
    </row>
    <row r="1670" spans="6:10" x14ac:dyDescent="0.3">
      <c r="F1670">
        <v>1665</v>
      </c>
      <c r="G1670" t="s">
        <v>8534</v>
      </c>
      <c r="H1670" s="2">
        <v>980.31000000000051</v>
      </c>
      <c r="I1670" s="18">
        <f t="shared" si="57"/>
        <v>1.0056784465883562E-4</v>
      </c>
      <c r="J1670" s="7">
        <f t="shared" si="58"/>
        <v>0.89070678579161355</v>
      </c>
    </row>
    <row r="1671" spans="6:10" x14ac:dyDescent="0.3">
      <c r="F1671">
        <v>1666</v>
      </c>
      <c r="G1671" t="s">
        <v>5129</v>
      </c>
      <c r="H1671" s="2">
        <v>979.72000000000037</v>
      </c>
      <c r="I1671" s="18">
        <f t="shared" ref="I1671:I1734" si="59">H1671/GETPIVOTDATA("[Measures].[Net Sales]",$G$5)</f>
        <v>1.0050731785777399E-4</v>
      </c>
      <c r="J1671" s="7">
        <f t="shared" si="58"/>
        <v>0.89080729310947138</v>
      </c>
    </row>
    <row r="1672" spans="6:10" x14ac:dyDescent="0.3">
      <c r="F1672">
        <v>1667</v>
      </c>
      <c r="G1672" t="s">
        <v>6586</v>
      </c>
      <c r="H1672" s="2">
        <v>979.26000000000022</v>
      </c>
      <c r="I1672" s="18">
        <f t="shared" si="59"/>
        <v>1.004601274705056E-4</v>
      </c>
      <c r="J1672" s="7">
        <f t="shared" ref="J1672:J1735" si="60">I1672+J1671</f>
        <v>0.89090775323694193</v>
      </c>
    </row>
    <row r="1673" spans="6:10" x14ac:dyDescent="0.3">
      <c r="F1673">
        <v>1668</v>
      </c>
      <c r="G1673" t="s">
        <v>6308</v>
      </c>
      <c r="H1673" s="2">
        <v>977.93000000000029</v>
      </c>
      <c r="I1673" s="18">
        <f t="shared" si="59"/>
        <v>1.0032368569862094E-4</v>
      </c>
      <c r="J1673" s="7">
        <f t="shared" si="60"/>
        <v>0.8910080769226405</v>
      </c>
    </row>
    <row r="1674" spans="6:10" x14ac:dyDescent="0.3">
      <c r="F1674">
        <v>1669</v>
      </c>
      <c r="G1674" t="s">
        <v>6152</v>
      </c>
      <c r="H1674" s="2">
        <v>977.77000000000021</v>
      </c>
      <c r="I1674" s="18">
        <f t="shared" si="59"/>
        <v>1.0030727165087541E-4</v>
      </c>
      <c r="J1674" s="7">
        <f t="shared" si="60"/>
        <v>0.89110838419429139</v>
      </c>
    </row>
    <row r="1675" spans="6:10" x14ac:dyDescent="0.3">
      <c r="F1675">
        <v>1670</v>
      </c>
      <c r="G1675" t="s">
        <v>7231</v>
      </c>
      <c r="H1675" s="2">
        <v>977.52000000000089</v>
      </c>
      <c r="I1675" s="18">
        <f t="shared" si="59"/>
        <v>1.002816247012731E-4</v>
      </c>
      <c r="J1675" s="7">
        <f t="shared" si="60"/>
        <v>0.89120866581899272</v>
      </c>
    </row>
    <row r="1676" spans="6:10" x14ac:dyDescent="0.3">
      <c r="F1676">
        <v>1671</v>
      </c>
      <c r="G1676" t="s">
        <v>6857</v>
      </c>
      <c r="H1676" s="2">
        <v>977.21000000000038</v>
      </c>
      <c r="I1676" s="18">
        <f t="shared" si="59"/>
        <v>1.0024982248376609E-4</v>
      </c>
      <c r="J1676" s="7">
        <f t="shared" si="60"/>
        <v>0.89130891564147652</v>
      </c>
    </row>
    <row r="1677" spans="6:10" x14ac:dyDescent="0.3">
      <c r="F1677">
        <v>1672</v>
      </c>
      <c r="G1677" t="s">
        <v>5645</v>
      </c>
      <c r="H1677" s="2">
        <v>975.22999999999979</v>
      </c>
      <c r="I1677" s="18">
        <f t="shared" si="59"/>
        <v>1.0004669864291519E-4</v>
      </c>
      <c r="J1677" s="7">
        <f t="shared" si="60"/>
        <v>0.89140896234011946</v>
      </c>
    </row>
    <row r="1678" spans="6:10" x14ac:dyDescent="0.3">
      <c r="F1678">
        <v>1673</v>
      </c>
      <c r="G1678" t="s">
        <v>5862</v>
      </c>
      <c r="H1678" s="2">
        <v>974.54000000000008</v>
      </c>
      <c r="I1678" s="18">
        <f t="shared" si="59"/>
        <v>9.9975913062012653E-5</v>
      </c>
      <c r="J1678" s="7">
        <f t="shared" si="60"/>
        <v>0.89150893825318145</v>
      </c>
    </row>
    <row r="1679" spans="6:10" x14ac:dyDescent="0.3">
      <c r="F1679">
        <v>1674</v>
      </c>
      <c r="G1679" t="s">
        <v>6771</v>
      </c>
      <c r="H1679" s="2">
        <v>974.03999999999905</v>
      </c>
      <c r="I1679" s="18">
        <f t="shared" si="59"/>
        <v>9.992461916280779E-5</v>
      </c>
      <c r="J1679" s="7">
        <f t="shared" si="60"/>
        <v>0.89160886287234431</v>
      </c>
    </row>
    <row r="1680" spans="6:10" x14ac:dyDescent="0.3">
      <c r="F1680">
        <v>1675</v>
      </c>
      <c r="G1680" t="s">
        <v>4871</v>
      </c>
      <c r="H1680" s="2">
        <v>971.76000000000045</v>
      </c>
      <c r="I1680" s="18">
        <f t="shared" si="59"/>
        <v>9.969071898243422E-5</v>
      </c>
      <c r="J1680" s="7">
        <f t="shared" si="60"/>
        <v>0.89170855359132672</v>
      </c>
    </row>
    <row r="1681" spans="6:10" x14ac:dyDescent="0.3">
      <c r="F1681">
        <v>1676</v>
      </c>
      <c r="G1681" t="s">
        <v>7763</v>
      </c>
      <c r="H1681" s="2">
        <v>971.73999999999978</v>
      </c>
      <c r="I1681" s="18">
        <f t="shared" si="59"/>
        <v>9.9688667226465971E-5</v>
      </c>
      <c r="J1681" s="7">
        <f t="shared" si="60"/>
        <v>0.89180824225855315</v>
      </c>
    </row>
    <row r="1682" spans="6:10" x14ac:dyDescent="0.3">
      <c r="F1682">
        <v>1677</v>
      </c>
      <c r="G1682" t="s">
        <v>8131</v>
      </c>
      <c r="H1682" s="2">
        <v>971.58</v>
      </c>
      <c r="I1682" s="18">
        <f t="shared" si="59"/>
        <v>9.9672253178720465E-5</v>
      </c>
      <c r="J1682" s="7">
        <f t="shared" si="60"/>
        <v>0.8919079145117319</v>
      </c>
    </row>
    <row r="1683" spans="6:10" x14ac:dyDescent="0.3">
      <c r="F1683">
        <v>1678</v>
      </c>
      <c r="G1683" t="s">
        <v>6546</v>
      </c>
      <c r="H1683" s="2">
        <v>971.22000000000048</v>
      </c>
      <c r="I1683" s="18">
        <f t="shared" si="59"/>
        <v>9.963532157129309E-5</v>
      </c>
      <c r="J1683" s="7">
        <f t="shared" si="60"/>
        <v>0.89200754983330321</v>
      </c>
    </row>
    <row r="1684" spans="6:10" x14ac:dyDescent="0.3">
      <c r="F1684">
        <v>1679</v>
      </c>
      <c r="G1684" t="s">
        <v>6289</v>
      </c>
      <c r="H1684" s="2">
        <v>970.25000000000011</v>
      </c>
      <c r="I1684" s="18">
        <f t="shared" si="59"/>
        <v>9.953581140683582E-5</v>
      </c>
      <c r="J1684" s="7">
        <f t="shared" si="60"/>
        <v>0.89210708564471008</v>
      </c>
    </row>
    <row r="1685" spans="6:10" x14ac:dyDescent="0.3">
      <c r="F1685">
        <v>1680</v>
      </c>
      <c r="G1685" t="s">
        <v>6889</v>
      </c>
      <c r="H1685" s="2">
        <v>967.45000000000186</v>
      </c>
      <c r="I1685" s="18">
        <f t="shared" si="59"/>
        <v>9.9248565571289342E-5</v>
      </c>
      <c r="J1685" s="7">
        <f t="shared" si="60"/>
        <v>0.89220633421028139</v>
      </c>
    </row>
    <row r="1686" spans="6:10" x14ac:dyDescent="0.3">
      <c r="F1686">
        <v>1681</v>
      </c>
      <c r="G1686" t="s">
        <v>7974</v>
      </c>
      <c r="H1686" s="2">
        <v>967.21999999999855</v>
      </c>
      <c r="I1686" s="18">
        <f t="shared" si="59"/>
        <v>9.9224970377654814E-5</v>
      </c>
      <c r="J1686" s="7">
        <f t="shared" si="60"/>
        <v>0.89230555918065901</v>
      </c>
    </row>
    <row r="1687" spans="6:10" x14ac:dyDescent="0.3">
      <c r="F1687">
        <v>1682</v>
      </c>
      <c r="G1687" t="s">
        <v>4415</v>
      </c>
      <c r="H1687" s="2">
        <v>964.83000000000015</v>
      </c>
      <c r="I1687" s="18">
        <f t="shared" si="59"/>
        <v>9.8979785539456225E-5</v>
      </c>
      <c r="J1687" s="7">
        <f t="shared" si="60"/>
        <v>0.89240453896619842</v>
      </c>
    </row>
    <row r="1688" spans="6:10" x14ac:dyDescent="0.3">
      <c r="F1688">
        <v>1683</v>
      </c>
      <c r="G1688" t="s">
        <v>6158</v>
      </c>
      <c r="H1688" s="2">
        <v>964.67999999999984</v>
      </c>
      <c r="I1688" s="18">
        <f t="shared" si="59"/>
        <v>9.8964397369694763E-5</v>
      </c>
      <c r="J1688" s="7">
        <f t="shared" si="60"/>
        <v>0.8925035033635681</v>
      </c>
    </row>
    <row r="1689" spans="6:10" x14ac:dyDescent="0.3">
      <c r="F1689">
        <v>1684</v>
      </c>
      <c r="G1689" t="s">
        <v>5622</v>
      </c>
      <c r="H1689" s="2">
        <v>962.69999999999982</v>
      </c>
      <c r="I1689" s="18">
        <f t="shared" si="59"/>
        <v>9.8761273528843915E-5</v>
      </c>
      <c r="J1689" s="7">
        <f t="shared" si="60"/>
        <v>0.89260226463709691</v>
      </c>
    </row>
    <row r="1690" spans="6:10" x14ac:dyDescent="0.3">
      <c r="F1690">
        <v>1685</v>
      </c>
      <c r="G1690" t="s">
        <v>4857</v>
      </c>
      <c r="H1690" s="2">
        <v>962.39000000000021</v>
      </c>
      <c r="I1690" s="18">
        <f t="shared" si="59"/>
        <v>9.8729471311337014E-5</v>
      </c>
      <c r="J1690" s="7">
        <f t="shared" si="60"/>
        <v>0.8927009941084082</v>
      </c>
    </row>
    <row r="1691" spans="6:10" x14ac:dyDescent="0.3">
      <c r="F1691">
        <v>1686</v>
      </c>
      <c r="G1691" t="s">
        <v>5486</v>
      </c>
      <c r="H1691" s="2">
        <v>962.18999999999994</v>
      </c>
      <c r="I1691" s="18">
        <f t="shared" si="59"/>
        <v>9.8708953751655077E-5</v>
      </c>
      <c r="J1691" s="7">
        <f t="shared" si="60"/>
        <v>0.89279970306215983</v>
      </c>
    </row>
    <row r="1692" spans="6:10" x14ac:dyDescent="0.3">
      <c r="F1692">
        <v>1687</v>
      </c>
      <c r="G1692" t="s">
        <v>6327</v>
      </c>
      <c r="H1692" s="2">
        <v>961.48999999999967</v>
      </c>
      <c r="I1692" s="18">
        <f t="shared" si="59"/>
        <v>9.8637142292768386E-5</v>
      </c>
      <c r="J1692" s="7">
        <f t="shared" si="60"/>
        <v>0.89289834020445258</v>
      </c>
    </row>
    <row r="1693" spans="6:10" x14ac:dyDescent="0.3">
      <c r="F1693">
        <v>1688</v>
      </c>
      <c r="G1693" t="s">
        <v>7264</v>
      </c>
      <c r="H1693" s="2">
        <v>959.4799999999999</v>
      </c>
      <c r="I1693" s="18">
        <f t="shared" si="59"/>
        <v>9.8430940817965273E-5</v>
      </c>
      <c r="J1693" s="7">
        <f t="shared" si="60"/>
        <v>0.89299677114527054</v>
      </c>
    </row>
    <row r="1694" spans="6:10" x14ac:dyDescent="0.3">
      <c r="F1694">
        <v>1689</v>
      </c>
      <c r="G1694" t="s">
        <v>6704</v>
      </c>
      <c r="H1694" s="2">
        <v>958.89999999999975</v>
      </c>
      <c r="I1694" s="18">
        <f t="shared" si="59"/>
        <v>9.8371439894887739E-5</v>
      </c>
      <c r="J1694" s="7">
        <f t="shared" si="60"/>
        <v>0.89309514258516542</v>
      </c>
    </row>
    <row r="1695" spans="6:10" x14ac:dyDescent="0.3">
      <c r="F1695">
        <v>1690</v>
      </c>
      <c r="G1695" t="s">
        <v>8552</v>
      </c>
      <c r="H1695" s="2">
        <v>957.96999999999991</v>
      </c>
      <c r="I1695" s="18">
        <f t="shared" si="59"/>
        <v>9.82760332423669E-5</v>
      </c>
      <c r="J1695" s="7">
        <f t="shared" si="60"/>
        <v>0.89319341861840784</v>
      </c>
    </row>
    <row r="1696" spans="6:10" x14ac:dyDescent="0.3">
      <c r="F1696">
        <v>1691</v>
      </c>
      <c r="G1696" t="s">
        <v>5352</v>
      </c>
      <c r="H1696" s="2">
        <v>957.66000000000031</v>
      </c>
      <c r="I1696" s="18">
        <f t="shared" si="59"/>
        <v>9.8244231024859999E-5</v>
      </c>
      <c r="J1696" s="7">
        <f t="shared" si="60"/>
        <v>0.89329166284943273</v>
      </c>
    </row>
    <row r="1697" spans="6:10" x14ac:dyDescent="0.3">
      <c r="F1697">
        <v>1692</v>
      </c>
      <c r="G1697" t="s">
        <v>6914</v>
      </c>
      <c r="H1697" s="2">
        <v>955.24000000000035</v>
      </c>
      <c r="I1697" s="18">
        <f t="shared" si="59"/>
        <v>9.7995968552708968E-5</v>
      </c>
      <c r="J1697" s="7">
        <f t="shared" si="60"/>
        <v>0.89338965881798549</v>
      </c>
    </row>
    <row r="1698" spans="6:10" x14ac:dyDescent="0.3">
      <c r="F1698">
        <v>1693</v>
      </c>
      <c r="G1698" t="s">
        <v>7861</v>
      </c>
      <c r="H1698" s="2">
        <v>954.9</v>
      </c>
      <c r="I1698" s="18">
        <f t="shared" si="59"/>
        <v>9.7961088701249693E-5</v>
      </c>
      <c r="J1698" s="7">
        <f t="shared" si="60"/>
        <v>0.89348761990668679</v>
      </c>
    </row>
    <row r="1699" spans="6:10" x14ac:dyDescent="0.3">
      <c r="F1699">
        <v>1694</v>
      </c>
      <c r="G1699" t="s">
        <v>6838</v>
      </c>
      <c r="H1699" s="2">
        <v>954.09000000000037</v>
      </c>
      <c r="I1699" s="18">
        <f t="shared" si="59"/>
        <v>9.7877992584538011E-5</v>
      </c>
      <c r="J1699" s="7">
        <f t="shared" si="60"/>
        <v>0.89358549789927133</v>
      </c>
    </row>
    <row r="1700" spans="6:10" x14ac:dyDescent="0.3">
      <c r="F1700">
        <v>1695</v>
      </c>
      <c r="G1700" t="s">
        <v>7644</v>
      </c>
      <c r="H1700" s="2">
        <v>950.92999999999984</v>
      </c>
      <c r="I1700" s="18">
        <f t="shared" si="59"/>
        <v>9.7553815141563887E-5</v>
      </c>
      <c r="J1700" s="7">
        <f t="shared" si="60"/>
        <v>0.89368305171441287</v>
      </c>
    </row>
    <row r="1701" spans="6:10" x14ac:dyDescent="0.3">
      <c r="F1701">
        <v>1696</v>
      </c>
      <c r="G1701" t="s">
        <v>6524</v>
      </c>
      <c r="H1701" s="2">
        <v>950.36000000000035</v>
      </c>
      <c r="I1701" s="18">
        <f t="shared" si="59"/>
        <v>9.7495340096470504E-5</v>
      </c>
      <c r="J1701" s="7">
        <f t="shared" si="60"/>
        <v>0.89378054705450938</v>
      </c>
    </row>
    <row r="1702" spans="6:10" x14ac:dyDescent="0.3">
      <c r="F1702">
        <v>1697</v>
      </c>
      <c r="G1702" t="s">
        <v>7332</v>
      </c>
      <c r="H1702" s="2">
        <v>950.26000000000136</v>
      </c>
      <c r="I1702" s="18">
        <f t="shared" si="59"/>
        <v>9.7485081316629665E-5</v>
      </c>
      <c r="J1702" s="7">
        <f t="shared" si="60"/>
        <v>0.89387803213582606</v>
      </c>
    </row>
    <row r="1703" spans="6:10" x14ac:dyDescent="0.3">
      <c r="F1703">
        <v>1698</v>
      </c>
      <c r="G1703" t="s">
        <v>6804</v>
      </c>
      <c r="H1703" s="2">
        <v>948.95999999999992</v>
      </c>
      <c r="I1703" s="18">
        <f t="shared" si="59"/>
        <v>9.7351717178697136E-5</v>
      </c>
      <c r="J1703" s="7">
        <f t="shared" si="60"/>
        <v>0.89397538385300479</v>
      </c>
    </row>
    <row r="1704" spans="6:10" x14ac:dyDescent="0.3">
      <c r="F1704">
        <v>1699</v>
      </c>
      <c r="G1704" t="s">
        <v>5298</v>
      </c>
      <c r="H1704" s="2">
        <v>948.24999999999989</v>
      </c>
      <c r="I1704" s="18">
        <f t="shared" si="59"/>
        <v>9.7278879841826375E-5</v>
      </c>
      <c r="J1704" s="7">
        <f t="shared" si="60"/>
        <v>0.89407266273284658</v>
      </c>
    </row>
    <row r="1705" spans="6:10" x14ac:dyDescent="0.3">
      <c r="F1705">
        <v>1700</v>
      </c>
      <c r="G1705" t="s">
        <v>6800</v>
      </c>
      <c r="H1705" s="2">
        <v>948.05000000000052</v>
      </c>
      <c r="I1705" s="18">
        <f t="shared" si="59"/>
        <v>9.7258362282144533E-5</v>
      </c>
      <c r="J1705" s="7">
        <f t="shared" si="60"/>
        <v>0.89416992109512872</v>
      </c>
    </row>
    <row r="1706" spans="6:10" x14ac:dyDescent="0.3">
      <c r="F1706">
        <v>1701</v>
      </c>
      <c r="G1706" t="s">
        <v>4344</v>
      </c>
      <c r="H1706" s="2">
        <v>947.4000000000002</v>
      </c>
      <c r="I1706" s="18">
        <f t="shared" si="59"/>
        <v>9.7191680213178316E-5</v>
      </c>
      <c r="J1706" s="7">
        <f t="shared" si="60"/>
        <v>0.89426711277534188</v>
      </c>
    </row>
    <row r="1707" spans="6:10" x14ac:dyDescent="0.3">
      <c r="F1707">
        <v>1702</v>
      </c>
      <c r="G1707" t="s">
        <v>6724</v>
      </c>
      <c r="H1707" s="2">
        <v>946.35999999999945</v>
      </c>
      <c r="I1707" s="18">
        <f t="shared" si="59"/>
        <v>9.7084988902832337E-5</v>
      </c>
      <c r="J1707" s="7">
        <f t="shared" si="60"/>
        <v>0.89436419776424469</v>
      </c>
    </row>
    <row r="1708" spans="6:10" x14ac:dyDescent="0.3">
      <c r="F1708">
        <v>1703</v>
      </c>
      <c r="G1708" t="s">
        <v>6741</v>
      </c>
      <c r="H1708" s="2">
        <v>945.58000000000038</v>
      </c>
      <c r="I1708" s="18">
        <f t="shared" si="59"/>
        <v>9.7004970420073015E-5</v>
      </c>
      <c r="J1708" s="7">
        <f t="shared" si="60"/>
        <v>0.89446120273466478</v>
      </c>
    </row>
    <row r="1709" spans="6:10" x14ac:dyDescent="0.3">
      <c r="F1709">
        <v>1704</v>
      </c>
      <c r="G1709" t="s">
        <v>4947</v>
      </c>
      <c r="H1709" s="2">
        <v>944.1</v>
      </c>
      <c r="I1709" s="18">
        <f t="shared" si="59"/>
        <v>9.6853140478426881E-5</v>
      </c>
      <c r="J1709" s="7">
        <f t="shared" si="60"/>
        <v>0.89455805587514325</v>
      </c>
    </row>
    <row r="1710" spans="6:10" x14ac:dyDescent="0.3">
      <c r="F1710">
        <v>1705</v>
      </c>
      <c r="G1710" t="s">
        <v>4627</v>
      </c>
      <c r="H1710" s="2">
        <v>942.34000000000026</v>
      </c>
      <c r="I1710" s="18">
        <f t="shared" si="59"/>
        <v>9.6672585953226165E-5</v>
      </c>
      <c r="J1710" s="7">
        <f t="shared" si="60"/>
        <v>0.8946547284610965</v>
      </c>
    </row>
    <row r="1711" spans="6:10" x14ac:dyDescent="0.3">
      <c r="F1711">
        <v>1706</v>
      </c>
      <c r="G1711" t="s">
        <v>5535</v>
      </c>
      <c r="H1711" s="2">
        <v>942.25999999999976</v>
      </c>
      <c r="I1711" s="18">
        <f t="shared" si="59"/>
        <v>9.6664378929353344E-5</v>
      </c>
      <c r="J1711" s="7">
        <f t="shared" si="60"/>
        <v>0.89475139284002581</v>
      </c>
    </row>
    <row r="1712" spans="6:10" x14ac:dyDescent="0.3">
      <c r="F1712">
        <v>1707</v>
      </c>
      <c r="G1712" t="s">
        <v>5216</v>
      </c>
      <c r="H1712" s="2">
        <v>941.62000000000012</v>
      </c>
      <c r="I1712" s="18">
        <f t="shared" si="59"/>
        <v>9.6598722738371293E-5</v>
      </c>
      <c r="J1712" s="7">
        <f t="shared" si="60"/>
        <v>0.89484799156276418</v>
      </c>
    </row>
    <row r="1713" spans="6:10" x14ac:dyDescent="0.3">
      <c r="F1713">
        <v>1708</v>
      </c>
      <c r="G1713" t="s">
        <v>6641</v>
      </c>
      <c r="H1713" s="2">
        <v>940.67000000000007</v>
      </c>
      <c r="I1713" s="18">
        <f t="shared" si="59"/>
        <v>9.6501264329882245E-5</v>
      </c>
      <c r="J1713" s="7">
        <f t="shared" si="60"/>
        <v>0.8949444928270941</v>
      </c>
    </row>
    <row r="1714" spans="6:10" x14ac:dyDescent="0.3">
      <c r="F1714">
        <v>1709</v>
      </c>
      <c r="G1714" t="s">
        <v>7846</v>
      </c>
      <c r="H1714" s="2">
        <v>939.32000000000028</v>
      </c>
      <c r="I1714" s="18">
        <f t="shared" si="59"/>
        <v>9.6362770802029419E-5</v>
      </c>
      <c r="J1714" s="7">
        <f t="shared" si="60"/>
        <v>0.89504085559789615</v>
      </c>
    </row>
    <row r="1715" spans="6:10" x14ac:dyDescent="0.3">
      <c r="F1715">
        <v>1710</v>
      </c>
      <c r="G1715" t="s">
        <v>5941</v>
      </c>
      <c r="H1715" s="2">
        <v>939.21000000000129</v>
      </c>
      <c r="I1715" s="18">
        <f t="shared" si="59"/>
        <v>9.6351486144204468E-5</v>
      </c>
      <c r="J1715" s="7">
        <f t="shared" si="60"/>
        <v>0.89513720708404032</v>
      </c>
    </row>
    <row r="1716" spans="6:10" x14ac:dyDescent="0.3">
      <c r="F1716">
        <v>1711</v>
      </c>
      <c r="G1716" t="s">
        <v>4540</v>
      </c>
      <c r="H1716" s="2">
        <v>939.02000000000021</v>
      </c>
      <c r="I1716" s="18">
        <f t="shared" si="59"/>
        <v>9.6331994462506548E-5</v>
      </c>
      <c r="J1716" s="7">
        <f t="shared" si="60"/>
        <v>0.89523353907850278</v>
      </c>
    </row>
    <row r="1717" spans="6:10" x14ac:dyDescent="0.3">
      <c r="F1717">
        <v>1712</v>
      </c>
      <c r="G1717" t="s">
        <v>7762</v>
      </c>
      <c r="H1717" s="2">
        <v>937.91999999999939</v>
      </c>
      <c r="I1717" s="18">
        <f t="shared" si="59"/>
        <v>9.6219147884255997E-5</v>
      </c>
      <c r="J1717" s="7">
        <f t="shared" si="60"/>
        <v>0.89532975822638705</v>
      </c>
    </row>
    <row r="1718" spans="6:10" x14ac:dyDescent="0.3">
      <c r="F1718">
        <v>1713</v>
      </c>
      <c r="G1718" t="s">
        <v>7889</v>
      </c>
      <c r="H1718" s="2">
        <v>936.16000000000042</v>
      </c>
      <c r="I1718" s="18">
        <f t="shared" si="59"/>
        <v>9.6038593359055349E-5</v>
      </c>
      <c r="J1718" s="7">
        <f t="shared" si="60"/>
        <v>0.8954257968197461</v>
      </c>
    </row>
    <row r="1719" spans="6:10" x14ac:dyDescent="0.3">
      <c r="F1719">
        <v>1714</v>
      </c>
      <c r="G1719" t="s">
        <v>4775</v>
      </c>
      <c r="H1719" s="2">
        <v>936.14999999999975</v>
      </c>
      <c r="I1719" s="18">
        <f t="shared" si="59"/>
        <v>9.6037567481071183E-5</v>
      </c>
      <c r="J1719" s="7">
        <f t="shared" si="60"/>
        <v>0.89552183438722721</v>
      </c>
    </row>
    <row r="1720" spans="6:10" x14ac:dyDescent="0.3">
      <c r="F1720">
        <v>1715</v>
      </c>
      <c r="G1720" t="s">
        <v>6428</v>
      </c>
      <c r="H1720" s="2">
        <v>935.10000000000048</v>
      </c>
      <c r="I1720" s="18">
        <f t="shared" si="59"/>
        <v>9.5929850292741269E-5</v>
      </c>
      <c r="J1720" s="7">
        <f t="shared" si="60"/>
        <v>0.89561776423751993</v>
      </c>
    </row>
    <row r="1721" spans="6:10" x14ac:dyDescent="0.3">
      <c r="F1721">
        <v>1716</v>
      </c>
      <c r="G1721" t="s">
        <v>5669</v>
      </c>
      <c r="H1721" s="2">
        <v>935.06000000000029</v>
      </c>
      <c r="I1721" s="18">
        <f t="shared" si="59"/>
        <v>9.5925746780804865E-5</v>
      </c>
      <c r="J1721" s="7">
        <f t="shared" si="60"/>
        <v>0.89571368998430079</v>
      </c>
    </row>
    <row r="1722" spans="6:10" x14ac:dyDescent="0.3">
      <c r="F1722">
        <v>1717</v>
      </c>
      <c r="G1722" t="s">
        <v>7434</v>
      </c>
      <c r="H1722" s="2">
        <v>933.62000000000057</v>
      </c>
      <c r="I1722" s="18">
        <f t="shared" si="59"/>
        <v>9.5778020351095189E-5</v>
      </c>
      <c r="J1722" s="7">
        <f t="shared" si="60"/>
        <v>0.89580946800465189</v>
      </c>
    </row>
    <row r="1723" spans="6:10" x14ac:dyDescent="0.3">
      <c r="F1723">
        <v>1718</v>
      </c>
      <c r="G1723" t="s">
        <v>5230</v>
      </c>
      <c r="H1723" s="2">
        <v>932.97000000000037</v>
      </c>
      <c r="I1723" s="18">
        <f t="shared" si="59"/>
        <v>9.5711338282128972E-5</v>
      </c>
      <c r="J1723" s="7">
        <f t="shared" si="60"/>
        <v>0.89590517934293401</v>
      </c>
    </row>
    <row r="1724" spans="6:10" x14ac:dyDescent="0.3">
      <c r="F1724">
        <v>1719</v>
      </c>
      <c r="G1724" t="s">
        <v>5870</v>
      </c>
      <c r="H1724" s="2">
        <v>932.84999999999991</v>
      </c>
      <c r="I1724" s="18">
        <f t="shared" si="59"/>
        <v>9.5699027746319788E-5</v>
      </c>
      <c r="J1724" s="7">
        <f t="shared" si="60"/>
        <v>0.89600087837068032</v>
      </c>
    </row>
    <row r="1725" spans="6:10" x14ac:dyDescent="0.3">
      <c r="F1725">
        <v>1720</v>
      </c>
      <c r="G1725" t="s">
        <v>4704</v>
      </c>
      <c r="H1725" s="2">
        <v>929.95000000000039</v>
      </c>
      <c r="I1725" s="18">
        <f t="shared" si="59"/>
        <v>9.5401523130932226E-5</v>
      </c>
      <c r="J1725" s="7">
        <f t="shared" si="60"/>
        <v>0.89609627989381124</v>
      </c>
    </row>
    <row r="1726" spans="6:10" x14ac:dyDescent="0.3">
      <c r="F1726">
        <v>1721</v>
      </c>
      <c r="G1726" t="s">
        <v>6358</v>
      </c>
      <c r="H1726" s="2">
        <v>927.83999999999992</v>
      </c>
      <c r="I1726" s="18">
        <f t="shared" si="59"/>
        <v>9.5185062876288097E-5</v>
      </c>
      <c r="J1726" s="7">
        <f t="shared" si="60"/>
        <v>0.89619146495668756</v>
      </c>
    </row>
    <row r="1727" spans="6:10" x14ac:dyDescent="0.3">
      <c r="F1727">
        <v>1722</v>
      </c>
      <c r="G1727" t="s">
        <v>5336</v>
      </c>
      <c r="H1727" s="2">
        <v>924.6</v>
      </c>
      <c r="I1727" s="18">
        <f t="shared" si="59"/>
        <v>9.4852678409441273E-5</v>
      </c>
      <c r="J1727" s="7">
        <f t="shared" si="60"/>
        <v>0.89628631763509703</v>
      </c>
    </row>
    <row r="1728" spans="6:10" x14ac:dyDescent="0.3">
      <c r="F1728">
        <v>1723</v>
      </c>
      <c r="G1728" t="s">
        <v>6700</v>
      </c>
      <c r="H1728" s="2">
        <v>922.53</v>
      </c>
      <c r="I1728" s="18">
        <f t="shared" si="59"/>
        <v>9.4640321666733561E-5</v>
      </c>
      <c r="J1728" s="7">
        <f t="shared" si="60"/>
        <v>0.89638095795676376</v>
      </c>
    </row>
    <row r="1729" spans="6:10" x14ac:dyDescent="0.3">
      <c r="F1729">
        <v>1724</v>
      </c>
      <c r="G1729" t="s">
        <v>4845</v>
      </c>
      <c r="H1729" s="2">
        <v>922.38999999999987</v>
      </c>
      <c r="I1729" s="18">
        <f t="shared" si="59"/>
        <v>9.462595937495621E-5</v>
      </c>
      <c r="J1729" s="7">
        <f t="shared" si="60"/>
        <v>0.89647558391613869</v>
      </c>
    </row>
    <row r="1730" spans="6:10" x14ac:dyDescent="0.3">
      <c r="F1730">
        <v>1725</v>
      </c>
      <c r="G1730" t="s">
        <v>7357</v>
      </c>
      <c r="H1730" s="2">
        <v>922.12</v>
      </c>
      <c r="I1730" s="18">
        <f t="shared" si="59"/>
        <v>9.4598260669385658E-5</v>
      </c>
      <c r="J1730" s="7">
        <f t="shared" si="60"/>
        <v>0.89657018217680806</v>
      </c>
    </row>
    <row r="1731" spans="6:10" x14ac:dyDescent="0.3">
      <c r="F1731">
        <v>1726</v>
      </c>
      <c r="G1731" t="s">
        <v>5433</v>
      </c>
      <c r="H1731" s="2">
        <v>922.09999999999991</v>
      </c>
      <c r="I1731" s="18">
        <f t="shared" si="59"/>
        <v>9.4596208913417463E-5</v>
      </c>
      <c r="J1731" s="7">
        <f t="shared" si="60"/>
        <v>0.89666477838572145</v>
      </c>
    </row>
    <row r="1732" spans="6:10" x14ac:dyDescent="0.3">
      <c r="F1732">
        <v>1727</v>
      </c>
      <c r="G1732" t="s">
        <v>6444</v>
      </c>
      <c r="H1732" s="2">
        <v>921.10000000000014</v>
      </c>
      <c r="I1732" s="18">
        <f t="shared" si="59"/>
        <v>9.4493621115007969E-5</v>
      </c>
      <c r="J1732" s="7">
        <f t="shared" si="60"/>
        <v>0.89675927200683647</v>
      </c>
    </row>
    <row r="1733" spans="6:10" x14ac:dyDescent="0.3">
      <c r="F1733">
        <v>1728</v>
      </c>
      <c r="G1733" t="s">
        <v>7701</v>
      </c>
      <c r="H1733" s="2">
        <v>920.1</v>
      </c>
      <c r="I1733" s="18">
        <f t="shared" si="59"/>
        <v>9.4391033316598434E-5</v>
      </c>
      <c r="J1733" s="7">
        <f t="shared" si="60"/>
        <v>0.89685366304015302</v>
      </c>
    </row>
    <row r="1734" spans="6:10" x14ac:dyDescent="0.3">
      <c r="F1734">
        <v>1729</v>
      </c>
      <c r="G1734" t="s">
        <v>5583</v>
      </c>
      <c r="H1734" s="2">
        <v>920.05000000000007</v>
      </c>
      <c r="I1734" s="18">
        <f t="shared" si="59"/>
        <v>9.438590392667796E-5</v>
      </c>
      <c r="J1734" s="7">
        <f t="shared" si="60"/>
        <v>0.89694804894407965</v>
      </c>
    </row>
    <row r="1735" spans="6:10" x14ac:dyDescent="0.3">
      <c r="F1735">
        <v>1730</v>
      </c>
      <c r="G1735" t="s">
        <v>4810</v>
      </c>
      <c r="H1735" s="2">
        <v>919.6099999999999</v>
      </c>
      <c r="I1735" s="18">
        <f t="shared" ref="I1735:I1798" si="61">H1735/GETPIVOTDATA("[Measures].[Net Sales]",$G$5)</f>
        <v>9.434076529537775E-5</v>
      </c>
      <c r="J1735" s="7">
        <f t="shared" si="60"/>
        <v>0.897042389709375</v>
      </c>
    </row>
    <row r="1736" spans="6:10" x14ac:dyDescent="0.3">
      <c r="F1736">
        <v>1731</v>
      </c>
      <c r="G1736" t="s">
        <v>4629</v>
      </c>
      <c r="H1736" s="2">
        <v>918.98000000000025</v>
      </c>
      <c r="I1736" s="18">
        <f t="shared" si="61"/>
        <v>9.4276134982379796E-5</v>
      </c>
      <c r="J1736" s="7">
        <f t="shared" ref="J1736:J1799" si="62">I1736+J1735</f>
        <v>0.89713666584435736</v>
      </c>
    </row>
    <row r="1737" spans="6:10" x14ac:dyDescent="0.3">
      <c r="F1737">
        <v>1732</v>
      </c>
      <c r="G1737" t="s">
        <v>5491</v>
      </c>
      <c r="H1737" s="2">
        <v>917.33999999999992</v>
      </c>
      <c r="I1737" s="18">
        <f t="shared" si="61"/>
        <v>9.4107890992988142E-5</v>
      </c>
      <c r="J1737" s="7">
        <f t="shared" si="62"/>
        <v>0.89723077373535032</v>
      </c>
    </row>
    <row r="1738" spans="6:10" x14ac:dyDescent="0.3">
      <c r="F1738">
        <v>1733</v>
      </c>
      <c r="G1738" t="s">
        <v>6004</v>
      </c>
      <c r="H1738" s="2">
        <v>917.06999999999982</v>
      </c>
      <c r="I1738" s="18">
        <f t="shared" si="61"/>
        <v>9.4080192287417563E-5</v>
      </c>
      <c r="J1738" s="7">
        <f t="shared" si="62"/>
        <v>0.89732485392763772</v>
      </c>
    </row>
    <row r="1739" spans="6:10" x14ac:dyDescent="0.3">
      <c r="F1739">
        <v>1734</v>
      </c>
      <c r="G1739" t="s">
        <v>7855</v>
      </c>
      <c r="H1739" s="2">
        <v>916.13</v>
      </c>
      <c r="I1739" s="18">
        <f t="shared" si="61"/>
        <v>9.398375975691264E-5</v>
      </c>
      <c r="J1739" s="7">
        <f t="shared" si="62"/>
        <v>0.89741883768739461</v>
      </c>
    </row>
    <row r="1740" spans="6:10" x14ac:dyDescent="0.3">
      <c r="F1740">
        <v>1735</v>
      </c>
      <c r="G1740" t="s">
        <v>5157</v>
      </c>
      <c r="H1740" s="2">
        <v>916.11999999999978</v>
      </c>
      <c r="I1740" s="18">
        <f t="shared" si="61"/>
        <v>9.3982733878928516E-5</v>
      </c>
      <c r="J1740" s="7">
        <f t="shared" si="62"/>
        <v>0.89751282042127356</v>
      </c>
    </row>
    <row r="1741" spans="6:10" x14ac:dyDescent="0.3">
      <c r="F1741">
        <v>1736</v>
      </c>
      <c r="G1741" t="s">
        <v>6400</v>
      </c>
      <c r="H1741" s="2">
        <v>915.29999999999961</v>
      </c>
      <c r="I1741" s="18">
        <f t="shared" si="61"/>
        <v>9.3898611884232696E-5</v>
      </c>
      <c r="J1741" s="7">
        <f t="shared" si="62"/>
        <v>0.89760671903315781</v>
      </c>
    </row>
    <row r="1742" spans="6:10" x14ac:dyDescent="0.3">
      <c r="F1742">
        <v>1737</v>
      </c>
      <c r="G1742" t="s">
        <v>7117</v>
      </c>
      <c r="H1742" s="2">
        <v>914.93000000000018</v>
      </c>
      <c r="I1742" s="18">
        <f t="shared" si="61"/>
        <v>9.3860654398821236E-5</v>
      </c>
      <c r="J1742" s="7">
        <f t="shared" si="62"/>
        <v>0.89770057968755668</v>
      </c>
    </row>
    <row r="1743" spans="6:10" x14ac:dyDescent="0.3">
      <c r="F1743">
        <v>1738</v>
      </c>
      <c r="G1743" t="s">
        <v>4504</v>
      </c>
      <c r="H1743" s="2">
        <v>914.52999999999986</v>
      </c>
      <c r="I1743" s="18">
        <f t="shared" si="61"/>
        <v>9.381961927945739E-5</v>
      </c>
      <c r="J1743" s="7">
        <f t="shared" si="62"/>
        <v>0.89779439930683613</v>
      </c>
    </row>
    <row r="1744" spans="6:10" x14ac:dyDescent="0.3">
      <c r="F1744">
        <v>1739</v>
      </c>
      <c r="G1744" t="s">
        <v>6649</v>
      </c>
      <c r="H1744" s="2">
        <v>913.68000000000006</v>
      </c>
      <c r="I1744" s="18">
        <f t="shared" si="61"/>
        <v>9.3732419650809318E-5</v>
      </c>
      <c r="J1744" s="7">
        <f t="shared" si="62"/>
        <v>0.89788813172648696</v>
      </c>
    </row>
    <row r="1745" spans="6:10" x14ac:dyDescent="0.3">
      <c r="F1745">
        <v>1740</v>
      </c>
      <c r="G1745" t="s">
        <v>6482</v>
      </c>
      <c r="H1745" s="2">
        <v>913.19</v>
      </c>
      <c r="I1745" s="18">
        <f t="shared" si="61"/>
        <v>9.3682151629588661E-5</v>
      </c>
      <c r="J1745" s="7">
        <f t="shared" si="62"/>
        <v>0.8979818138781166</v>
      </c>
    </row>
    <row r="1746" spans="6:10" x14ac:dyDescent="0.3">
      <c r="F1746">
        <v>1741</v>
      </c>
      <c r="G1746" t="s">
        <v>7552</v>
      </c>
      <c r="H1746" s="2">
        <v>912.74000000000012</v>
      </c>
      <c r="I1746" s="18">
        <f t="shared" si="61"/>
        <v>9.3635987120304381E-5</v>
      </c>
      <c r="J1746" s="7">
        <f t="shared" si="62"/>
        <v>0.89807544986523691</v>
      </c>
    </row>
    <row r="1747" spans="6:10" x14ac:dyDescent="0.3">
      <c r="F1747">
        <v>1742</v>
      </c>
      <c r="G1747" t="s">
        <v>5322</v>
      </c>
      <c r="H1747" s="2">
        <v>911.99999999999977</v>
      </c>
      <c r="I1747" s="18">
        <f t="shared" si="61"/>
        <v>9.35600721494813E-5</v>
      </c>
      <c r="J1747" s="7">
        <f t="shared" si="62"/>
        <v>0.89816900993738635</v>
      </c>
    </row>
    <row r="1748" spans="6:10" x14ac:dyDescent="0.3">
      <c r="F1748">
        <v>1743</v>
      </c>
      <c r="G1748" t="s">
        <v>4898</v>
      </c>
      <c r="H1748" s="2">
        <v>911.94</v>
      </c>
      <c r="I1748" s="18">
        <f t="shared" si="61"/>
        <v>9.3553916881576756E-5</v>
      </c>
      <c r="J1748" s="7">
        <f t="shared" si="62"/>
        <v>0.89826256385426795</v>
      </c>
    </row>
    <row r="1749" spans="6:10" x14ac:dyDescent="0.3">
      <c r="F1749">
        <v>1744</v>
      </c>
      <c r="G1749" t="s">
        <v>7474</v>
      </c>
      <c r="H1749" s="2">
        <v>911.53000000000043</v>
      </c>
      <c r="I1749" s="18">
        <f t="shared" si="61"/>
        <v>9.3511855884228893E-5</v>
      </c>
      <c r="J1749" s="7">
        <f t="shared" si="62"/>
        <v>0.89835607571015219</v>
      </c>
    </row>
    <row r="1750" spans="6:10" x14ac:dyDescent="0.3">
      <c r="F1750">
        <v>1745</v>
      </c>
      <c r="G1750" t="s">
        <v>5691</v>
      </c>
      <c r="H1750" s="2">
        <v>911.25999999999965</v>
      </c>
      <c r="I1750" s="18">
        <f t="shared" si="61"/>
        <v>9.3484157178658247E-5</v>
      </c>
      <c r="J1750" s="7">
        <f t="shared" si="62"/>
        <v>0.89844955986733088</v>
      </c>
    </row>
    <row r="1751" spans="6:10" x14ac:dyDescent="0.3">
      <c r="F1751">
        <v>1746</v>
      </c>
      <c r="G1751" t="s">
        <v>8480</v>
      </c>
      <c r="H1751" s="2">
        <v>911.15000000000089</v>
      </c>
      <c r="I1751" s="18">
        <f t="shared" si="61"/>
        <v>9.3472872520833323E-5</v>
      </c>
      <c r="J1751" s="7">
        <f t="shared" si="62"/>
        <v>0.8985430327398517</v>
      </c>
    </row>
    <row r="1752" spans="6:10" x14ac:dyDescent="0.3">
      <c r="F1752">
        <v>1747</v>
      </c>
      <c r="G1752" t="s">
        <v>5015</v>
      </c>
      <c r="H1752" s="2">
        <v>910.72</v>
      </c>
      <c r="I1752" s="18">
        <f t="shared" si="61"/>
        <v>9.3428759767517143E-5</v>
      </c>
      <c r="J1752" s="7">
        <f t="shared" si="62"/>
        <v>0.89863646149961918</v>
      </c>
    </row>
    <row r="1753" spans="6:10" x14ac:dyDescent="0.3">
      <c r="F1753">
        <v>1748</v>
      </c>
      <c r="G1753" t="s">
        <v>5252</v>
      </c>
      <c r="H1753" s="2">
        <v>910</v>
      </c>
      <c r="I1753" s="18">
        <f t="shared" si="61"/>
        <v>9.3354896552662285E-5</v>
      </c>
      <c r="J1753" s="7">
        <f t="shared" si="62"/>
        <v>0.89872981639617189</v>
      </c>
    </row>
    <row r="1754" spans="6:10" x14ac:dyDescent="0.3">
      <c r="F1754">
        <v>1749</v>
      </c>
      <c r="G1754" t="s">
        <v>8084</v>
      </c>
      <c r="H1754" s="2">
        <v>909.96</v>
      </c>
      <c r="I1754" s="18">
        <f t="shared" si="61"/>
        <v>9.3350793040725908E-5</v>
      </c>
      <c r="J1754" s="7">
        <f t="shared" si="62"/>
        <v>0.89882316718921262</v>
      </c>
    </row>
    <row r="1755" spans="6:10" x14ac:dyDescent="0.3">
      <c r="F1755">
        <v>1750</v>
      </c>
      <c r="G1755" t="s">
        <v>6590</v>
      </c>
      <c r="H1755" s="2">
        <v>909.23000000000059</v>
      </c>
      <c r="I1755" s="18">
        <f t="shared" si="61"/>
        <v>9.327590394788702E-5</v>
      </c>
      <c r="J1755" s="7">
        <f t="shared" si="62"/>
        <v>0.89891644309316054</v>
      </c>
    </row>
    <row r="1756" spans="6:10" x14ac:dyDescent="0.3">
      <c r="F1756">
        <v>1751</v>
      </c>
      <c r="G1756" t="s">
        <v>7911</v>
      </c>
      <c r="H1756" s="2">
        <v>908.99000000000012</v>
      </c>
      <c r="I1756" s="18">
        <f t="shared" si="61"/>
        <v>9.3251282876268679E-5</v>
      </c>
      <c r="J1756" s="7">
        <f t="shared" si="62"/>
        <v>0.89900969437603684</v>
      </c>
    </row>
    <row r="1757" spans="6:10" x14ac:dyDescent="0.3">
      <c r="F1757">
        <v>1752</v>
      </c>
      <c r="G1757" t="s">
        <v>4785</v>
      </c>
      <c r="H1757" s="2">
        <v>908.46</v>
      </c>
      <c r="I1757" s="18">
        <f t="shared" si="61"/>
        <v>9.3196911343111633E-5</v>
      </c>
      <c r="J1757" s="7">
        <f t="shared" si="62"/>
        <v>0.89910289128737997</v>
      </c>
    </row>
    <row r="1758" spans="6:10" x14ac:dyDescent="0.3">
      <c r="F1758">
        <v>1753</v>
      </c>
      <c r="G1758" t="s">
        <v>7381</v>
      </c>
      <c r="H1758" s="2">
        <v>908.03</v>
      </c>
      <c r="I1758" s="18">
        <f t="shared" si="61"/>
        <v>9.3152798589795534E-5</v>
      </c>
      <c r="J1758" s="7">
        <f t="shared" si="62"/>
        <v>0.89919604408596976</v>
      </c>
    </row>
    <row r="1759" spans="6:10" x14ac:dyDescent="0.3">
      <c r="F1759">
        <v>1754</v>
      </c>
      <c r="G1759" t="s">
        <v>5805</v>
      </c>
      <c r="H1759" s="2">
        <v>907.10000000000036</v>
      </c>
      <c r="I1759" s="18">
        <f t="shared" si="61"/>
        <v>9.3057391937274723E-5</v>
      </c>
      <c r="J1759" s="7">
        <f t="shared" si="62"/>
        <v>0.89928910147790708</v>
      </c>
    </row>
    <row r="1760" spans="6:10" x14ac:dyDescent="0.3">
      <c r="F1760">
        <v>1755</v>
      </c>
      <c r="G1760" t="s">
        <v>6568</v>
      </c>
      <c r="H1760" s="2">
        <v>905.50000000000011</v>
      </c>
      <c r="I1760" s="18">
        <f t="shared" si="61"/>
        <v>9.2893251459819458E-5</v>
      </c>
      <c r="J1760" s="7">
        <f t="shared" si="62"/>
        <v>0.89938199472936686</v>
      </c>
    </row>
    <row r="1761" spans="6:10" x14ac:dyDescent="0.3">
      <c r="F1761">
        <v>1756</v>
      </c>
      <c r="G1761" t="s">
        <v>6216</v>
      </c>
      <c r="H1761" s="2">
        <v>905.04000000000042</v>
      </c>
      <c r="I1761" s="18">
        <f t="shared" si="61"/>
        <v>9.2846061072551122E-5</v>
      </c>
      <c r="J1761" s="7">
        <f t="shared" si="62"/>
        <v>0.89947484079043938</v>
      </c>
    </row>
    <row r="1762" spans="6:10" x14ac:dyDescent="0.3">
      <c r="F1762">
        <v>1757</v>
      </c>
      <c r="G1762" t="s">
        <v>5541</v>
      </c>
      <c r="H1762" s="2">
        <v>904.67000000000132</v>
      </c>
      <c r="I1762" s="18">
        <f t="shared" si="61"/>
        <v>9.280810358713969E-5</v>
      </c>
      <c r="J1762" s="7">
        <f t="shared" si="62"/>
        <v>0.89956764889402652</v>
      </c>
    </row>
    <row r="1763" spans="6:10" x14ac:dyDescent="0.3">
      <c r="F1763">
        <v>1758</v>
      </c>
      <c r="G1763" t="s">
        <v>4561</v>
      </c>
      <c r="H1763" s="2">
        <v>904.32999999999993</v>
      </c>
      <c r="I1763" s="18">
        <f t="shared" si="61"/>
        <v>9.2773223735680306E-5</v>
      </c>
      <c r="J1763" s="7">
        <f t="shared" si="62"/>
        <v>0.8996604221177622</v>
      </c>
    </row>
    <row r="1764" spans="6:10" x14ac:dyDescent="0.3">
      <c r="F1764">
        <v>1759</v>
      </c>
      <c r="G1764" t="s">
        <v>6816</v>
      </c>
      <c r="H1764" s="2">
        <v>903.90000000000009</v>
      </c>
      <c r="I1764" s="18">
        <f t="shared" si="61"/>
        <v>9.2729110982364235E-5</v>
      </c>
      <c r="J1764" s="7">
        <f t="shared" si="62"/>
        <v>0.89975315122874455</v>
      </c>
    </row>
    <row r="1765" spans="6:10" x14ac:dyDescent="0.3">
      <c r="F1765">
        <v>1760</v>
      </c>
      <c r="G1765" t="s">
        <v>4753</v>
      </c>
      <c r="H1765" s="2">
        <v>902.21999999999991</v>
      </c>
      <c r="I1765" s="18">
        <f t="shared" si="61"/>
        <v>9.2556763481036218E-5</v>
      </c>
      <c r="J1765" s="7">
        <f t="shared" si="62"/>
        <v>0.89984570799222563</v>
      </c>
    </row>
    <row r="1766" spans="6:10" x14ac:dyDescent="0.3">
      <c r="F1766">
        <v>1761</v>
      </c>
      <c r="G1766" t="s">
        <v>8094</v>
      </c>
      <c r="H1766" s="2">
        <v>901.21000000000129</v>
      </c>
      <c r="I1766" s="18">
        <f t="shared" si="61"/>
        <v>9.2453149804642748E-5</v>
      </c>
      <c r="J1766" s="7">
        <f t="shared" si="62"/>
        <v>0.89993816114203029</v>
      </c>
    </row>
    <row r="1767" spans="6:10" x14ac:dyDescent="0.3">
      <c r="F1767">
        <v>1762</v>
      </c>
      <c r="G1767" t="s">
        <v>8297</v>
      </c>
      <c r="H1767" s="2">
        <v>901.20000000000016</v>
      </c>
      <c r="I1767" s="18">
        <f t="shared" si="61"/>
        <v>9.2452123926658542E-5</v>
      </c>
      <c r="J1767" s="7">
        <f t="shared" si="62"/>
        <v>0.9000306132659569</v>
      </c>
    </row>
    <row r="1768" spans="6:10" x14ac:dyDescent="0.3">
      <c r="F1768">
        <v>1763</v>
      </c>
      <c r="G1768" t="s">
        <v>8328</v>
      </c>
      <c r="H1768" s="2">
        <v>899.61000000000013</v>
      </c>
      <c r="I1768" s="18">
        <f t="shared" si="61"/>
        <v>9.2289009327187402E-5</v>
      </c>
      <c r="J1768" s="7">
        <f t="shared" si="62"/>
        <v>0.90012290227528413</v>
      </c>
    </row>
    <row r="1769" spans="6:10" x14ac:dyDescent="0.3">
      <c r="F1769">
        <v>1764</v>
      </c>
      <c r="G1769" t="s">
        <v>5341</v>
      </c>
      <c r="H1769" s="2">
        <v>899.50999999999976</v>
      </c>
      <c r="I1769" s="18">
        <f t="shared" si="61"/>
        <v>9.2278750547346414E-5</v>
      </c>
      <c r="J1769" s="7">
        <f t="shared" si="62"/>
        <v>0.90021518102583142</v>
      </c>
    </row>
    <row r="1770" spans="6:10" x14ac:dyDescent="0.3">
      <c r="F1770">
        <v>1765</v>
      </c>
      <c r="G1770" t="s">
        <v>8074</v>
      </c>
      <c r="H1770" s="2">
        <v>897.62000000000057</v>
      </c>
      <c r="I1770" s="18">
        <f t="shared" si="61"/>
        <v>9.2084859608352498E-5</v>
      </c>
      <c r="J1770" s="7">
        <f t="shared" si="62"/>
        <v>0.90030726588543974</v>
      </c>
    </row>
    <row r="1771" spans="6:10" x14ac:dyDescent="0.3">
      <c r="F1771">
        <v>1766</v>
      </c>
      <c r="G1771" t="s">
        <v>7720</v>
      </c>
      <c r="H1771" s="2">
        <v>897.43</v>
      </c>
      <c r="I1771" s="18">
        <f t="shared" si="61"/>
        <v>9.2065367926654631E-5</v>
      </c>
      <c r="J1771" s="7">
        <f t="shared" si="62"/>
        <v>0.90039933125336635</v>
      </c>
    </row>
    <row r="1772" spans="6:10" x14ac:dyDescent="0.3">
      <c r="F1772">
        <v>1767</v>
      </c>
      <c r="G1772" t="s">
        <v>7219</v>
      </c>
      <c r="H1772" s="2">
        <v>896.65999999999985</v>
      </c>
      <c r="I1772" s="18">
        <f t="shared" si="61"/>
        <v>9.1986375321879285E-5</v>
      </c>
      <c r="J1772" s="7">
        <f t="shared" si="62"/>
        <v>0.90049131762868828</v>
      </c>
    </row>
    <row r="1773" spans="6:10" x14ac:dyDescent="0.3">
      <c r="F1773">
        <v>1768</v>
      </c>
      <c r="G1773" t="s">
        <v>8554</v>
      </c>
      <c r="H1773" s="2">
        <v>896.00000000000011</v>
      </c>
      <c r="I1773" s="18">
        <f t="shared" si="61"/>
        <v>9.1918667374929039E-5</v>
      </c>
      <c r="J1773" s="7">
        <f t="shared" si="62"/>
        <v>0.90058323629606318</v>
      </c>
    </row>
    <row r="1774" spans="6:10" x14ac:dyDescent="0.3">
      <c r="F1774">
        <v>1769</v>
      </c>
      <c r="G1774" t="s">
        <v>6862</v>
      </c>
      <c r="H1774" s="2">
        <v>895.13</v>
      </c>
      <c r="I1774" s="18">
        <f t="shared" si="61"/>
        <v>9.1829415990312744E-5</v>
      </c>
      <c r="J1774" s="7">
        <f t="shared" si="62"/>
        <v>0.90067506571205347</v>
      </c>
    </row>
    <row r="1775" spans="6:10" x14ac:dyDescent="0.3">
      <c r="F1775">
        <v>1770</v>
      </c>
      <c r="G1775" t="s">
        <v>6365</v>
      </c>
      <c r="H1775" s="2">
        <v>894.41</v>
      </c>
      <c r="I1775" s="18">
        <f t="shared" si="61"/>
        <v>9.1755552775457886E-5</v>
      </c>
      <c r="J1775" s="7">
        <f t="shared" si="62"/>
        <v>0.90076682126482888</v>
      </c>
    </row>
    <row r="1776" spans="6:10" x14ac:dyDescent="0.3">
      <c r="F1776">
        <v>1771</v>
      </c>
      <c r="G1776" t="s">
        <v>6265</v>
      </c>
      <c r="H1776" s="2">
        <v>893.65999999999974</v>
      </c>
      <c r="I1776" s="18">
        <f t="shared" si="61"/>
        <v>9.1678611926650721E-5</v>
      </c>
      <c r="J1776" s="7">
        <f t="shared" si="62"/>
        <v>0.90085849987675548</v>
      </c>
    </row>
    <row r="1777" spans="6:10" x14ac:dyDescent="0.3">
      <c r="F1777">
        <v>1772</v>
      </c>
      <c r="G1777" t="s">
        <v>4598</v>
      </c>
      <c r="H1777" s="2">
        <v>892.47</v>
      </c>
      <c r="I1777" s="18">
        <f t="shared" si="61"/>
        <v>9.1556532446543428E-5</v>
      </c>
      <c r="J1777" s="7">
        <f t="shared" si="62"/>
        <v>0.900950056409202</v>
      </c>
    </row>
    <row r="1778" spans="6:10" x14ac:dyDescent="0.3">
      <c r="F1778">
        <v>1773</v>
      </c>
      <c r="G1778" t="s">
        <v>5134</v>
      </c>
      <c r="H1778" s="2">
        <v>891.11999999999989</v>
      </c>
      <c r="I1778" s="18">
        <f t="shared" si="61"/>
        <v>9.1418038918690561E-5</v>
      </c>
      <c r="J1778" s="7">
        <f t="shared" si="62"/>
        <v>0.90104147444812066</v>
      </c>
    </row>
    <row r="1779" spans="6:10" x14ac:dyDescent="0.3">
      <c r="F1779">
        <v>1774</v>
      </c>
      <c r="G1779" t="s">
        <v>6402</v>
      </c>
      <c r="H1779" s="2">
        <v>890.85000000000025</v>
      </c>
      <c r="I1779" s="18">
        <f t="shared" si="61"/>
        <v>9.1390340213120023E-5</v>
      </c>
      <c r="J1779" s="7">
        <f t="shared" si="62"/>
        <v>0.90113286478833377</v>
      </c>
    </row>
    <row r="1780" spans="6:10" x14ac:dyDescent="0.3">
      <c r="F1780">
        <v>1775</v>
      </c>
      <c r="G1780" t="s">
        <v>5659</v>
      </c>
      <c r="H1780" s="2">
        <v>890.34000000000026</v>
      </c>
      <c r="I1780" s="18">
        <f t="shared" si="61"/>
        <v>9.1338020435931171E-5</v>
      </c>
      <c r="J1780" s="7">
        <f t="shared" si="62"/>
        <v>0.90122420280876969</v>
      </c>
    </row>
    <row r="1781" spans="6:10" x14ac:dyDescent="0.3">
      <c r="F1781">
        <v>1776</v>
      </c>
      <c r="G1781" t="s">
        <v>5729</v>
      </c>
      <c r="H1781" s="2">
        <v>889.93000000000063</v>
      </c>
      <c r="I1781" s="18">
        <f t="shared" si="61"/>
        <v>9.1295959438583309E-5</v>
      </c>
      <c r="J1781" s="7">
        <f t="shared" si="62"/>
        <v>0.90131549876820827</v>
      </c>
    </row>
    <row r="1782" spans="6:10" x14ac:dyDescent="0.3">
      <c r="F1782">
        <v>1777</v>
      </c>
      <c r="G1782" t="s">
        <v>8284</v>
      </c>
      <c r="H1782" s="2">
        <v>889.24</v>
      </c>
      <c r="I1782" s="18">
        <f t="shared" si="61"/>
        <v>9.1225173857680675E-5</v>
      </c>
      <c r="J1782" s="7">
        <f t="shared" si="62"/>
        <v>0.901406723942066</v>
      </c>
    </row>
    <row r="1783" spans="6:10" x14ac:dyDescent="0.3">
      <c r="F1783">
        <v>1778</v>
      </c>
      <c r="G1783" t="s">
        <v>8067</v>
      </c>
      <c r="H1783" s="2">
        <v>888.86000000000013</v>
      </c>
      <c r="I1783" s="18">
        <f t="shared" si="61"/>
        <v>9.1186190494285064E-5</v>
      </c>
      <c r="J1783" s="7">
        <f t="shared" si="62"/>
        <v>0.90149791013256031</v>
      </c>
    </row>
    <row r="1784" spans="6:10" x14ac:dyDescent="0.3">
      <c r="F1784">
        <v>1779</v>
      </c>
      <c r="G1784" t="s">
        <v>7206</v>
      </c>
      <c r="H1784" s="2">
        <v>887.65000000000089</v>
      </c>
      <c r="I1784" s="18">
        <f t="shared" si="61"/>
        <v>9.106205925820963E-5</v>
      </c>
      <c r="J1784" s="7">
        <f t="shared" si="62"/>
        <v>0.90158897219181855</v>
      </c>
    </row>
    <row r="1785" spans="6:10" x14ac:dyDescent="0.3">
      <c r="F1785">
        <v>1780</v>
      </c>
      <c r="G1785" t="s">
        <v>4783</v>
      </c>
      <c r="H1785" s="2">
        <v>886.63</v>
      </c>
      <c r="I1785" s="18">
        <f t="shared" si="61"/>
        <v>9.0957419703831832E-5</v>
      </c>
      <c r="J1785" s="7">
        <f t="shared" si="62"/>
        <v>0.90167992961152243</v>
      </c>
    </row>
    <row r="1786" spans="6:10" x14ac:dyDescent="0.3">
      <c r="F1786">
        <v>1781</v>
      </c>
      <c r="G1786" t="s">
        <v>6828</v>
      </c>
      <c r="H1786" s="2">
        <v>885.4699999999998</v>
      </c>
      <c r="I1786" s="18">
        <f t="shared" si="61"/>
        <v>9.0838417857676764E-5</v>
      </c>
      <c r="J1786" s="7">
        <f t="shared" si="62"/>
        <v>0.90177076802938017</v>
      </c>
    </row>
    <row r="1787" spans="6:10" x14ac:dyDescent="0.3">
      <c r="F1787">
        <v>1782</v>
      </c>
      <c r="G1787" t="s">
        <v>8199</v>
      </c>
      <c r="H1787" s="2">
        <v>885.19000000000017</v>
      </c>
      <c r="I1787" s="18">
        <f t="shared" si="61"/>
        <v>9.0809693274122142E-5</v>
      </c>
      <c r="J1787" s="7">
        <f t="shared" si="62"/>
        <v>0.9018615777226543</v>
      </c>
    </row>
    <row r="1788" spans="6:10" x14ac:dyDescent="0.3">
      <c r="F1788">
        <v>1783</v>
      </c>
      <c r="G1788" t="s">
        <v>6808</v>
      </c>
      <c r="H1788" s="2">
        <v>884.13999999999987</v>
      </c>
      <c r="I1788" s="18">
        <f t="shared" si="61"/>
        <v>9.0701976085792119E-5</v>
      </c>
      <c r="J1788" s="7">
        <f t="shared" si="62"/>
        <v>0.90195227969874003</v>
      </c>
    </row>
    <row r="1789" spans="6:10" x14ac:dyDescent="0.3">
      <c r="F1789">
        <v>1784</v>
      </c>
      <c r="G1789" t="s">
        <v>5920</v>
      </c>
      <c r="H1789" s="2">
        <v>883.15000000000032</v>
      </c>
      <c r="I1789" s="18">
        <f t="shared" si="61"/>
        <v>9.0600414165366736E-5</v>
      </c>
      <c r="J1789" s="7">
        <f t="shared" si="62"/>
        <v>0.90204288011290545</v>
      </c>
    </row>
    <row r="1790" spans="6:10" x14ac:dyDescent="0.3">
      <c r="F1790">
        <v>1785</v>
      </c>
      <c r="G1790" t="s">
        <v>5742</v>
      </c>
      <c r="H1790" s="2">
        <v>882.58000000000015</v>
      </c>
      <c r="I1790" s="18">
        <f t="shared" si="61"/>
        <v>9.0541939120273286E-5</v>
      </c>
      <c r="J1790" s="7">
        <f t="shared" si="62"/>
        <v>0.90213342205202574</v>
      </c>
    </row>
    <row r="1791" spans="6:10" x14ac:dyDescent="0.3">
      <c r="F1791">
        <v>1786</v>
      </c>
      <c r="G1791" t="s">
        <v>8587</v>
      </c>
      <c r="H1791" s="2">
        <v>882.23999999999978</v>
      </c>
      <c r="I1791" s="18">
        <f t="shared" si="61"/>
        <v>9.0507059268814011E-5</v>
      </c>
      <c r="J1791" s="7">
        <f t="shared" si="62"/>
        <v>0.90222392911129456</v>
      </c>
    </row>
    <row r="1792" spans="6:10" x14ac:dyDescent="0.3">
      <c r="F1792">
        <v>1787</v>
      </c>
      <c r="G1792" t="s">
        <v>4784</v>
      </c>
      <c r="H1792" s="2">
        <v>881.0699999999996</v>
      </c>
      <c r="I1792" s="18">
        <f t="shared" si="61"/>
        <v>9.0387031544674859E-5</v>
      </c>
      <c r="J1792" s="7">
        <f t="shared" si="62"/>
        <v>0.90231431614283919</v>
      </c>
    </row>
    <row r="1793" spans="6:10" x14ac:dyDescent="0.3">
      <c r="F1793">
        <v>1788</v>
      </c>
      <c r="G1793" t="s">
        <v>6263</v>
      </c>
      <c r="H1793" s="2">
        <v>880.84999999999991</v>
      </c>
      <c r="I1793" s="18">
        <f t="shared" si="61"/>
        <v>9.0364462229024795E-5</v>
      </c>
      <c r="J1793" s="7">
        <f t="shared" si="62"/>
        <v>0.90240468060506818</v>
      </c>
    </row>
    <row r="1794" spans="6:10" x14ac:dyDescent="0.3">
      <c r="F1794">
        <v>1789</v>
      </c>
      <c r="G1794" t="s">
        <v>5235</v>
      </c>
      <c r="H1794" s="2">
        <v>879.07999999999993</v>
      </c>
      <c r="I1794" s="18">
        <f t="shared" si="61"/>
        <v>9.0182881825839954E-5</v>
      </c>
      <c r="J1794" s="7">
        <f t="shared" si="62"/>
        <v>0.90249486348689401</v>
      </c>
    </row>
    <row r="1795" spans="6:10" x14ac:dyDescent="0.3">
      <c r="F1795">
        <v>1790</v>
      </c>
      <c r="G1795" t="s">
        <v>5584</v>
      </c>
      <c r="H1795" s="2">
        <v>879.0300000000002</v>
      </c>
      <c r="I1795" s="18">
        <f t="shared" si="61"/>
        <v>9.0177752435919507E-5</v>
      </c>
      <c r="J1795" s="7">
        <f t="shared" si="62"/>
        <v>0.90258504123932992</v>
      </c>
    </row>
    <row r="1796" spans="6:10" x14ac:dyDescent="0.3">
      <c r="F1796">
        <v>1791</v>
      </c>
      <c r="G1796" t="s">
        <v>8220</v>
      </c>
      <c r="H1796" s="2">
        <v>878.19999999999982</v>
      </c>
      <c r="I1796" s="18">
        <f t="shared" si="61"/>
        <v>9.0092604563239562E-5</v>
      </c>
      <c r="J1796" s="7">
        <f t="shared" si="62"/>
        <v>0.9026751338438932</v>
      </c>
    </row>
    <row r="1797" spans="6:10" x14ac:dyDescent="0.3">
      <c r="F1797">
        <v>1792</v>
      </c>
      <c r="G1797" t="s">
        <v>6699</v>
      </c>
      <c r="H1797" s="2">
        <v>877.44000000000017</v>
      </c>
      <c r="I1797" s="18">
        <f t="shared" si="61"/>
        <v>9.0014637836448368E-5</v>
      </c>
      <c r="J1797" s="7">
        <f t="shared" si="62"/>
        <v>0.90276514848172962</v>
      </c>
    </row>
    <row r="1798" spans="6:10" x14ac:dyDescent="0.3">
      <c r="F1798">
        <v>1793</v>
      </c>
      <c r="G1798" t="s">
        <v>7695</v>
      </c>
      <c r="H1798" s="2">
        <v>877.43</v>
      </c>
      <c r="I1798" s="18">
        <f t="shared" si="61"/>
        <v>9.0013611958464243E-5</v>
      </c>
      <c r="J1798" s="7">
        <f t="shared" si="62"/>
        <v>0.9028551620936881</v>
      </c>
    </row>
    <row r="1799" spans="6:10" x14ac:dyDescent="0.3">
      <c r="F1799">
        <v>1794</v>
      </c>
      <c r="G1799" t="s">
        <v>6046</v>
      </c>
      <c r="H1799" s="2">
        <v>876.41999999999962</v>
      </c>
      <c r="I1799" s="18">
        <f t="shared" ref="I1799:I1862" si="63">H1799/GETPIVOTDATA("[Measures].[Net Sales]",$G$5)</f>
        <v>8.9909998282070597E-5</v>
      </c>
      <c r="J1799" s="7">
        <f t="shared" si="62"/>
        <v>0.90294507209197017</v>
      </c>
    </row>
    <row r="1800" spans="6:10" x14ac:dyDescent="0.3">
      <c r="F1800">
        <v>1795</v>
      </c>
      <c r="G1800" t="s">
        <v>4716</v>
      </c>
      <c r="H1800" s="2">
        <v>876.29</v>
      </c>
      <c r="I1800" s="18">
        <f t="shared" si="63"/>
        <v>8.9896661868277397E-5</v>
      </c>
      <c r="J1800" s="7">
        <f t="shared" ref="J1800:J1863" si="64">I1800+J1799</f>
        <v>0.90303496875383849</v>
      </c>
    </row>
    <row r="1801" spans="6:10" x14ac:dyDescent="0.3">
      <c r="F1801">
        <v>1796</v>
      </c>
      <c r="G1801" t="s">
        <v>5169</v>
      </c>
      <c r="H1801" s="2">
        <v>874.7099999999997</v>
      </c>
      <c r="I1801" s="18">
        <f t="shared" si="63"/>
        <v>8.9734573146790328E-5</v>
      </c>
      <c r="J1801" s="7">
        <f t="shared" si="64"/>
        <v>0.90312470332698525</v>
      </c>
    </row>
    <row r="1802" spans="6:10" x14ac:dyDescent="0.3">
      <c r="F1802">
        <v>1797</v>
      </c>
      <c r="G1802" t="s">
        <v>7333</v>
      </c>
      <c r="H1802" s="2">
        <v>874.59</v>
      </c>
      <c r="I1802" s="18">
        <f t="shared" si="63"/>
        <v>8.9722262610981225E-5</v>
      </c>
      <c r="J1802" s="7">
        <f t="shared" si="64"/>
        <v>0.90321442558959619</v>
      </c>
    </row>
    <row r="1803" spans="6:10" x14ac:dyDescent="0.3">
      <c r="F1803">
        <v>1798</v>
      </c>
      <c r="G1803" t="s">
        <v>4970</v>
      </c>
      <c r="H1803" s="2">
        <v>873.74</v>
      </c>
      <c r="I1803" s="18">
        <f t="shared" si="63"/>
        <v>8.9635062982333126E-5</v>
      </c>
      <c r="J1803" s="7">
        <f t="shared" si="64"/>
        <v>0.90330406065257851</v>
      </c>
    </row>
    <row r="1804" spans="6:10" x14ac:dyDescent="0.3">
      <c r="F1804">
        <v>1799</v>
      </c>
      <c r="G1804" t="s">
        <v>4651</v>
      </c>
      <c r="H1804" s="2">
        <v>871.54000000000042</v>
      </c>
      <c r="I1804" s="18">
        <f t="shared" si="63"/>
        <v>8.9409369825832228E-5</v>
      </c>
      <c r="J1804" s="7">
        <f t="shared" si="64"/>
        <v>0.90339347002240433</v>
      </c>
    </row>
    <row r="1805" spans="6:10" x14ac:dyDescent="0.3">
      <c r="F1805">
        <v>1800</v>
      </c>
      <c r="G1805" t="s">
        <v>4904</v>
      </c>
      <c r="H1805" s="2">
        <v>870.09000000000015</v>
      </c>
      <c r="I1805" s="18">
        <f t="shared" si="63"/>
        <v>8.9260617518138399E-5</v>
      </c>
      <c r="J1805" s="7">
        <f t="shared" si="64"/>
        <v>0.90348273063992246</v>
      </c>
    </row>
    <row r="1806" spans="6:10" x14ac:dyDescent="0.3">
      <c r="F1806">
        <v>1801</v>
      </c>
      <c r="G1806" t="s">
        <v>5465</v>
      </c>
      <c r="H1806" s="2">
        <v>869.87000000000057</v>
      </c>
      <c r="I1806" s="18">
        <f t="shared" si="63"/>
        <v>8.9238048202488349E-5</v>
      </c>
      <c r="J1806" s="7">
        <f t="shared" si="64"/>
        <v>0.90357196868812495</v>
      </c>
    </row>
    <row r="1807" spans="6:10" x14ac:dyDescent="0.3">
      <c r="F1807">
        <v>1802</v>
      </c>
      <c r="G1807" t="s">
        <v>7768</v>
      </c>
      <c r="H1807" s="2">
        <v>869.68000000000029</v>
      </c>
      <c r="I1807" s="18">
        <f t="shared" si="63"/>
        <v>8.9218556520790509E-5</v>
      </c>
      <c r="J1807" s="7">
        <f t="shared" si="64"/>
        <v>0.90366118724464572</v>
      </c>
    </row>
    <row r="1808" spans="6:10" x14ac:dyDescent="0.3">
      <c r="F1808">
        <v>1803</v>
      </c>
      <c r="G1808" t="s">
        <v>4538</v>
      </c>
      <c r="H1808" s="2">
        <v>869.67</v>
      </c>
      <c r="I1808" s="18">
        <f t="shared" si="63"/>
        <v>8.9217530642806385E-5</v>
      </c>
      <c r="J1808" s="7">
        <f t="shared" si="64"/>
        <v>0.90375040477528856</v>
      </c>
    </row>
    <row r="1809" spans="6:10" x14ac:dyDescent="0.3">
      <c r="F1809">
        <v>1804</v>
      </c>
      <c r="G1809" t="s">
        <v>4905</v>
      </c>
      <c r="H1809" s="2">
        <v>869.46000000000049</v>
      </c>
      <c r="I1809" s="18">
        <f t="shared" si="63"/>
        <v>8.9195987205140432E-5</v>
      </c>
      <c r="J1809" s="7">
        <f t="shared" si="64"/>
        <v>0.9038396007624937</v>
      </c>
    </row>
    <row r="1810" spans="6:10" x14ac:dyDescent="0.3">
      <c r="F1810">
        <v>1805</v>
      </c>
      <c r="G1810" t="s">
        <v>5935</v>
      </c>
      <c r="H1810" s="2">
        <v>869.35000000000082</v>
      </c>
      <c r="I1810" s="18">
        <f t="shared" si="63"/>
        <v>8.9184702547315427E-5</v>
      </c>
      <c r="J1810" s="7">
        <f t="shared" si="64"/>
        <v>0.90392878546504096</v>
      </c>
    </row>
    <row r="1811" spans="6:10" x14ac:dyDescent="0.3">
      <c r="F1811">
        <v>1806</v>
      </c>
      <c r="G1811" t="s">
        <v>7545</v>
      </c>
      <c r="H1811" s="2">
        <v>867.82999999999981</v>
      </c>
      <c r="I1811" s="18">
        <f t="shared" si="63"/>
        <v>8.9028769093732848E-5</v>
      </c>
      <c r="J1811" s="7">
        <f t="shared" si="64"/>
        <v>0.90401781423413474</v>
      </c>
    </row>
    <row r="1812" spans="6:10" x14ac:dyDescent="0.3">
      <c r="F1812">
        <v>1807</v>
      </c>
      <c r="G1812" t="s">
        <v>6363</v>
      </c>
      <c r="H1812" s="2">
        <v>867.62000000000012</v>
      </c>
      <c r="I1812" s="18">
        <f t="shared" si="63"/>
        <v>8.9007225656066881E-5</v>
      </c>
      <c r="J1812" s="7">
        <f t="shared" si="64"/>
        <v>0.90410682145979082</v>
      </c>
    </row>
    <row r="1813" spans="6:10" x14ac:dyDescent="0.3">
      <c r="F1813">
        <v>1808</v>
      </c>
      <c r="G1813" t="s">
        <v>6007</v>
      </c>
      <c r="H1813" s="2">
        <v>867.38000000000056</v>
      </c>
      <c r="I1813" s="18">
        <f t="shared" si="63"/>
        <v>8.8982604584448649E-5</v>
      </c>
      <c r="J1813" s="7">
        <f t="shared" si="64"/>
        <v>0.90419580406437527</v>
      </c>
    </row>
    <row r="1814" spans="6:10" x14ac:dyDescent="0.3">
      <c r="F1814">
        <v>1809</v>
      </c>
      <c r="G1814" t="s">
        <v>7040</v>
      </c>
      <c r="H1814" s="2">
        <v>867.11000000000013</v>
      </c>
      <c r="I1814" s="18">
        <f t="shared" si="63"/>
        <v>8.895490587887803E-5</v>
      </c>
      <c r="J1814" s="7">
        <f t="shared" si="64"/>
        <v>0.90428475897025418</v>
      </c>
    </row>
    <row r="1815" spans="6:10" x14ac:dyDescent="0.3">
      <c r="F1815">
        <v>1810</v>
      </c>
      <c r="G1815" t="s">
        <v>5719</v>
      </c>
      <c r="H1815" s="2">
        <v>866.31</v>
      </c>
      <c r="I1815" s="18">
        <f t="shared" si="63"/>
        <v>8.8872835640150391E-5</v>
      </c>
      <c r="J1815" s="7">
        <f t="shared" si="64"/>
        <v>0.90437363180589436</v>
      </c>
    </row>
    <row r="1816" spans="6:10" x14ac:dyDescent="0.3">
      <c r="F1816">
        <v>1811</v>
      </c>
      <c r="G1816" t="s">
        <v>7370</v>
      </c>
      <c r="H1816" s="2">
        <v>865.60000000000014</v>
      </c>
      <c r="I1816" s="18">
        <f t="shared" si="63"/>
        <v>8.8799998303279657E-5</v>
      </c>
      <c r="J1816" s="7">
        <f t="shared" si="64"/>
        <v>0.90446243180419761</v>
      </c>
    </row>
    <row r="1817" spans="6:10" x14ac:dyDescent="0.3">
      <c r="F1817">
        <v>1812</v>
      </c>
      <c r="G1817" t="s">
        <v>7120</v>
      </c>
      <c r="H1817" s="2">
        <v>864.86000000000024</v>
      </c>
      <c r="I1817" s="18">
        <f t="shared" si="63"/>
        <v>8.872408333245663E-5</v>
      </c>
      <c r="J1817" s="7">
        <f t="shared" si="64"/>
        <v>0.9045511558875301</v>
      </c>
    </row>
    <row r="1818" spans="6:10" x14ac:dyDescent="0.3">
      <c r="F1818">
        <v>1813</v>
      </c>
      <c r="G1818" t="s">
        <v>7724</v>
      </c>
      <c r="H1818" s="2">
        <v>864.32000000000016</v>
      </c>
      <c r="I1818" s="18">
        <f t="shared" si="63"/>
        <v>8.8668685921315473E-5</v>
      </c>
      <c r="J1818" s="7">
        <f t="shared" si="64"/>
        <v>0.90463982457345138</v>
      </c>
    </row>
    <row r="1819" spans="6:10" x14ac:dyDescent="0.3">
      <c r="F1819">
        <v>1814</v>
      </c>
      <c r="G1819" t="s">
        <v>4526</v>
      </c>
      <c r="H1819" s="2">
        <v>862.81000000000006</v>
      </c>
      <c r="I1819" s="18">
        <f t="shared" si="63"/>
        <v>8.8513778345717086E-5</v>
      </c>
      <c r="J1819" s="7">
        <f t="shared" si="64"/>
        <v>0.90472833835179711</v>
      </c>
    </row>
    <row r="1820" spans="6:10" x14ac:dyDescent="0.3">
      <c r="F1820">
        <v>1815</v>
      </c>
      <c r="G1820" t="s">
        <v>7153</v>
      </c>
      <c r="H1820" s="2">
        <v>861.89</v>
      </c>
      <c r="I1820" s="18">
        <f t="shared" si="63"/>
        <v>8.8419397571180331E-5</v>
      </c>
      <c r="J1820" s="7">
        <f t="shared" si="64"/>
        <v>0.90481675774936832</v>
      </c>
    </row>
    <row r="1821" spans="6:10" x14ac:dyDescent="0.3">
      <c r="F1821">
        <v>1816</v>
      </c>
      <c r="G1821" t="s">
        <v>8154</v>
      </c>
      <c r="H1821" s="2">
        <v>861.74000000000012</v>
      </c>
      <c r="I1821" s="18">
        <f t="shared" si="63"/>
        <v>8.8404009401418909E-5</v>
      </c>
      <c r="J1821" s="7">
        <f t="shared" si="64"/>
        <v>0.90490516175876978</v>
      </c>
    </row>
    <row r="1822" spans="6:10" x14ac:dyDescent="0.3">
      <c r="F1822">
        <v>1817</v>
      </c>
      <c r="G1822" t="s">
        <v>4613</v>
      </c>
      <c r="H1822" s="2">
        <v>860.41000000000008</v>
      </c>
      <c r="I1822" s="18">
        <f t="shared" si="63"/>
        <v>8.8267567629534251E-5</v>
      </c>
      <c r="J1822" s="7">
        <f t="shared" si="64"/>
        <v>0.90499342932639937</v>
      </c>
    </row>
    <row r="1823" spans="6:10" x14ac:dyDescent="0.3">
      <c r="F1823">
        <v>1818</v>
      </c>
      <c r="G1823" t="s">
        <v>5006</v>
      </c>
      <c r="H1823" s="2">
        <v>860.12</v>
      </c>
      <c r="I1823" s="18">
        <f t="shared" si="63"/>
        <v>8.8237817167995477E-5</v>
      </c>
      <c r="J1823" s="7">
        <f t="shared" si="64"/>
        <v>0.90508166714356741</v>
      </c>
    </row>
    <row r="1824" spans="6:10" x14ac:dyDescent="0.3">
      <c r="F1824">
        <v>1819</v>
      </c>
      <c r="G1824" t="s">
        <v>5905</v>
      </c>
      <c r="H1824" s="2">
        <v>859.71000000000083</v>
      </c>
      <c r="I1824" s="18">
        <f t="shared" si="63"/>
        <v>8.8195756170647669E-5</v>
      </c>
      <c r="J1824" s="7">
        <f t="shared" si="64"/>
        <v>0.90516986289973811</v>
      </c>
    </row>
    <row r="1825" spans="6:10" x14ac:dyDescent="0.3">
      <c r="F1825">
        <v>1820</v>
      </c>
      <c r="G1825" t="s">
        <v>7737</v>
      </c>
      <c r="H1825" s="2">
        <v>859.35000000000036</v>
      </c>
      <c r="I1825" s="18">
        <f t="shared" si="63"/>
        <v>8.8158824563220185E-5</v>
      </c>
      <c r="J1825" s="7">
        <f t="shared" si="64"/>
        <v>0.90525802172430136</v>
      </c>
    </row>
    <row r="1826" spans="6:10" x14ac:dyDescent="0.3">
      <c r="F1826">
        <v>1821</v>
      </c>
      <c r="G1826" t="s">
        <v>5890</v>
      </c>
      <c r="H1826" s="2">
        <v>859.27000000000078</v>
      </c>
      <c r="I1826" s="18">
        <f t="shared" si="63"/>
        <v>8.8150617539347473E-5</v>
      </c>
      <c r="J1826" s="7">
        <f t="shared" si="64"/>
        <v>0.90534617234184067</v>
      </c>
    </row>
    <row r="1827" spans="6:10" x14ac:dyDescent="0.3">
      <c r="F1827">
        <v>1822</v>
      </c>
      <c r="G1827" t="s">
        <v>7130</v>
      </c>
      <c r="H1827" s="2">
        <v>858.41</v>
      </c>
      <c r="I1827" s="18">
        <f t="shared" si="63"/>
        <v>8.8062392032715195E-5</v>
      </c>
      <c r="J1827" s="7">
        <f t="shared" si="64"/>
        <v>0.90543423473387341</v>
      </c>
    </row>
    <row r="1828" spans="6:10" x14ac:dyDescent="0.3">
      <c r="F1828">
        <v>1823</v>
      </c>
      <c r="G1828" t="s">
        <v>6979</v>
      </c>
      <c r="H1828" s="2">
        <v>855.02</v>
      </c>
      <c r="I1828" s="18">
        <f t="shared" si="63"/>
        <v>8.7714619396106935E-5</v>
      </c>
      <c r="J1828" s="7">
        <f t="shared" si="64"/>
        <v>0.90552194935326957</v>
      </c>
    </row>
    <row r="1829" spans="6:10" x14ac:dyDescent="0.3">
      <c r="F1829">
        <v>1824</v>
      </c>
      <c r="G1829" t="s">
        <v>8090</v>
      </c>
      <c r="H1829" s="2">
        <v>854.94999999999993</v>
      </c>
      <c r="I1829" s="18">
        <f t="shared" si="63"/>
        <v>8.7707438250218253E-5</v>
      </c>
      <c r="J1829" s="7">
        <f t="shared" si="64"/>
        <v>0.90560965679151983</v>
      </c>
    </row>
    <row r="1830" spans="6:10" x14ac:dyDescent="0.3">
      <c r="F1830">
        <v>1825</v>
      </c>
      <c r="G1830" t="s">
        <v>7599</v>
      </c>
      <c r="H1830" s="2">
        <v>853.72000000000048</v>
      </c>
      <c r="I1830" s="18">
        <f t="shared" si="63"/>
        <v>8.758125525817461E-5</v>
      </c>
      <c r="J1830" s="7">
        <f t="shared" si="64"/>
        <v>0.90569723804677804</v>
      </c>
    </row>
    <row r="1831" spans="6:10" x14ac:dyDescent="0.3">
      <c r="F1831">
        <v>1826</v>
      </c>
      <c r="G1831" t="s">
        <v>5620</v>
      </c>
      <c r="H1831" s="2">
        <v>853.39000000000021</v>
      </c>
      <c r="I1831" s="18">
        <f t="shared" si="63"/>
        <v>8.7547401284699433E-5</v>
      </c>
      <c r="J1831" s="7">
        <f t="shared" si="64"/>
        <v>0.90578478544806273</v>
      </c>
    </row>
    <row r="1832" spans="6:10" x14ac:dyDescent="0.3">
      <c r="F1832">
        <v>1827</v>
      </c>
      <c r="G1832" t="s">
        <v>7001</v>
      </c>
      <c r="H1832" s="2">
        <v>852.15</v>
      </c>
      <c r="I1832" s="18">
        <f t="shared" si="63"/>
        <v>8.7420192414671612E-5</v>
      </c>
      <c r="J1832" s="7">
        <f t="shared" si="64"/>
        <v>0.90587220564047743</v>
      </c>
    </row>
    <row r="1833" spans="6:10" x14ac:dyDescent="0.3">
      <c r="F1833">
        <v>1828</v>
      </c>
      <c r="G1833" t="s">
        <v>6972</v>
      </c>
      <c r="H1833" s="2">
        <v>852.12</v>
      </c>
      <c r="I1833" s="18">
        <f t="shared" si="63"/>
        <v>8.7417114780719333E-5</v>
      </c>
      <c r="J1833" s="7">
        <f t="shared" si="64"/>
        <v>0.90595962275525821</v>
      </c>
    </row>
    <row r="1834" spans="6:10" x14ac:dyDescent="0.3">
      <c r="F1834">
        <v>1829</v>
      </c>
      <c r="G1834" t="s">
        <v>6966</v>
      </c>
      <c r="H1834" s="2">
        <v>851.00999999999988</v>
      </c>
      <c r="I1834" s="18">
        <f t="shared" si="63"/>
        <v>8.7303242324484752E-5</v>
      </c>
      <c r="J1834" s="7">
        <f t="shared" si="64"/>
        <v>0.90604692599758274</v>
      </c>
    </row>
    <row r="1835" spans="6:10" x14ac:dyDescent="0.3">
      <c r="F1835">
        <v>1830</v>
      </c>
      <c r="G1835" t="s">
        <v>5475</v>
      </c>
      <c r="H1835" s="2">
        <v>850.62999999999977</v>
      </c>
      <c r="I1835" s="18">
        <f t="shared" si="63"/>
        <v>8.7264258961089114E-5</v>
      </c>
      <c r="J1835" s="7">
        <f t="shared" si="64"/>
        <v>0.90613419025654385</v>
      </c>
    </row>
    <row r="1836" spans="6:10" x14ac:dyDescent="0.3">
      <c r="F1836">
        <v>1831</v>
      </c>
      <c r="G1836" t="s">
        <v>4279</v>
      </c>
      <c r="H1836" s="2">
        <v>850.28999999999985</v>
      </c>
      <c r="I1836" s="18">
        <f t="shared" si="63"/>
        <v>8.7229379109629893E-5</v>
      </c>
      <c r="J1836" s="7">
        <f t="shared" si="64"/>
        <v>0.9062214196356535</v>
      </c>
    </row>
    <row r="1837" spans="6:10" x14ac:dyDescent="0.3">
      <c r="F1837">
        <v>1832</v>
      </c>
      <c r="G1837" t="s">
        <v>7707</v>
      </c>
      <c r="H1837" s="2">
        <v>848.59000000000151</v>
      </c>
      <c r="I1837" s="18">
        <f t="shared" si="63"/>
        <v>8.7054979852333884E-5</v>
      </c>
      <c r="J1837" s="7">
        <f t="shared" si="64"/>
        <v>0.90630847461550579</v>
      </c>
    </row>
    <row r="1838" spans="6:10" x14ac:dyDescent="0.3">
      <c r="F1838">
        <v>1833</v>
      </c>
      <c r="G1838" t="s">
        <v>4552</v>
      </c>
      <c r="H1838" s="2">
        <v>848.55000000000007</v>
      </c>
      <c r="I1838" s="18">
        <f t="shared" si="63"/>
        <v>8.7050876340397345E-5</v>
      </c>
      <c r="J1838" s="7">
        <f t="shared" si="64"/>
        <v>0.90639552549184621</v>
      </c>
    </row>
    <row r="1839" spans="6:10" x14ac:dyDescent="0.3">
      <c r="F1839">
        <v>1834</v>
      </c>
      <c r="G1839" t="s">
        <v>5937</v>
      </c>
      <c r="H1839" s="2">
        <v>848.4799999999999</v>
      </c>
      <c r="I1839" s="18">
        <f t="shared" si="63"/>
        <v>8.7043695194508663E-5</v>
      </c>
      <c r="J1839" s="7">
        <f t="shared" si="64"/>
        <v>0.90648256918704073</v>
      </c>
    </row>
    <row r="1840" spans="6:10" x14ac:dyDescent="0.3">
      <c r="F1840">
        <v>1835</v>
      </c>
      <c r="G1840" t="s">
        <v>5368</v>
      </c>
      <c r="H1840" s="2">
        <v>847.6099999999999</v>
      </c>
      <c r="I1840" s="18">
        <f t="shared" si="63"/>
        <v>8.6954443809892382E-5</v>
      </c>
      <c r="J1840" s="7">
        <f t="shared" si="64"/>
        <v>0.90656952363085064</v>
      </c>
    </row>
    <row r="1841" spans="6:10" x14ac:dyDescent="0.3">
      <c r="F1841">
        <v>1836</v>
      </c>
      <c r="G1841" t="s">
        <v>4917</v>
      </c>
      <c r="H1841" s="2">
        <v>847.41000000000031</v>
      </c>
      <c r="I1841" s="18">
        <f t="shared" si="63"/>
        <v>8.6933926250210526E-5</v>
      </c>
      <c r="J1841" s="7">
        <f t="shared" si="64"/>
        <v>0.90665645755710089</v>
      </c>
    </row>
    <row r="1842" spans="6:10" x14ac:dyDescent="0.3">
      <c r="F1842">
        <v>1837</v>
      </c>
      <c r="G1842" t="s">
        <v>7121</v>
      </c>
      <c r="H1842" s="2">
        <v>846.72000000000116</v>
      </c>
      <c r="I1842" s="18">
        <f t="shared" si="63"/>
        <v>8.6863140669308042E-5</v>
      </c>
      <c r="J1842" s="7">
        <f t="shared" si="64"/>
        <v>0.90674332069777019</v>
      </c>
    </row>
    <row r="1843" spans="6:10" x14ac:dyDescent="0.3">
      <c r="F1843">
        <v>1838</v>
      </c>
      <c r="G1843" t="s">
        <v>6924</v>
      </c>
      <c r="H1843" s="2">
        <v>845.63999999999987</v>
      </c>
      <c r="I1843" s="18">
        <f t="shared" si="63"/>
        <v>8.6752345847025632E-5</v>
      </c>
      <c r="J1843" s="7">
        <f t="shared" si="64"/>
        <v>0.90683007304361718</v>
      </c>
    </row>
    <row r="1844" spans="6:10" x14ac:dyDescent="0.3">
      <c r="F1844">
        <v>1839</v>
      </c>
      <c r="G1844" t="s">
        <v>6069</v>
      </c>
      <c r="H1844" s="2">
        <v>845.5500000000003</v>
      </c>
      <c r="I1844" s="18">
        <f t="shared" si="63"/>
        <v>8.6743112945168822E-5</v>
      </c>
      <c r="J1844" s="7">
        <f t="shared" si="64"/>
        <v>0.90691681615656239</v>
      </c>
    </row>
    <row r="1845" spans="6:10" x14ac:dyDescent="0.3">
      <c r="F1845">
        <v>1840</v>
      </c>
      <c r="G1845" t="s">
        <v>8136</v>
      </c>
      <c r="H1845" s="2">
        <v>843.48000000000025</v>
      </c>
      <c r="I1845" s="18">
        <f t="shared" si="63"/>
        <v>8.653075620246111E-5</v>
      </c>
      <c r="J1845" s="7">
        <f t="shared" si="64"/>
        <v>0.90700334691276485</v>
      </c>
    </row>
    <row r="1846" spans="6:10" x14ac:dyDescent="0.3">
      <c r="F1846">
        <v>1841</v>
      </c>
      <c r="G1846" t="s">
        <v>6333</v>
      </c>
      <c r="H1846" s="2">
        <v>843.04999999999984</v>
      </c>
      <c r="I1846" s="18">
        <f t="shared" si="63"/>
        <v>8.6486643449144971E-5</v>
      </c>
      <c r="J1846" s="7">
        <f t="shared" si="64"/>
        <v>0.90708983355621398</v>
      </c>
    </row>
    <row r="1847" spans="6:10" x14ac:dyDescent="0.3">
      <c r="F1847">
        <v>1842</v>
      </c>
      <c r="G1847" t="s">
        <v>4673</v>
      </c>
      <c r="H1847" s="2">
        <v>841.6400000000001</v>
      </c>
      <c r="I1847" s="18">
        <f t="shared" si="63"/>
        <v>8.6341994653387573E-5</v>
      </c>
      <c r="J1847" s="7">
        <f t="shared" si="64"/>
        <v>0.90717617555086738</v>
      </c>
    </row>
    <row r="1848" spans="6:10" x14ac:dyDescent="0.3">
      <c r="F1848">
        <v>1843</v>
      </c>
      <c r="G1848" t="s">
        <v>6147</v>
      </c>
      <c r="H1848" s="2">
        <v>841.52</v>
      </c>
      <c r="I1848" s="18">
        <f t="shared" si="63"/>
        <v>8.632968411757843E-5</v>
      </c>
      <c r="J1848" s="7">
        <f t="shared" si="64"/>
        <v>0.90726250523498497</v>
      </c>
    </row>
    <row r="1849" spans="6:10" x14ac:dyDescent="0.3">
      <c r="F1849">
        <v>1844</v>
      </c>
      <c r="G1849" t="s">
        <v>6109</v>
      </c>
      <c r="H1849" s="2">
        <v>841.1999999999997</v>
      </c>
      <c r="I1849" s="18">
        <f t="shared" si="63"/>
        <v>8.629685602208735E-5</v>
      </c>
      <c r="J1849" s="7">
        <f t="shared" si="64"/>
        <v>0.9073488020910071</v>
      </c>
    </row>
    <row r="1850" spans="6:10" x14ac:dyDescent="0.3">
      <c r="F1850">
        <v>1845</v>
      </c>
      <c r="G1850" t="s">
        <v>7745</v>
      </c>
      <c r="H1850" s="2">
        <v>841.08</v>
      </c>
      <c r="I1850" s="18">
        <f t="shared" si="63"/>
        <v>8.6284545486278247E-5</v>
      </c>
      <c r="J1850" s="7">
        <f t="shared" si="64"/>
        <v>0.90743508663649342</v>
      </c>
    </row>
    <row r="1851" spans="6:10" x14ac:dyDescent="0.3">
      <c r="F1851">
        <v>1846</v>
      </c>
      <c r="G1851" t="s">
        <v>5438</v>
      </c>
      <c r="H1851" s="2">
        <v>839.1400000000001</v>
      </c>
      <c r="I1851" s="18">
        <f t="shared" si="63"/>
        <v>8.6085525157363776E-5</v>
      </c>
      <c r="J1851" s="7">
        <f t="shared" si="64"/>
        <v>0.90752117216165074</v>
      </c>
    </row>
    <row r="1852" spans="6:10" x14ac:dyDescent="0.3">
      <c r="F1852">
        <v>1847</v>
      </c>
      <c r="G1852" t="s">
        <v>5962</v>
      </c>
      <c r="H1852" s="2">
        <v>838.27000000000066</v>
      </c>
      <c r="I1852" s="18">
        <f t="shared" si="63"/>
        <v>8.5996273772747563E-5</v>
      </c>
      <c r="J1852" s="7">
        <f t="shared" si="64"/>
        <v>0.90760716843542344</v>
      </c>
    </row>
    <row r="1853" spans="6:10" x14ac:dyDescent="0.3">
      <c r="F1853">
        <v>1848</v>
      </c>
      <c r="G1853" t="s">
        <v>6836</v>
      </c>
      <c r="H1853" s="2">
        <v>836.78999999999985</v>
      </c>
      <c r="I1853" s="18">
        <f t="shared" si="63"/>
        <v>8.5844443831101388E-5</v>
      </c>
      <c r="J1853" s="7">
        <f t="shared" si="64"/>
        <v>0.90769301287925452</v>
      </c>
    </row>
    <row r="1854" spans="6:10" x14ac:dyDescent="0.3">
      <c r="F1854">
        <v>1849</v>
      </c>
      <c r="G1854" t="s">
        <v>4567</v>
      </c>
      <c r="H1854" s="2">
        <v>836.33</v>
      </c>
      <c r="I1854" s="18">
        <f t="shared" si="63"/>
        <v>8.5797253443833024E-5</v>
      </c>
      <c r="J1854" s="7">
        <f t="shared" si="64"/>
        <v>0.90777881013269834</v>
      </c>
    </row>
    <row r="1855" spans="6:10" x14ac:dyDescent="0.3">
      <c r="F1855">
        <v>1850</v>
      </c>
      <c r="G1855" t="s">
        <v>8239</v>
      </c>
      <c r="H1855" s="2">
        <v>834.99000000000058</v>
      </c>
      <c r="I1855" s="18">
        <f t="shared" si="63"/>
        <v>8.5659785793964322E-5</v>
      </c>
      <c r="J1855" s="7">
        <f t="shared" si="64"/>
        <v>0.90786446991849235</v>
      </c>
    </row>
    <row r="1856" spans="6:10" x14ac:dyDescent="0.3">
      <c r="F1856">
        <v>1851</v>
      </c>
      <c r="G1856" t="s">
        <v>5361</v>
      </c>
      <c r="H1856" s="2">
        <v>834.57</v>
      </c>
      <c r="I1856" s="18">
        <f t="shared" si="63"/>
        <v>8.5616698918632281E-5</v>
      </c>
      <c r="J1856" s="7">
        <f t="shared" si="64"/>
        <v>0.90795008661741095</v>
      </c>
    </row>
    <row r="1857" spans="6:10" x14ac:dyDescent="0.3">
      <c r="F1857">
        <v>1852</v>
      </c>
      <c r="G1857" t="s">
        <v>8361</v>
      </c>
      <c r="H1857" s="2">
        <v>834.5</v>
      </c>
      <c r="I1857" s="18">
        <f t="shared" si="63"/>
        <v>8.5609517772743598E-5</v>
      </c>
      <c r="J1857" s="7">
        <f t="shared" si="64"/>
        <v>0.90803569613518365</v>
      </c>
    </row>
    <row r="1858" spans="6:10" x14ac:dyDescent="0.3">
      <c r="F1858">
        <v>1853</v>
      </c>
      <c r="G1858" t="s">
        <v>7425</v>
      </c>
      <c r="H1858" s="2">
        <v>833.78</v>
      </c>
      <c r="I1858" s="18">
        <f t="shared" si="63"/>
        <v>8.5535654557888753E-5</v>
      </c>
      <c r="J1858" s="7">
        <f t="shared" si="64"/>
        <v>0.90812123178974158</v>
      </c>
    </row>
    <row r="1859" spans="6:10" x14ac:dyDescent="0.3">
      <c r="F1859">
        <v>1854</v>
      </c>
      <c r="G1859" t="s">
        <v>6859</v>
      </c>
      <c r="H1859" s="2">
        <v>832.8800000000009</v>
      </c>
      <c r="I1859" s="18">
        <f t="shared" si="63"/>
        <v>8.5443325539320274E-5</v>
      </c>
      <c r="J1859" s="7">
        <f t="shared" si="64"/>
        <v>0.90820667511528086</v>
      </c>
    </row>
    <row r="1860" spans="6:10" x14ac:dyDescent="0.3">
      <c r="F1860">
        <v>1855</v>
      </c>
      <c r="G1860" t="s">
        <v>4537</v>
      </c>
      <c r="H1860" s="2">
        <v>830.95999999999992</v>
      </c>
      <c r="I1860" s="18">
        <f t="shared" si="63"/>
        <v>8.5246356966373903E-5</v>
      </c>
      <c r="J1860" s="7">
        <f t="shared" si="64"/>
        <v>0.90829192147224724</v>
      </c>
    </row>
    <row r="1861" spans="6:10" x14ac:dyDescent="0.3">
      <c r="F1861">
        <v>1856</v>
      </c>
      <c r="G1861" t="s">
        <v>5247</v>
      </c>
      <c r="H1861" s="2">
        <v>827.83000000000015</v>
      </c>
      <c r="I1861" s="18">
        <f t="shared" si="63"/>
        <v>8.4925257157352125E-5</v>
      </c>
      <c r="J1861" s="7">
        <f t="shared" si="64"/>
        <v>0.90837684672940455</v>
      </c>
    </row>
    <row r="1862" spans="6:10" x14ac:dyDescent="0.3">
      <c r="F1862">
        <v>1857</v>
      </c>
      <c r="G1862" t="s">
        <v>7501</v>
      </c>
      <c r="H1862" s="2">
        <v>826.96000000000038</v>
      </c>
      <c r="I1862" s="18">
        <f t="shared" si="63"/>
        <v>8.4836005772735872E-5</v>
      </c>
      <c r="J1862" s="7">
        <f t="shared" si="64"/>
        <v>0.90846168273517725</v>
      </c>
    </row>
    <row r="1863" spans="6:10" x14ac:dyDescent="0.3">
      <c r="F1863">
        <v>1858</v>
      </c>
      <c r="G1863" t="s">
        <v>4345</v>
      </c>
      <c r="H1863" s="2">
        <v>826.87999999999988</v>
      </c>
      <c r="I1863" s="18">
        <f t="shared" ref="I1863:I1926" si="65">H1863/GETPIVOTDATA("[Measures].[Net Sales]",$G$5)</f>
        <v>8.4827798748863051E-5</v>
      </c>
      <c r="J1863" s="7">
        <f t="shared" si="64"/>
        <v>0.9085465105339261</v>
      </c>
    </row>
    <row r="1864" spans="6:10" x14ac:dyDescent="0.3">
      <c r="F1864">
        <v>1859</v>
      </c>
      <c r="G1864" t="s">
        <v>7319</v>
      </c>
      <c r="H1864" s="2">
        <v>826.53000000000031</v>
      </c>
      <c r="I1864" s="18">
        <f t="shared" si="65"/>
        <v>8.4791893019419773E-5</v>
      </c>
      <c r="J1864" s="7">
        <f t="shared" ref="J1864:J1927" si="66">I1864+J1863</f>
        <v>0.90863130242694556</v>
      </c>
    </row>
    <row r="1865" spans="6:10" x14ac:dyDescent="0.3">
      <c r="F1865">
        <v>1860</v>
      </c>
      <c r="G1865" t="s">
        <v>8355</v>
      </c>
      <c r="H1865" s="2">
        <v>826.52000000000044</v>
      </c>
      <c r="I1865" s="18">
        <f t="shared" si="65"/>
        <v>8.4790867141435689E-5</v>
      </c>
      <c r="J1865" s="7">
        <f t="shared" si="66"/>
        <v>0.90871609329408698</v>
      </c>
    </row>
    <row r="1866" spans="6:10" x14ac:dyDescent="0.3">
      <c r="F1866">
        <v>1861</v>
      </c>
      <c r="G1866" t="s">
        <v>7166</v>
      </c>
      <c r="H1866" s="2">
        <v>823.97</v>
      </c>
      <c r="I1866" s="18">
        <f t="shared" si="65"/>
        <v>8.4529268255491364E-5</v>
      </c>
      <c r="J1866" s="7">
        <f t="shared" si="66"/>
        <v>0.90880062256234251</v>
      </c>
    </row>
    <row r="1867" spans="6:10" x14ac:dyDescent="0.3">
      <c r="F1867">
        <v>1862</v>
      </c>
      <c r="G1867" t="s">
        <v>5650</v>
      </c>
      <c r="H1867" s="2">
        <v>822.05999999999983</v>
      </c>
      <c r="I1867" s="18">
        <f t="shared" si="65"/>
        <v>8.4333325560529172E-5</v>
      </c>
      <c r="J1867" s="7">
        <f t="shared" si="66"/>
        <v>0.90888495588790308</v>
      </c>
    </row>
    <row r="1868" spans="6:10" x14ac:dyDescent="0.3">
      <c r="F1868">
        <v>1863</v>
      </c>
      <c r="G1868" t="s">
        <v>5406</v>
      </c>
      <c r="H1868" s="2">
        <v>821.09999999999991</v>
      </c>
      <c r="I1868" s="18">
        <f t="shared" si="65"/>
        <v>8.423484127405604E-5</v>
      </c>
      <c r="J1868" s="7">
        <f t="shared" si="66"/>
        <v>0.90896919072917715</v>
      </c>
    </row>
    <row r="1869" spans="6:10" x14ac:dyDescent="0.3">
      <c r="F1869">
        <v>1864</v>
      </c>
      <c r="G1869" t="s">
        <v>4916</v>
      </c>
      <c r="H1869" s="2">
        <v>819.29000000000008</v>
      </c>
      <c r="I1869" s="18">
        <f t="shared" si="65"/>
        <v>8.4049157358934823E-5</v>
      </c>
      <c r="J1869" s="7">
        <f t="shared" si="66"/>
        <v>0.90905323988653608</v>
      </c>
    </row>
    <row r="1870" spans="6:10" x14ac:dyDescent="0.3">
      <c r="F1870">
        <v>1865</v>
      </c>
      <c r="G1870" t="s">
        <v>8243</v>
      </c>
      <c r="H1870" s="2">
        <v>818.82000000000085</v>
      </c>
      <c r="I1870" s="18">
        <f t="shared" si="65"/>
        <v>8.400094109368243E-5</v>
      </c>
      <c r="J1870" s="7">
        <f t="shared" si="66"/>
        <v>0.90913724082762981</v>
      </c>
    </row>
    <row r="1871" spans="6:10" x14ac:dyDescent="0.3">
      <c r="F1871">
        <v>1866</v>
      </c>
      <c r="G1871" t="s">
        <v>7808</v>
      </c>
      <c r="H1871" s="2">
        <v>816.88000000000022</v>
      </c>
      <c r="I1871" s="18">
        <f t="shared" si="65"/>
        <v>8.3801920764767904E-5</v>
      </c>
      <c r="J1871" s="7">
        <f t="shared" si="66"/>
        <v>0.90922104274839455</v>
      </c>
    </row>
    <row r="1872" spans="6:10" x14ac:dyDescent="0.3">
      <c r="F1872">
        <v>1867</v>
      </c>
      <c r="G1872" t="s">
        <v>7649</v>
      </c>
      <c r="H1872" s="2">
        <v>816.7299999999999</v>
      </c>
      <c r="I1872" s="18">
        <f t="shared" si="65"/>
        <v>8.3786532595006441E-5</v>
      </c>
      <c r="J1872" s="7">
        <f t="shared" si="66"/>
        <v>0.90930482928098955</v>
      </c>
    </row>
    <row r="1873" spans="6:10" x14ac:dyDescent="0.3">
      <c r="F1873">
        <v>1868</v>
      </c>
      <c r="G1873" t="s">
        <v>7365</v>
      </c>
      <c r="H1873" s="2">
        <v>816.5100000000001</v>
      </c>
      <c r="I1873" s="18">
        <f t="shared" si="65"/>
        <v>8.3763963279356364E-5</v>
      </c>
      <c r="J1873" s="7">
        <f t="shared" si="66"/>
        <v>0.90938859324426891</v>
      </c>
    </row>
    <row r="1874" spans="6:10" x14ac:dyDescent="0.3">
      <c r="F1874">
        <v>1869</v>
      </c>
      <c r="G1874" t="s">
        <v>7029</v>
      </c>
      <c r="H1874" s="2">
        <v>816.10000000000025</v>
      </c>
      <c r="I1874" s="18">
        <f t="shared" si="65"/>
        <v>8.3721902282008474E-5</v>
      </c>
      <c r="J1874" s="7">
        <f t="shared" si="66"/>
        <v>0.90947231514655091</v>
      </c>
    </row>
    <row r="1875" spans="6:10" x14ac:dyDescent="0.3">
      <c r="F1875">
        <v>1870</v>
      </c>
      <c r="G1875" t="s">
        <v>6696</v>
      </c>
      <c r="H1875" s="2">
        <v>816</v>
      </c>
      <c r="I1875" s="18">
        <f t="shared" si="65"/>
        <v>8.3711643502167499E-5</v>
      </c>
      <c r="J1875" s="7">
        <f t="shared" si="66"/>
        <v>0.9095560267900531</v>
      </c>
    </row>
    <row r="1876" spans="6:10" x14ac:dyDescent="0.3">
      <c r="F1876">
        <v>1871</v>
      </c>
      <c r="G1876" t="s">
        <v>6509</v>
      </c>
      <c r="H1876" s="2">
        <v>815.76999999999975</v>
      </c>
      <c r="I1876" s="18">
        <f t="shared" si="65"/>
        <v>8.3688048308533283E-5</v>
      </c>
      <c r="J1876" s="7">
        <f t="shared" si="66"/>
        <v>0.90963971483836159</v>
      </c>
    </row>
    <row r="1877" spans="6:10" x14ac:dyDescent="0.3">
      <c r="F1877">
        <v>1872</v>
      </c>
      <c r="G1877" t="s">
        <v>5844</v>
      </c>
      <c r="H1877" s="2">
        <v>815.32000000000119</v>
      </c>
      <c r="I1877" s="18">
        <f t="shared" si="65"/>
        <v>8.3641883799249152E-5</v>
      </c>
      <c r="J1877" s="7">
        <f t="shared" si="66"/>
        <v>0.90972335672216087</v>
      </c>
    </row>
    <row r="1878" spans="6:10" x14ac:dyDescent="0.3">
      <c r="F1878">
        <v>1873</v>
      </c>
      <c r="G1878" t="s">
        <v>4963</v>
      </c>
      <c r="H1878" s="2">
        <v>814.86000000000047</v>
      </c>
      <c r="I1878" s="18">
        <f t="shared" si="65"/>
        <v>8.3594693411980693E-5</v>
      </c>
      <c r="J1878" s="7">
        <f t="shared" si="66"/>
        <v>0.90980695141557288</v>
      </c>
    </row>
    <row r="1879" spans="6:10" x14ac:dyDescent="0.3">
      <c r="F1879">
        <v>1874</v>
      </c>
      <c r="G1879" t="s">
        <v>7295</v>
      </c>
      <c r="H1879" s="2">
        <v>814.72000000000025</v>
      </c>
      <c r="I1879" s="18">
        <f t="shared" si="65"/>
        <v>8.3580331120203342E-5</v>
      </c>
      <c r="J1879" s="7">
        <f t="shared" si="66"/>
        <v>0.9098905317466931</v>
      </c>
    </row>
    <row r="1880" spans="6:10" x14ac:dyDescent="0.3">
      <c r="F1880">
        <v>1875</v>
      </c>
      <c r="G1880" t="s">
        <v>8454</v>
      </c>
      <c r="H1880" s="2">
        <v>814</v>
      </c>
      <c r="I1880" s="18">
        <f t="shared" si="65"/>
        <v>8.3506467905348469E-5</v>
      </c>
      <c r="J1880" s="7">
        <f t="shared" si="66"/>
        <v>0.90997403821459844</v>
      </c>
    </row>
    <row r="1881" spans="6:10" x14ac:dyDescent="0.3">
      <c r="F1881">
        <v>1876</v>
      </c>
      <c r="G1881" t="s">
        <v>7744</v>
      </c>
      <c r="H1881" s="2">
        <v>813.77</v>
      </c>
      <c r="I1881" s="18">
        <f t="shared" si="65"/>
        <v>8.3482872711714267E-5</v>
      </c>
      <c r="J1881" s="7">
        <f t="shared" si="66"/>
        <v>0.9100575210873102</v>
      </c>
    </row>
    <row r="1882" spans="6:10" x14ac:dyDescent="0.3">
      <c r="F1882">
        <v>1877</v>
      </c>
      <c r="G1882" t="s">
        <v>7393</v>
      </c>
      <c r="H1882" s="2">
        <v>813.52</v>
      </c>
      <c r="I1882" s="18">
        <f t="shared" si="65"/>
        <v>8.3457225762111897E-5</v>
      </c>
      <c r="J1882" s="7">
        <f t="shared" si="66"/>
        <v>0.91014097831307228</v>
      </c>
    </row>
    <row r="1883" spans="6:10" x14ac:dyDescent="0.3">
      <c r="F1883">
        <v>1878</v>
      </c>
      <c r="G1883" t="s">
        <v>7409</v>
      </c>
      <c r="H1883" s="2">
        <v>813.48000000000047</v>
      </c>
      <c r="I1883" s="18">
        <f t="shared" si="65"/>
        <v>8.3453122250175561E-5</v>
      </c>
      <c r="J1883" s="7">
        <f t="shared" si="66"/>
        <v>0.9102244314353225</v>
      </c>
    </row>
    <row r="1884" spans="6:10" x14ac:dyDescent="0.3">
      <c r="F1884">
        <v>1879</v>
      </c>
      <c r="G1884" t="s">
        <v>5784</v>
      </c>
      <c r="H1884" s="2">
        <v>813.10999999999967</v>
      </c>
      <c r="I1884" s="18">
        <f t="shared" si="65"/>
        <v>8.3415164764763953E-5</v>
      </c>
      <c r="J1884" s="7">
        <f t="shared" si="66"/>
        <v>0.91030784660008723</v>
      </c>
    </row>
    <row r="1885" spans="6:10" x14ac:dyDescent="0.3">
      <c r="F1885">
        <v>1880</v>
      </c>
      <c r="G1885" t="s">
        <v>6692</v>
      </c>
      <c r="H1885" s="2">
        <v>813.00000000000091</v>
      </c>
      <c r="I1885" s="18">
        <f t="shared" si="65"/>
        <v>8.3403880106939043E-5</v>
      </c>
      <c r="J1885" s="7">
        <f t="shared" si="66"/>
        <v>0.9103912504801942</v>
      </c>
    </row>
    <row r="1886" spans="6:10" x14ac:dyDescent="0.3">
      <c r="F1886">
        <v>1881</v>
      </c>
      <c r="G1886" t="s">
        <v>8402</v>
      </c>
      <c r="H1886" s="2">
        <v>811.4499999999997</v>
      </c>
      <c r="I1886" s="18">
        <f t="shared" si="65"/>
        <v>8.3244869019404158E-5</v>
      </c>
      <c r="J1886" s="7">
        <f t="shared" si="66"/>
        <v>0.91047449534921365</v>
      </c>
    </row>
    <row r="1887" spans="6:10" x14ac:dyDescent="0.3">
      <c r="F1887">
        <v>1882</v>
      </c>
      <c r="G1887" t="s">
        <v>6602</v>
      </c>
      <c r="H1887" s="2">
        <v>811.02000000000146</v>
      </c>
      <c r="I1887" s="18">
        <f t="shared" si="65"/>
        <v>8.3200756266088249E-5</v>
      </c>
      <c r="J1887" s="7">
        <f t="shared" si="66"/>
        <v>0.91055769610547976</v>
      </c>
    </row>
    <row r="1888" spans="6:10" x14ac:dyDescent="0.3">
      <c r="F1888">
        <v>1883</v>
      </c>
      <c r="G1888" t="s">
        <v>7160</v>
      </c>
      <c r="H1888" s="2">
        <v>810.59999999999991</v>
      </c>
      <c r="I1888" s="18">
        <f t="shared" si="65"/>
        <v>8.3157669390756086E-5</v>
      </c>
      <c r="J1888" s="7">
        <f t="shared" si="66"/>
        <v>0.91064085377487047</v>
      </c>
    </row>
    <row r="1889" spans="6:10" x14ac:dyDescent="0.3">
      <c r="F1889">
        <v>1884</v>
      </c>
      <c r="G1889" t="s">
        <v>7411</v>
      </c>
      <c r="H1889" s="2">
        <v>810.57000000000016</v>
      </c>
      <c r="I1889" s="18">
        <f t="shared" si="65"/>
        <v>8.3154591756803834E-5</v>
      </c>
      <c r="J1889" s="7">
        <f t="shared" si="66"/>
        <v>0.91072400836662726</v>
      </c>
    </row>
    <row r="1890" spans="6:10" x14ac:dyDescent="0.3">
      <c r="F1890">
        <v>1885</v>
      </c>
      <c r="G1890" t="s">
        <v>5217</v>
      </c>
      <c r="H1890" s="2">
        <v>810.49999999999989</v>
      </c>
      <c r="I1890" s="18">
        <f t="shared" si="65"/>
        <v>8.3147410610915137E-5</v>
      </c>
      <c r="J1890" s="7">
        <f t="shared" si="66"/>
        <v>0.91080715577723814</v>
      </c>
    </row>
    <row r="1891" spans="6:10" x14ac:dyDescent="0.3">
      <c r="F1891">
        <v>1886</v>
      </c>
      <c r="G1891" t="s">
        <v>7437</v>
      </c>
      <c r="H1891" s="2">
        <v>810.44999999999993</v>
      </c>
      <c r="I1891" s="18">
        <f t="shared" si="65"/>
        <v>8.3142281220994663E-5</v>
      </c>
      <c r="J1891" s="7">
        <f t="shared" si="66"/>
        <v>0.91089029805845911</v>
      </c>
    </row>
    <row r="1892" spans="6:10" x14ac:dyDescent="0.3">
      <c r="F1892">
        <v>1887</v>
      </c>
      <c r="G1892" t="s">
        <v>7609</v>
      </c>
      <c r="H1892" s="2">
        <v>809.70000000000209</v>
      </c>
      <c r="I1892" s="18">
        <f t="shared" si="65"/>
        <v>8.3065340372187743E-5</v>
      </c>
      <c r="J1892" s="7">
        <f t="shared" si="66"/>
        <v>0.91097336339883128</v>
      </c>
    </row>
    <row r="1893" spans="6:10" x14ac:dyDescent="0.3">
      <c r="F1893">
        <v>1888</v>
      </c>
      <c r="G1893" t="s">
        <v>7772</v>
      </c>
      <c r="H1893" s="2">
        <v>806.90000000000009</v>
      </c>
      <c r="I1893" s="18">
        <f t="shared" si="65"/>
        <v>8.2778094536640885E-5</v>
      </c>
      <c r="J1893" s="7">
        <f t="shared" si="66"/>
        <v>0.91105614149336789</v>
      </c>
    </row>
    <row r="1894" spans="6:10" x14ac:dyDescent="0.3">
      <c r="F1894">
        <v>1889</v>
      </c>
      <c r="G1894" t="s">
        <v>6918</v>
      </c>
      <c r="H1894" s="2">
        <v>806.57000000000028</v>
      </c>
      <c r="I1894" s="18">
        <f t="shared" si="65"/>
        <v>8.2744240563165761E-5</v>
      </c>
      <c r="J1894" s="7">
        <f t="shared" si="66"/>
        <v>0.91113888573393109</v>
      </c>
    </row>
    <row r="1895" spans="6:10" x14ac:dyDescent="0.3">
      <c r="F1895">
        <v>1890</v>
      </c>
      <c r="G1895" t="s">
        <v>5265</v>
      </c>
      <c r="H1895" s="2">
        <v>806.41000000000042</v>
      </c>
      <c r="I1895" s="18">
        <f t="shared" si="65"/>
        <v>8.2727826515420255E-5</v>
      </c>
      <c r="J1895" s="7">
        <f t="shared" si="66"/>
        <v>0.91122161356044651</v>
      </c>
    </row>
    <row r="1896" spans="6:10" x14ac:dyDescent="0.3">
      <c r="F1896">
        <v>1891</v>
      </c>
      <c r="G1896" t="s">
        <v>4310</v>
      </c>
      <c r="H1896" s="2">
        <v>806.27</v>
      </c>
      <c r="I1896" s="18">
        <f t="shared" si="65"/>
        <v>8.2713464223642876E-5</v>
      </c>
      <c r="J1896" s="7">
        <f t="shared" si="66"/>
        <v>0.91130432702467012</v>
      </c>
    </row>
    <row r="1897" spans="6:10" x14ac:dyDescent="0.3">
      <c r="F1897">
        <v>1892</v>
      </c>
      <c r="G1897" t="s">
        <v>7594</v>
      </c>
      <c r="H1897" s="2">
        <v>805.62000000000023</v>
      </c>
      <c r="I1897" s="18">
        <f t="shared" si="65"/>
        <v>8.2646782154676714E-5</v>
      </c>
      <c r="J1897" s="7">
        <f t="shared" si="66"/>
        <v>0.91138697380682476</v>
      </c>
    </row>
    <row r="1898" spans="6:10" x14ac:dyDescent="0.3">
      <c r="F1898">
        <v>1893</v>
      </c>
      <c r="G1898" t="s">
        <v>7225</v>
      </c>
      <c r="H1898" s="2">
        <v>804.49000000000058</v>
      </c>
      <c r="I1898" s="18">
        <f t="shared" si="65"/>
        <v>8.2530857942473993E-5</v>
      </c>
      <c r="J1898" s="7">
        <f t="shared" si="66"/>
        <v>0.91146950466476728</v>
      </c>
    </row>
    <row r="1899" spans="6:10" x14ac:dyDescent="0.3">
      <c r="F1899">
        <v>1894</v>
      </c>
      <c r="G1899" t="s">
        <v>4600</v>
      </c>
      <c r="H1899" s="2">
        <v>804.2299999999999</v>
      </c>
      <c r="I1899" s="18">
        <f t="shared" si="65"/>
        <v>8.2504185114887457E-5</v>
      </c>
      <c r="J1899" s="7">
        <f t="shared" si="66"/>
        <v>0.91155200884988219</v>
      </c>
    </row>
    <row r="1900" spans="6:10" x14ac:dyDescent="0.3">
      <c r="F1900">
        <v>1895</v>
      </c>
      <c r="G1900" t="s">
        <v>4311</v>
      </c>
      <c r="H1900" s="2">
        <v>803.56</v>
      </c>
      <c r="I1900" s="18">
        <f t="shared" si="65"/>
        <v>8.2435451289953086E-5</v>
      </c>
      <c r="J1900" s="7">
        <f t="shared" si="66"/>
        <v>0.91163444430117213</v>
      </c>
    </row>
    <row r="1901" spans="6:10" x14ac:dyDescent="0.3">
      <c r="F1901">
        <v>1896</v>
      </c>
      <c r="G1901" t="s">
        <v>5428</v>
      </c>
      <c r="H1901" s="2">
        <v>802.85000000000025</v>
      </c>
      <c r="I1901" s="18">
        <f t="shared" si="65"/>
        <v>8.2362613953082352E-5</v>
      </c>
      <c r="J1901" s="7">
        <f t="shared" si="66"/>
        <v>0.91171680691512524</v>
      </c>
    </row>
    <row r="1902" spans="6:10" x14ac:dyDescent="0.3">
      <c r="F1902">
        <v>1897</v>
      </c>
      <c r="G1902" t="s">
        <v>7075</v>
      </c>
      <c r="H1902" s="2">
        <v>802.53</v>
      </c>
      <c r="I1902" s="18">
        <f t="shared" si="65"/>
        <v>8.2329785857591272E-5</v>
      </c>
      <c r="J1902" s="7">
        <f t="shared" si="66"/>
        <v>0.91179913670098278</v>
      </c>
    </row>
    <row r="1903" spans="6:10" x14ac:dyDescent="0.3">
      <c r="F1903">
        <v>1898</v>
      </c>
      <c r="G1903" t="s">
        <v>8608</v>
      </c>
      <c r="H1903" s="2">
        <v>801.5100000000001</v>
      </c>
      <c r="I1903" s="18">
        <f t="shared" si="65"/>
        <v>8.2225146303213583E-5</v>
      </c>
      <c r="J1903" s="7">
        <f t="shared" si="66"/>
        <v>0.91188136184728597</v>
      </c>
    </row>
    <row r="1904" spans="6:10" x14ac:dyDescent="0.3">
      <c r="F1904">
        <v>1899</v>
      </c>
      <c r="G1904" t="s">
        <v>7549</v>
      </c>
      <c r="H1904" s="2">
        <v>801.48999999999955</v>
      </c>
      <c r="I1904" s="18">
        <f t="shared" si="65"/>
        <v>8.2223094547245333E-5</v>
      </c>
      <c r="J1904" s="7">
        <f t="shared" si="66"/>
        <v>0.91196358494183316</v>
      </c>
    </row>
    <row r="1905" spans="6:10" x14ac:dyDescent="0.3">
      <c r="F1905">
        <v>1900</v>
      </c>
      <c r="G1905" t="s">
        <v>8345</v>
      </c>
      <c r="H1905" s="2">
        <v>800.24000000000046</v>
      </c>
      <c r="I1905" s="18">
        <f t="shared" si="65"/>
        <v>8.2094859799233523E-5</v>
      </c>
      <c r="J1905" s="7">
        <f t="shared" si="66"/>
        <v>0.91204567980163243</v>
      </c>
    </row>
    <row r="1906" spans="6:10" x14ac:dyDescent="0.3">
      <c r="F1906">
        <v>1901</v>
      </c>
      <c r="G1906" t="s">
        <v>5276</v>
      </c>
      <c r="H1906" s="2">
        <v>799.9</v>
      </c>
      <c r="I1906" s="18">
        <f t="shared" si="65"/>
        <v>8.2059979947774248E-5</v>
      </c>
      <c r="J1906" s="7">
        <f t="shared" si="66"/>
        <v>0.91212773978158024</v>
      </c>
    </row>
    <row r="1907" spans="6:10" x14ac:dyDescent="0.3">
      <c r="F1907">
        <v>1902</v>
      </c>
      <c r="G1907" t="s">
        <v>5824</v>
      </c>
      <c r="H1907" s="2">
        <v>799.81999999999994</v>
      </c>
      <c r="I1907" s="18">
        <f t="shared" si="65"/>
        <v>8.2051772923901481E-5</v>
      </c>
      <c r="J1907" s="7">
        <f t="shared" si="66"/>
        <v>0.9122097915545041</v>
      </c>
    </row>
    <row r="1908" spans="6:10" x14ac:dyDescent="0.3">
      <c r="F1908">
        <v>1903</v>
      </c>
      <c r="G1908" t="s">
        <v>4779</v>
      </c>
      <c r="H1908" s="2">
        <v>799.48000000000047</v>
      </c>
      <c r="I1908" s="18">
        <f t="shared" si="65"/>
        <v>8.2016893072442301E-5</v>
      </c>
      <c r="J1908" s="7">
        <f t="shared" si="66"/>
        <v>0.91229180844757651</v>
      </c>
    </row>
    <row r="1909" spans="6:10" x14ac:dyDescent="0.3">
      <c r="F1909">
        <v>1904</v>
      </c>
      <c r="G1909" t="s">
        <v>8198</v>
      </c>
      <c r="H1909" s="2">
        <v>798.74000000000024</v>
      </c>
      <c r="I1909" s="18">
        <f t="shared" si="65"/>
        <v>8.1940978101619234E-5</v>
      </c>
      <c r="J1909" s="7">
        <f t="shared" si="66"/>
        <v>0.91237374942567817</v>
      </c>
    </row>
    <row r="1910" spans="6:10" x14ac:dyDescent="0.3">
      <c r="F1910">
        <v>1905</v>
      </c>
      <c r="G1910" t="s">
        <v>7278</v>
      </c>
      <c r="H1910" s="2">
        <v>798.35000000000048</v>
      </c>
      <c r="I1910" s="18">
        <f t="shared" si="65"/>
        <v>8.1900968860239539E-5</v>
      </c>
      <c r="J1910" s="7">
        <f t="shared" si="66"/>
        <v>0.91245565039453846</v>
      </c>
    </row>
    <row r="1911" spans="6:10" x14ac:dyDescent="0.3">
      <c r="F1911">
        <v>1906</v>
      </c>
      <c r="G1911" t="s">
        <v>5042</v>
      </c>
      <c r="H1911" s="2">
        <v>797.96</v>
      </c>
      <c r="I1911" s="18">
        <f t="shared" si="65"/>
        <v>8.1860959618859777E-5</v>
      </c>
      <c r="J1911" s="7">
        <f t="shared" si="66"/>
        <v>0.91253751135415728</v>
      </c>
    </row>
    <row r="1912" spans="6:10" x14ac:dyDescent="0.3">
      <c r="F1912">
        <v>1907</v>
      </c>
      <c r="G1912" t="s">
        <v>4542</v>
      </c>
      <c r="H1912" s="2">
        <v>797.71</v>
      </c>
      <c r="I1912" s="18">
        <f t="shared" si="65"/>
        <v>8.1835312669257406E-5</v>
      </c>
      <c r="J1912" s="7">
        <f t="shared" si="66"/>
        <v>0.91261934666682654</v>
      </c>
    </row>
    <row r="1913" spans="6:10" x14ac:dyDescent="0.3">
      <c r="F1913">
        <v>1908</v>
      </c>
      <c r="G1913" t="s">
        <v>5004</v>
      </c>
      <c r="H1913" s="2">
        <v>795.12000000000012</v>
      </c>
      <c r="I1913" s="18">
        <f t="shared" si="65"/>
        <v>8.1569610271376759E-5</v>
      </c>
      <c r="J1913" s="7">
        <f t="shared" si="66"/>
        <v>0.91270091627709793</v>
      </c>
    </row>
    <row r="1914" spans="6:10" x14ac:dyDescent="0.3">
      <c r="F1914">
        <v>1909</v>
      </c>
      <c r="G1914" t="s">
        <v>6943</v>
      </c>
      <c r="H1914" s="2">
        <v>792.11000000000013</v>
      </c>
      <c r="I1914" s="18">
        <f t="shared" si="65"/>
        <v>8.1260820998164111E-5</v>
      </c>
      <c r="J1914" s="7">
        <f t="shared" si="66"/>
        <v>0.91278217709809606</v>
      </c>
    </row>
    <row r="1915" spans="6:10" x14ac:dyDescent="0.3">
      <c r="F1915">
        <v>1910</v>
      </c>
      <c r="G1915" t="s">
        <v>4880</v>
      </c>
      <c r="H1915" s="2">
        <v>791.3299999999997</v>
      </c>
      <c r="I1915" s="18">
        <f t="shared" si="65"/>
        <v>8.118080251540464E-5</v>
      </c>
      <c r="J1915" s="7">
        <f t="shared" si="66"/>
        <v>0.91286335790061146</v>
      </c>
    </row>
    <row r="1916" spans="6:10" x14ac:dyDescent="0.3">
      <c r="F1916">
        <v>1911</v>
      </c>
      <c r="G1916" t="s">
        <v>4770</v>
      </c>
      <c r="H1916" s="2">
        <v>789.89000000000033</v>
      </c>
      <c r="I1916" s="18">
        <f t="shared" si="65"/>
        <v>8.103307608569499E-5</v>
      </c>
      <c r="J1916" s="7">
        <f t="shared" si="66"/>
        <v>0.91294439097669711</v>
      </c>
    </row>
    <row r="1917" spans="6:10" x14ac:dyDescent="0.3">
      <c r="F1917">
        <v>1912</v>
      </c>
      <c r="G1917" t="s">
        <v>4995</v>
      </c>
      <c r="H1917" s="2">
        <v>787.85000000000025</v>
      </c>
      <c r="I1917" s="18">
        <f t="shared" si="65"/>
        <v>8.0823796976939571E-5</v>
      </c>
      <c r="J1917" s="7">
        <f t="shared" si="66"/>
        <v>0.91302521477367404</v>
      </c>
    </row>
    <row r="1918" spans="6:10" x14ac:dyDescent="0.3">
      <c r="F1918">
        <v>1913</v>
      </c>
      <c r="G1918" t="s">
        <v>6815</v>
      </c>
      <c r="H1918" s="2">
        <v>784.58</v>
      </c>
      <c r="I1918" s="18">
        <f t="shared" si="65"/>
        <v>8.0488334876140414E-5</v>
      </c>
      <c r="J1918" s="7">
        <f t="shared" si="66"/>
        <v>0.91310570310855022</v>
      </c>
    </row>
    <row r="1919" spans="6:10" x14ac:dyDescent="0.3">
      <c r="F1919">
        <v>1914</v>
      </c>
      <c r="G1919" t="s">
        <v>6767</v>
      </c>
      <c r="H1919" s="2">
        <v>784.46000000000049</v>
      </c>
      <c r="I1919" s="18">
        <f t="shared" si="65"/>
        <v>8.0476024340331325E-5</v>
      </c>
      <c r="J1919" s="7">
        <f t="shared" si="66"/>
        <v>0.91318617913289057</v>
      </c>
    </row>
    <row r="1920" spans="6:10" x14ac:dyDescent="0.3">
      <c r="F1920">
        <v>1915</v>
      </c>
      <c r="G1920" t="s">
        <v>7961</v>
      </c>
      <c r="H1920" s="2">
        <v>784.1099999999999</v>
      </c>
      <c r="I1920" s="18">
        <f t="shared" si="65"/>
        <v>8.0440118610887926E-5</v>
      </c>
      <c r="J1920" s="7">
        <f t="shared" si="66"/>
        <v>0.91326661925150143</v>
      </c>
    </row>
    <row r="1921" spans="6:10" x14ac:dyDescent="0.3">
      <c r="F1921">
        <v>1916</v>
      </c>
      <c r="G1921" t="s">
        <v>6991</v>
      </c>
      <c r="H1921" s="2">
        <v>783.90000000000009</v>
      </c>
      <c r="I1921" s="18">
        <f t="shared" si="65"/>
        <v>8.0418575173221945E-5</v>
      </c>
      <c r="J1921" s="7">
        <f t="shared" si="66"/>
        <v>0.9133470378266747</v>
      </c>
    </row>
    <row r="1922" spans="6:10" x14ac:dyDescent="0.3">
      <c r="F1922">
        <v>1917</v>
      </c>
      <c r="G1922" t="s">
        <v>8595</v>
      </c>
      <c r="H1922" s="2">
        <v>783.02</v>
      </c>
      <c r="I1922" s="18">
        <f t="shared" si="65"/>
        <v>8.0328297910621567E-5</v>
      </c>
      <c r="J1922" s="7">
        <f t="shared" si="66"/>
        <v>0.9134273661245853</v>
      </c>
    </row>
    <row r="1923" spans="6:10" x14ac:dyDescent="0.3">
      <c r="F1923">
        <v>1918</v>
      </c>
      <c r="G1923" t="s">
        <v>7694</v>
      </c>
      <c r="H1923" s="2">
        <v>781.7800000000002</v>
      </c>
      <c r="I1923" s="18">
        <f t="shared" si="65"/>
        <v>8.0201089040593787E-5</v>
      </c>
      <c r="J1923" s="7">
        <f t="shared" si="66"/>
        <v>0.91350756721362592</v>
      </c>
    </row>
    <row r="1924" spans="6:10" x14ac:dyDescent="0.3">
      <c r="F1924">
        <v>1919</v>
      </c>
      <c r="G1924" t="s">
        <v>7923</v>
      </c>
      <c r="H1924" s="2">
        <v>781.36000000000047</v>
      </c>
      <c r="I1924" s="18">
        <f t="shared" si="65"/>
        <v>8.0158002165261813E-5</v>
      </c>
      <c r="J1924" s="7">
        <f t="shared" si="66"/>
        <v>0.91358772521579112</v>
      </c>
    </row>
    <row r="1925" spans="6:10" x14ac:dyDescent="0.3">
      <c r="F1925">
        <v>1920</v>
      </c>
      <c r="G1925" t="s">
        <v>5398</v>
      </c>
      <c r="H1925" s="2">
        <v>781.3</v>
      </c>
      <c r="I1925" s="18">
        <f t="shared" si="65"/>
        <v>8.0151846897357187E-5</v>
      </c>
      <c r="J1925" s="7">
        <f t="shared" si="66"/>
        <v>0.91366787706268848</v>
      </c>
    </row>
    <row r="1926" spans="6:10" x14ac:dyDescent="0.3">
      <c r="F1926">
        <v>1921</v>
      </c>
      <c r="G1926" t="s">
        <v>6722</v>
      </c>
      <c r="H1926" s="2">
        <v>781.27999999999963</v>
      </c>
      <c r="I1926" s="18">
        <f t="shared" si="65"/>
        <v>8.0149795141388965E-5</v>
      </c>
      <c r="J1926" s="7">
        <f t="shared" si="66"/>
        <v>0.91374802685782985</v>
      </c>
    </row>
    <row r="1927" spans="6:10" x14ac:dyDescent="0.3">
      <c r="F1927">
        <v>1922</v>
      </c>
      <c r="G1927" t="s">
        <v>5181</v>
      </c>
      <c r="H1927" s="2">
        <v>781.03</v>
      </c>
      <c r="I1927" s="18">
        <f t="shared" ref="I1927:I1990" si="67">H1927/GETPIVOTDATA("[Measures].[Net Sales]",$G$5)</f>
        <v>8.0124148191786622E-5</v>
      </c>
      <c r="J1927" s="7">
        <f t="shared" si="66"/>
        <v>0.91382815100602166</v>
      </c>
    </row>
    <row r="1928" spans="6:10" x14ac:dyDescent="0.3">
      <c r="F1928">
        <v>1923</v>
      </c>
      <c r="G1928" t="s">
        <v>4911</v>
      </c>
      <c r="H1928" s="2">
        <v>780.5800000000005</v>
      </c>
      <c r="I1928" s="18">
        <f t="shared" si="67"/>
        <v>8.0077983682502396E-5</v>
      </c>
      <c r="J1928" s="7">
        <f t="shared" ref="J1928:J1991" si="68">I1928+J1927</f>
        <v>0.91390822898970414</v>
      </c>
    </row>
    <row r="1929" spans="6:10" x14ac:dyDescent="0.3">
      <c r="F1929">
        <v>1924</v>
      </c>
      <c r="G1929" t="s">
        <v>5952</v>
      </c>
      <c r="H1929" s="2">
        <v>780.46</v>
      </c>
      <c r="I1929" s="18">
        <f t="shared" si="67"/>
        <v>8.0065673146693199E-5</v>
      </c>
      <c r="J1929" s="7">
        <f t="shared" si="68"/>
        <v>0.91398829466285081</v>
      </c>
    </row>
    <row r="1930" spans="6:10" x14ac:dyDescent="0.3">
      <c r="F1930">
        <v>1925</v>
      </c>
      <c r="G1930" t="s">
        <v>8267</v>
      </c>
      <c r="H1930" s="2">
        <v>780.4300000000004</v>
      </c>
      <c r="I1930" s="18">
        <f t="shared" si="67"/>
        <v>8.0062595512740947E-5</v>
      </c>
      <c r="J1930" s="7">
        <f t="shared" si="68"/>
        <v>0.91406835725836355</v>
      </c>
    </row>
    <row r="1931" spans="6:10" x14ac:dyDescent="0.3">
      <c r="F1931">
        <v>1926</v>
      </c>
      <c r="G1931" t="s">
        <v>7816</v>
      </c>
      <c r="H1931" s="2">
        <v>780.3800000000009</v>
      </c>
      <c r="I1931" s="18">
        <f t="shared" si="67"/>
        <v>8.0057466122820527E-5</v>
      </c>
      <c r="J1931" s="7">
        <f t="shared" si="68"/>
        <v>0.91414841472448638</v>
      </c>
    </row>
    <row r="1932" spans="6:10" x14ac:dyDescent="0.3">
      <c r="F1932">
        <v>1927</v>
      </c>
      <c r="G1932" t="s">
        <v>4573</v>
      </c>
      <c r="H1932" s="2">
        <v>779.57</v>
      </c>
      <c r="I1932" s="18">
        <f t="shared" si="67"/>
        <v>7.9974370006108723E-5</v>
      </c>
      <c r="J1932" s="7">
        <f t="shared" si="68"/>
        <v>0.91422838909449244</v>
      </c>
    </row>
    <row r="1933" spans="6:10" x14ac:dyDescent="0.3">
      <c r="F1933">
        <v>1928</v>
      </c>
      <c r="G1933" t="s">
        <v>7015</v>
      </c>
      <c r="H1933" s="2">
        <v>779.35999999999979</v>
      </c>
      <c r="I1933" s="18">
        <f t="shared" si="67"/>
        <v>7.9952826568442702E-5</v>
      </c>
      <c r="J1933" s="7">
        <f t="shared" si="68"/>
        <v>0.91430834192106092</v>
      </c>
    </row>
    <row r="1934" spans="6:10" x14ac:dyDescent="0.3">
      <c r="F1934">
        <v>1929</v>
      </c>
      <c r="G1934" t="s">
        <v>6076</v>
      </c>
      <c r="H1934" s="2">
        <v>778.50000000000023</v>
      </c>
      <c r="I1934" s="18">
        <f t="shared" si="67"/>
        <v>7.9864601061810559E-5</v>
      </c>
      <c r="J1934" s="7">
        <f t="shared" si="68"/>
        <v>0.91438820652212272</v>
      </c>
    </row>
    <row r="1935" spans="6:10" x14ac:dyDescent="0.3">
      <c r="F1935">
        <v>1930</v>
      </c>
      <c r="G1935" t="s">
        <v>7981</v>
      </c>
      <c r="H1935" s="2">
        <v>778</v>
      </c>
      <c r="I1935" s="18">
        <f t="shared" si="67"/>
        <v>7.9813307162605778E-5</v>
      </c>
      <c r="J1935" s="7">
        <f t="shared" si="68"/>
        <v>0.91446801982928527</v>
      </c>
    </row>
    <row r="1936" spans="6:10" x14ac:dyDescent="0.3">
      <c r="F1936">
        <v>1931</v>
      </c>
      <c r="G1936" t="s">
        <v>7328</v>
      </c>
      <c r="H1936" s="2">
        <v>777.59999999999991</v>
      </c>
      <c r="I1936" s="18">
        <f t="shared" si="67"/>
        <v>7.9772272043241959E-5</v>
      </c>
      <c r="J1936" s="7">
        <f t="shared" si="68"/>
        <v>0.91454779210132853</v>
      </c>
    </row>
    <row r="1937" spans="6:10" x14ac:dyDescent="0.3">
      <c r="F1937">
        <v>1932</v>
      </c>
      <c r="G1937" t="s">
        <v>5166</v>
      </c>
      <c r="H1937" s="2">
        <v>777.52999999999986</v>
      </c>
      <c r="I1937" s="18">
        <f t="shared" si="67"/>
        <v>7.976509089735329E-5</v>
      </c>
      <c r="J1937" s="7">
        <f t="shared" si="68"/>
        <v>0.91462755719222588</v>
      </c>
    </row>
    <row r="1938" spans="6:10" x14ac:dyDescent="0.3">
      <c r="F1938">
        <v>1933</v>
      </c>
      <c r="G1938" t="s">
        <v>4314</v>
      </c>
      <c r="H1938" s="2">
        <v>777.2</v>
      </c>
      <c r="I1938" s="18">
        <f t="shared" si="67"/>
        <v>7.9731236923878167E-5</v>
      </c>
      <c r="J1938" s="7">
        <f t="shared" si="68"/>
        <v>0.91470728842914972</v>
      </c>
    </row>
    <row r="1939" spans="6:10" x14ac:dyDescent="0.3">
      <c r="F1939">
        <v>1934</v>
      </c>
      <c r="G1939" t="s">
        <v>6475</v>
      </c>
      <c r="H1939" s="2">
        <v>777.02000000000032</v>
      </c>
      <c r="I1939" s="18">
        <f t="shared" si="67"/>
        <v>7.9712771120164479E-5</v>
      </c>
      <c r="J1939" s="7">
        <f t="shared" si="68"/>
        <v>0.9147870012002699</v>
      </c>
    </row>
    <row r="1940" spans="6:10" x14ac:dyDescent="0.3">
      <c r="F1940">
        <v>1935</v>
      </c>
      <c r="G1940" t="s">
        <v>5008</v>
      </c>
      <c r="H1940" s="2">
        <v>775.85</v>
      </c>
      <c r="I1940" s="18">
        <f t="shared" si="67"/>
        <v>7.9592743396025313E-5</v>
      </c>
      <c r="J1940" s="7">
        <f t="shared" si="68"/>
        <v>0.91486659394366587</v>
      </c>
    </row>
    <row r="1941" spans="6:10" x14ac:dyDescent="0.3">
      <c r="F1941">
        <v>1936</v>
      </c>
      <c r="G1941" t="s">
        <v>5653</v>
      </c>
      <c r="H1941" s="2">
        <v>775.46000000000083</v>
      </c>
      <c r="I1941" s="18">
        <f t="shared" si="67"/>
        <v>7.9552734154645686E-5</v>
      </c>
      <c r="J1941" s="7">
        <f t="shared" si="68"/>
        <v>0.91494614667782048</v>
      </c>
    </row>
    <row r="1942" spans="6:10" x14ac:dyDescent="0.3">
      <c r="F1942">
        <v>1937</v>
      </c>
      <c r="G1942" t="s">
        <v>7564</v>
      </c>
      <c r="H1942" s="2">
        <v>775.18000000000006</v>
      </c>
      <c r="I1942" s="18">
        <f t="shared" si="67"/>
        <v>7.9524009571090942E-5</v>
      </c>
      <c r="J1942" s="7">
        <f t="shared" si="68"/>
        <v>0.9150256706873916</v>
      </c>
    </row>
    <row r="1943" spans="6:10" x14ac:dyDescent="0.3">
      <c r="F1943">
        <v>1938</v>
      </c>
      <c r="G1943" t="s">
        <v>7484</v>
      </c>
      <c r="H1943" s="2">
        <v>775.07000000000085</v>
      </c>
      <c r="I1943" s="18">
        <f t="shared" si="67"/>
        <v>7.9512724913265978E-5</v>
      </c>
      <c r="J1943" s="7">
        <f t="shared" si="68"/>
        <v>0.91510518341230485</v>
      </c>
    </row>
    <row r="1944" spans="6:10" x14ac:dyDescent="0.3">
      <c r="F1944">
        <v>1939</v>
      </c>
      <c r="G1944" t="s">
        <v>6519</v>
      </c>
      <c r="H1944" s="2">
        <v>774.90000000000009</v>
      </c>
      <c r="I1944" s="18">
        <f t="shared" si="67"/>
        <v>7.9495284987536279E-5</v>
      </c>
      <c r="J1944" s="7">
        <f t="shared" si="68"/>
        <v>0.91518467869729236</v>
      </c>
    </row>
    <row r="1945" spans="6:10" x14ac:dyDescent="0.3">
      <c r="F1945">
        <v>1940</v>
      </c>
      <c r="G1945" t="s">
        <v>6984</v>
      </c>
      <c r="H1945" s="2">
        <v>773.99000000000024</v>
      </c>
      <c r="I1945" s="18">
        <f t="shared" si="67"/>
        <v>7.9401930090983636E-5</v>
      </c>
      <c r="J1945" s="7">
        <f t="shared" si="68"/>
        <v>0.9152640806273834</v>
      </c>
    </row>
    <row r="1946" spans="6:10" x14ac:dyDescent="0.3">
      <c r="F1946">
        <v>1941</v>
      </c>
      <c r="G1946" t="s">
        <v>6262</v>
      </c>
      <c r="H1946" s="2">
        <v>773.0300000000002</v>
      </c>
      <c r="I1946" s="18">
        <f t="shared" si="67"/>
        <v>7.9303445804510491E-5</v>
      </c>
      <c r="J1946" s="7">
        <f t="shared" si="68"/>
        <v>0.91534338407318794</v>
      </c>
    </row>
    <row r="1947" spans="6:10" x14ac:dyDescent="0.3">
      <c r="F1947">
        <v>1942</v>
      </c>
      <c r="G1947" t="s">
        <v>5034</v>
      </c>
      <c r="H1947" s="2">
        <v>772.89999999999986</v>
      </c>
      <c r="I1947" s="18">
        <f t="shared" si="67"/>
        <v>7.9290109390717223E-5</v>
      </c>
      <c r="J1947" s="7">
        <f t="shared" si="68"/>
        <v>0.91542267418257861</v>
      </c>
    </row>
    <row r="1948" spans="6:10" x14ac:dyDescent="0.3">
      <c r="F1948">
        <v>1943</v>
      </c>
      <c r="G1948" t="s">
        <v>7512</v>
      </c>
      <c r="H1948" s="2">
        <v>772.84</v>
      </c>
      <c r="I1948" s="18">
        <f t="shared" si="67"/>
        <v>7.9283954122812665E-5</v>
      </c>
      <c r="J1948" s="7">
        <f t="shared" si="68"/>
        <v>0.91550195813670143</v>
      </c>
    </row>
    <row r="1949" spans="6:10" x14ac:dyDescent="0.3">
      <c r="F1949">
        <v>1944</v>
      </c>
      <c r="G1949" t="s">
        <v>4733</v>
      </c>
      <c r="H1949" s="2">
        <v>771.91000000000031</v>
      </c>
      <c r="I1949" s="18">
        <f t="shared" si="67"/>
        <v>7.918854747029184E-5</v>
      </c>
      <c r="J1949" s="7">
        <f t="shared" si="68"/>
        <v>0.91558114668417168</v>
      </c>
    </row>
    <row r="1950" spans="6:10" x14ac:dyDescent="0.3">
      <c r="F1950">
        <v>1945</v>
      </c>
      <c r="G1950" t="s">
        <v>7977</v>
      </c>
      <c r="H1950" s="2">
        <v>771.84999999999991</v>
      </c>
      <c r="I1950" s="18">
        <f t="shared" si="67"/>
        <v>7.9182392202387228E-5</v>
      </c>
      <c r="J1950" s="7">
        <f t="shared" si="68"/>
        <v>0.91566032907637407</v>
      </c>
    </row>
    <row r="1951" spans="6:10" x14ac:dyDescent="0.3">
      <c r="F1951">
        <v>1946</v>
      </c>
      <c r="G1951" t="s">
        <v>5967</v>
      </c>
      <c r="H1951" s="2">
        <v>771.17000000000075</v>
      </c>
      <c r="I1951" s="18">
        <f t="shared" si="67"/>
        <v>7.911263249946884E-5</v>
      </c>
      <c r="J1951" s="7">
        <f t="shared" si="68"/>
        <v>0.91573944170887356</v>
      </c>
    </row>
    <row r="1952" spans="6:10" x14ac:dyDescent="0.3">
      <c r="F1952">
        <v>1947</v>
      </c>
      <c r="G1952" t="s">
        <v>4484</v>
      </c>
      <c r="H1952" s="2">
        <v>769.61</v>
      </c>
      <c r="I1952" s="18">
        <f t="shared" si="67"/>
        <v>7.8952595533949912E-5</v>
      </c>
      <c r="J1952" s="7">
        <f t="shared" si="68"/>
        <v>0.91581839430440748</v>
      </c>
    </row>
    <row r="1953" spans="6:10" x14ac:dyDescent="0.3">
      <c r="F1953">
        <v>1948</v>
      </c>
      <c r="G1953" t="s">
        <v>7311</v>
      </c>
      <c r="H1953" s="2">
        <v>769.28999999999962</v>
      </c>
      <c r="I1953" s="18">
        <f t="shared" si="67"/>
        <v>7.8919767438458832E-5</v>
      </c>
      <c r="J1953" s="7">
        <f t="shared" si="68"/>
        <v>0.91589731407184594</v>
      </c>
    </row>
    <row r="1954" spans="6:10" x14ac:dyDescent="0.3">
      <c r="F1954">
        <v>1949</v>
      </c>
      <c r="G1954" t="s">
        <v>8580</v>
      </c>
      <c r="H1954" s="2">
        <v>769.20000000000016</v>
      </c>
      <c r="I1954" s="18">
        <f t="shared" si="67"/>
        <v>7.8910534536602022E-5</v>
      </c>
      <c r="J1954" s="7">
        <f t="shared" si="68"/>
        <v>0.91597622460638251</v>
      </c>
    </row>
    <row r="1955" spans="6:10" x14ac:dyDescent="0.3">
      <c r="F1955">
        <v>1950</v>
      </c>
      <c r="G1955" t="s">
        <v>5020</v>
      </c>
      <c r="H1955" s="2">
        <v>768.24</v>
      </c>
      <c r="I1955" s="18">
        <f t="shared" si="67"/>
        <v>7.8812050250128877E-5</v>
      </c>
      <c r="J1955" s="7">
        <f t="shared" si="68"/>
        <v>0.91605503665663268</v>
      </c>
    </row>
    <row r="1956" spans="6:10" x14ac:dyDescent="0.3">
      <c r="F1956">
        <v>1951</v>
      </c>
      <c r="G1956" t="s">
        <v>8057</v>
      </c>
      <c r="H1956" s="2">
        <v>768.08000000000015</v>
      </c>
      <c r="I1956" s="18">
        <f t="shared" si="67"/>
        <v>7.8795636202383371E-5</v>
      </c>
      <c r="J1956" s="7">
        <f t="shared" si="68"/>
        <v>0.91613383229283507</v>
      </c>
    </row>
    <row r="1957" spans="6:10" x14ac:dyDescent="0.3">
      <c r="F1957">
        <v>1952</v>
      </c>
      <c r="G1957" t="s">
        <v>4836</v>
      </c>
      <c r="H1957" s="2">
        <v>766.84000000000026</v>
      </c>
      <c r="I1957" s="18">
        <f t="shared" si="67"/>
        <v>7.8668427332355577E-5</v>
      </c>
      <c r="J1957" s="7">
        <f t="shared" si="68"/>
        <v>0.91621250072016747</v>
      </c>
    </row>
    <row r="1958" spans="6:10" x14ac:dyDescent="0.3">
      <c r="F1958">
        <v>1953</v>
      </c>
      <c r="G1958" t="s">
        <v>6191</v>
      </c>
      <c r="H1958" s="2">
        <v>765.86000000000035</v>
      </c>
      <c r="I1958" s="18">
        <f t="shared" si="67"/>
        <v>7.8567891289914251E-5</v>
      </c>
      <c r="J1958" s="7">
        <f t="shared" si="68"/>
        <v>0.91629106861145737</v>
      </c>
    </row>
    <row r="1959" spans="6:10" x14ac:dyDescent="0.3">
      <c r="F1959">
        <v>1954</v>
      </c>
      <c r="G1959" t="s">
        <v>5887</v>
      </c>
      <c r="H1959" s="2">
        <v>765.62</v>
      </c>
      <c r="I1959" s="18">
        <f t="shared" si="67"/>
        <v>7.8543270218295937E-5</v>
      </c>
      <c r="J1959" s="7">
        <f t="shared" si="68"/>
        <v>0.91636961188167565</v>
      </c>
    </row>
    <row r="1960" spans="6:10" x14ac:dyDescent="0.3">
      <c r="F1960">
        <v>1955</v>
      </c>
      <c r="G1960" t="s">
        <v>5974</v>
      </c>
      <c r="H1960" s="2">
        <v>765.5500000000003</v>
      </c>
      <c r="I1960" s="18">
        <f t="shared" si="67"/>
        <v>7.8536089072407295E-5</v>
      </c>
      <c r="J1960" s="7">
        <f t="shared" si="68"/>
        <v>0.91644814797074803</v>
      </c>
    </row>
    <row r="1961" spans="6:10" x14ac:dyDescent="0.3">
      <c r="F1961">
        <v>1956</v>
      </c>
      <c r="G1961" t="s">
        <v>8191</v>
      </c>
      <c r="H1961" s="2">
        <v>765.34000000000026</v>
      </c>
      <c r="I1961" s="18">
        <f t="shared" si="67"/>
        <v>7.8514545634741302E-5</v>
      </c>
      <c r="J1961" s="7">
        <f t="shared" si="68"/>
        <v>0.91652666251638282</v>
      </c>
    </row>
    <row r="1962" spans="6:10" x14ac:dyDescent="0.3">
      <c r="F1962">
        <v>1957</v>
      </c>
      <c r="G1962" t="s">
        <v>6125</v>
      </c>
      <c r="H1962" s="2">
        <v>765.31999999999982</v>
      </c>
      <c r="I1962" s="18">
        <f t="shared" si="67"/>
        <v>7.8512493878773066E-5</v>
      </c>
      <c r="J1962" s="7">
        <f t="shared" si="68"/>
        <v>0.91660517501026162</v>
      </c>
    </row>
    <row r="1963" spans="6:10" x14ac:dyDescent="0.3">
      <c r="F1963">
        <v>1958</v>
      </c>
      <c r="G1963" t="s">
        <v>4323</v>
      </c>
      <c r="H1963" s="2">
        <v>765.19</v>
      </c>
      <c r="I1963" s="18">
        <f t="shared" si="67"/>
        <v>7.8499157464979852E-5</v>
      </c>
      <c r="J1963" s="7">
        <f t="shared" si="68"/>
        <v>0.91668367416772656</v>
      </c>
    </row>
    <row r="1964" spans="6:10" x14ac:dyDescent="0.3">
      <c r="F1964">
        <v>1959</v>
      </c>
      <c r="G1964" t="s">
        <v>6389</v>
      </c>
      <c r="H1964" s="2">
        <v>764.34</v>
      </c>
      <c r="I1964" s="18">
        <f t="shared" si="67"/>
        <v>7.8411957836331753E-5</v>
      </c>
      <c r="J1964" s="7">
        <f t="shared" si="68"/>
        <v>0.91676208612556287</v>
      </c>
    </row>
    <row r="1965" spans="6:10" x14ac:dyDescent="0.3">
      <c r="F1965">
        <v>1960</v>
      </c>
      <c r="G1965" t="s">
        <v>7878</v>
      </c>
      <c r="H1965" s="2">
        <v>763.64</v>
      </c>
      <c r="I1965" s="18">
        <f t="shared" si="67"/>
        <v>7.8340146377445089E-5</v>
      </c>
      <c r="J1965" s="7">
        <f t="shared" si="68"/>
        <v>0.91684042627194029</v>
      </c>
    </row>
    <row r="1966" spans="6:10" x14ac:dyDescent="0.3">
      <c r="F1966">
        <v>1961</v>
      </c>
      <c r="G1966" t="s">
        <v>8023</v>
      </c>
      <c r="H1966" s="2">
        <v>763.28000000000031</v>
      </c>
      <c r="I1966" s="18">
        <f t="shared" si="67"/>
        <v>7.8303214770017687E-5</v>
      </c>
      <c r="J1966" s="7">
        <f t="shared" si="68"/>
        <v>0.91691872948671027</v>
      </c>
    </row>
    <row r="1967" spans="6:10" x14ac:dyDescent="0.3">
      <c r="F1967">
        <v>1962</v>
      </c>
      <c r="G1967" t="s">
        <v>8509</v>
      </c>
      <c r="H1967" s="2">
        <v>761.82999999999981</v>
      </c>
      <c r="I1967" s="18">
        <f t="shared" si="67"/>
        <v>7.8154462462323845E-5</v>
      </c>
      <c r="J1967" s="7">
        <f t="shared" si="68"/>
        <v>0.91699688394917256</v>
      </c>
    </row>
    <row r="1968" spans="6:10" x14ac:dyDescent="0.3">
      <c r="F1968">
        <v>1963</v>
      </c>
      <c r="G1968" t="s">
        <v>6658</v>
      </c>
      <c r="H1968" s="2">
        <v>761.74000000000058</v>
      </c>
      <c r="I1968" s="18">
        <f t="shared" si="67"/>
        <v>7.8145229560467062E-5</v>
      </c>
      <c r="J1968" s="7">
        <f t="shared" si="68"/>
        <v>0.91707502917873307</v>
      </c>
    </row>
    <row r="1969" spans="6:10" x14ac:dyDescent="0.3">
      <c r="F1969">
        <v>1964</v>
      </c>
      <c r="G1969" t="s">
        <v>7106</v>
      </c>
      <c r="H1969" s="2">
        <v>761.3799999999992</v>
      </c>
      <c r="I1969" s="18">
        <f t="shared" si="67"/>
        <v>7.8108297953039497E-5</v>
      </c>
      <c r="J1969" s="7">
        <f t="shared" si="68"/>
        <v>0.91715313747668614</v>
      </c>
    </row>
    <row r="1970" spans="6:10" x14ac:dyDescent="0.3">
      <c r="F1970">
        <v>1965</v>
      </c>
      <c r="G1970" t="s">
        <v>5776</v>
      </c>
      <c r="H1970" s="2">
        <v>761.33</v>
      </c>
      <c r="I1970" s="18">
        <f t="shared" si="67"/>
        <v>7.8103168563119105E-5</v>
      </c>
      <c r="J1970" s="7">
        <f t="shared" si="68"/>
        <v>0.9172312406452493</v>
      </c>
    </row>
    <row r="1971" spans="6:10" x14ac:dyDescent="0.3">
      <c r="F1971">
        <v>1966</v>
      </c>
      <c r="G1971" t="s">
        <v>6254</v>
      </c>
      <c r="H1971" s="2">
        <v>760.59000000000015</v>
      </c>
      <c r="I1971" s="18">
        <f t="shared" si="67"/>
        <v>7.8027253592296064E-5</v>
      </c>
      <c r="J1971" s="7">
        <f t="shared" si="68"/>
        <v>0.9173092678988416</v>
      </c>
    </row>
    <row r="1972" spans="6:10" x14ac:dyDescent="0.3">
      <c r="F1972">
        <v>1967</v>
      </c>
      <c r="G1972" t="s">
        <v>7989</v>
      </c>
      <c r="H1972" s="2">
        <v>759.17000000000041</v>
      </c>
      <c r="I1972" s="18">
        <f t="shared" si="67"/>
        <v>7.7881578918554583E-5</v>
      </c>
      <c r="J1972" s="7">
        <f t="shared" si="68"/>
        <v>0.91738714947776012</v>
      </c>
    </row>
    <row r="1973" spans="6:10" x14ac:dyDescent="0.3">
      <c r="F1973">
        <v>1968</v>
      </c>
      <c r="G1973" t="s">
        <v>6978</v>
      </c>
      <c r="H1973" s="2">
        <v>758.91999999999985</v>
      </c>
      <c r="I1973" s="18">
        <f t="shared" si="67"/>
        <v>7.7855931968952145E-5</v>
      </c>
      <c r="J1973" s="7">
        <f t="shared" si="68"/>
        <v>0.91746500540972908</v>
      </c>
    </row>
    <row r="1974" spans="6:10" x14ac:dyDescent="0.3">
      <c r="F1974">
        <v>1969</v>
      </c>
      <c r="G1974" t="s">
        <v>6634</v>
      </c>
      <c r="H1974" s="2">
        <v>758.29000000000008</v>
      </c>
      <c r="I1974" s="18">
        <f t="shared" si="67"/>
        <v>7.7791301655954164E-5</v>
      </c>
      <c r="J1974" s="7">
        <f t="shared" si="68"/>
        <v>0.91754279671138506</v>
      </c>
    </row>
    <row r="1975" spans="6:10" x14ac:dyDescent="0.3">
      <c r="F1975">
        <v>1970</v>
      </c>
      <c r="G1975" t="s">
        <v>8019</v>
      </c>
      <c r="H1975" s="2">
        <v>757.46</v>
      </c>
      <c r="I1975" s="18">
        <f t="shared" si="67"/>
        <v>7.770615378327426E-5</v>
      </c>
      <c r="J1975" s="7">
        <f t="shared" si="68"/>
        <v>0.91762050286516827</v>
      </c>
    </row>
    <row r="1976" spans="6:10" x14ac:dyDescent="0.3">
      <c r="F1976">
        <v>1971</v>
      </c>
      <c r="G1976" t="s">
        <v>7303</v>
      </c>
      <c r="H1976" s="2">
        <v>757.44000000000062</v>
      </c>
      <c r="I1976" s="18">
        <f t="shared" si="67"/>
        <v>7.7704102027306132E-5</v>
      </c>
      <c r="J1976" s="7">
        <f t="shared" si="68"/>
        <v>0.91769820696719562</v>
      </c>
    </row>
    <row r="1977" spans="6:10" x14ac:dyDescent="0.3">
      <c r="F1977">
        <v>1972</v>
      </c>
      <c r="G1977" t="s">
        <v>6124</v>
      </c>
      <c r="H1977" s="2">
        <v>756.6400000000001</v>
      </c>
      <c r="I1977" s="18">
        <f t="shared" si="67"/>
        <v>7.7622031788578466E-5</v>
      </c>
      <c r="J1977" s="7">
        <f t="shared" si="68"/>
        <v>0.91777582899898424</v>
      </c>
    </row>
    <row r="1978" spans="6:10" x14ac:dyDescent="0.3">
      <c r="F1978">
        <v>1973</v>
      </c>
      <c r="G1978" t="s">
        <v>8485</v>
      </c>
      <c r="H1978" s="2">
        <v>754.64000000000044</v>
      </c>
      <c r="I1978" s="18">
        <f t="shared" si="67"/>
        <v>7.7416856191759464E-5</v>
      </c>
      <c r="J1978" s="7">
        <f t="shared" si="68"/>
        <v>0.91785324585517603</v>
      </c>
    </row>
    <row r="1979" spans="6:10" x14ac:dyDescent="0.3">
      <c r="F1979">
        <v>1974</v>
      </c>
      <c r="G1979" t="s">
        <v>5284</v>
      </c>
      <c r="H1979" s="2">
        <v>752.5999999999998</v>
      </c>
      <c r="I1979" s="18">
        <f t="shared" si="67"/>
        <v>7.7207577083003977E-5</v>
      </c>
      <c r="J1979" s="7">
        <f t="shared" si="68"/>
        <v>0.91793045343225899</v>
      </c>
    </row>
    <row r="1980" spans="6:10" x14ac:dyDescent="0.3">
      <c r="F1980">
        <v>1975</v>
      </c>
      <c r="G1980" t="s">
        <v>7792</v>
      </c>
      <c r="H1980" s="2">
        <v>749.77999999999986</v>
      </c>
      <c r="I1980" s="18">
        <f t="shared" si="67"/>
        <v>7.6918279491489141E-5</v>
      </c>
      <c r="J1980" s="7">
        <f t="shared" si="68"/>
        <v>0.91800737171175051</v>
      </c>
    </row>
    <row r="1981" spans="6:10" x14ac:dyDescent="0.3">
      <c r="F1981">
        <v>1976</v>
      </c>
      <c r="G1981" t="s">
        <v>6154</v>
      </c>
      <c r="H1981" s="2">
        <v>749.09999999999991</v>
      </c>
      <c r="I1981" s="18">
        <f t="shared" si="67"/>
        <v>7.6848519788570672E-5</v>
      </c>
      <c r="J1981" s="7">
        <f t="shared" si="68"/>
        <v>0.91808422023153913</v>
      </c>
    </row>
    <row r="1982" spans="6:10" x14ac:dyDescent="0.3">
      <c r="F1982">
        <v>1977</v>
      </c>
      <c r="G1982" t="s">
        <v>7979</v>
      </c>
      <c r="H1982" s="2">
        <v>748.94</v>
      </c>
      <c r="I1982" s="18">
        <f t="shared" si="67"/>
        <v>7.6832105740825166E-5</v>
      </c>
      <c r="J1982" s="7">
        <f t="shared" si="68"/>
        <v>0.91816105233727996</v>
      </c>
    </row>
    <row r="1983" spans="6:10" x14ac:dyDescent="0.3">
      <c r="F1983">
        <v>1978</v>
      </c>
      <c r="G1983" t="s">
        <v>6261</v>
      </c>
      <c r="H1983" s="2">
        <v>748.87000000000023</v>
      </c>
      <c r="I1983" s="18">
        <f t="shared" si="67"/>
        <v>7.682492459493651E-5</v>
      </c>
      <c r="J1983" s="7">
        <f t="shared" si="68"/>
        <v>0.91823787726187489</v>
      </c>
    </row>
    <row r="1984" spans="6:10" x14ac:dyDescent="0.3">
      <c r="F1984">
        <v>1979</v>
      </c>
      <c r="G1984" t="s">
        <v>6702</v>
      </c>
      <c r="H1984" s="2">
        <v>748.49999999999989</v>
      </c>
      <c r="I1984" s="18">
        <f t="shared" si="67"/>
        <v>7.6786967109524957E-5</v>
      </c>
      <c r="J1984" s="7">
        <f t="shared" si="68"/>
        <v>0.91831466422898445</v>
      </c>
    </row>
    <row r="1985" spans="6:10" x14ac:dyDescent="0.3">
      <c r="F1985">
        <v>1980</v>
      </c>
      <c r="G1985" t="s">
        <v>6835</v>
      </c>
      <c r="H1985" s="2">
        <v>747.76000000000033</v>
      </c>
      <c r="I1985" s="18">
        <f t="shared" si="67"/>
        <v>7.6711052138701957E-5</v>
      </c>
      <c r="J1985" s="7">
        <f t="shared" si="68"/>
        <v>0.91839137528112313</v>
      </c>
    </row>
    <row r="1986" spans="6:10" x14ac:dyDescent="0.3">
      <c r="F1986">
        <v>1981</v>
      </c>
      <c r="G1986" t="s">
        <v>7771</v>
      </c>
      <c r="H1986" s="2">
        <v>747.22000000000082</v>
      </c>
      <c r="I1986" s="18">
        <f t="shared" si="67"/>
        <v>7.6655654727560867E-5</v>
      </c>
      <c r="J1986" s="7">
        <f t="shared" si="68"/>
        <v>0.91846803093585072</v>
      </c>
    </row>
    <row r="1987" spans="6:10" x14ac:dyDescent="0.3">
      <c r="F1987">
        <v>1982</v>
      </c>
      <c r="G1987" t="s">
        <v>6672</v>
      </c>
      <c r="H1987" s="2">
        <v>747.03100000000006</v>
      </c>
      <c r="I1987" s="18">
        <f t="shared" si="67"/>
        <v>7.6636265633661392E-5</v>
      </c>
      <c r="J1987" s="7">
        <f t="shared" si="68"/>
        <v>0.91854466720148442</v>
      </c>
    </row>
    <row r="1988" spans="6:10" x14ac:dyDescent="0.3">
      <c r="F1988">
        <v>1983</v>
      </c>
      <c r="G1988" t="s">
        <v>6610</v>
      </c>
      <c r="H1988" s="2">
        <v>746.92000000000041</v>
      </c>
      <c r="I1988" s="18">
        <f t="shared" si="67"/>
        <v>7.6624878388037969E-5</v>
      </c>
      <c r="J1988" s="7">
        <f t="shared" si="68"/>
        <v>0.91862129207987242</v>
      </c>
    </row>
    <row r="1989" spans="6:10" x14ac:dyDescent="0.3">
      <c r="F1989">
        <v>1984</v>
      </c>
      <c r="G1989" t="s">
        <v>7150</v>
      </c>
      <c r="H1989" s="2">
        <v>746.83000000000061</v>
      </c>
      <c r="I1989" s="18">
        <f t="shared" si="67"/>
        <v>7.6615645486181132E-5</v>
      </c>
      <c r="J1989" s="7">
        <f t="shared" si="68"/>
        <v>0.91869790772535864</v>
      </c>
    </row>
    <row r="1990" spans="6:10" x14ac:dyDescent="0.3">
      <c r="F1990">
        <v>1985</v>
      </c>
      <c r="G1990" t="s">
        <v>5518</v>
      </c>
      <c r="H1990" s="2">
        <v>746.36000000000058</v>
      </c>
      <c r="I1990" s="18">
        <f t="shared" si="67"/>
        <v>7.6567429220928657E-5</v>
      </c>
      <c r="J1990" s="7">
        <f t="shared" si="68"/>
        <v>0.91877447515457955</v>
      </c>
    </row>
    <row r="1991" spans="6:10" x14ac:dyDescent="0.3">
      <c r="F1991">
        <v>1986</v>
      </c>
      <c r="G1991" t="s">
        <v>6059</v>
      </c>
      <c r="H1991" s="2">
        <v>745.06000000000006</v>
      </c>
      <c r="I1991" s="18">
        <f t="shared" ref="I1991:I2054" si="69">H1991/GETPIVOTDATA("[Measures].[Net Sales]",$G$5)</f>
        <v>7.6434065082996223E-5</v>
      </c>
      <c r="J1991" s="7">
        <f t="shared" si="68"/>
        <v>0.9188509092196625</v>
      </c>
    </row>
    <row r="1992" spans="6:10" x14ac:dyDescent="0.3">
      <c r="F1992">
        <v>1987</v>
      </c>
      <c r="G1992" t="s">
        <v>7522</v>
      </c>
      <c r="H1992" s="2">
        <v>744.90000000000032</v>
      </c>
      <c r="I1992" s="18">
        <f t="shared" si="69"/>
        <v>7.6417651035250731E-5</v>
      </c>
      <c r="J1992" s="7">
        <f t="shared" ref="J1992:J2055" si="70">I1992+J1991</f>
        <v>0.91892732687069778</v>
      </c>
    </row>
    <row r="1993" spans="6:10" x14ac:dyDescent="0.3">
      <c r="F1993">
        <v>1988</v>
      </c>
      <c r="G1993" t="s">
        <v>5018</v>
      </c>
      <c r="H1993" s="2">
        <v>743.53000000000031</v>
      </c>
      <c r="I1993" s="18">
        <f t="shared" si="69"/>
        <v>7.6277105751429696E-5</v>
      </c>
      <c r="J1993" s="7">
        <f t="shared" si="70"/>
        <v>0.9190036039764492</v>
      </c>
    </row>
    <row r="1994" spans="6:10" x14ac:dyDescent="0.3">
      <c r="F1994">
        <v>1989</v>
      </c>
      <c r="G1994" t="s">
        <v>4275</v>
      </c>
      <c r="H1994" s="2">
        <v>742.93000000000006</v>
      </c>
      <c r="I1994" s="18">
        <f t="shared" si="69"/>
        <v>7.6215553072383953E-5</v>
      </c>
      <c r="J1994" s="7">
        <f t="shared" si="70"/>
        <v>0.91907981952952156</v>
      </c>
    </row>
    <row r="1995" spans="6:10" x14ac:dyDescent="0.3">
      <c r="F1995">
        <v>1990</v>
      </c>
      <c r="G1995" t="s">
        <v>5302</v>
      </c>
      <c r="H1995" s="2">
        <v>741.2600000000001</v>
      </c>
      <c r="I1995" s="18">
        <f t="shared" si="69"/>
        <v>7.6044231449040061E-5</v>
      </c>
      <c r="J1995" s="7">
        <f t="shared" si="70"/>
        <v>0.91915586376097058</v>
      </c>
    </row>
    <row r="1996" spans="6:10" x14ac:dyDescent="0.3">
      <c r="F1996">
        <v>1991</v>
      </c>
      <c r="G1996" t="s">
        <v>5412</v>
      </c>
      <c r="H1996" s="2">
        <v>740.95</v>
      </c>
      <c r="I1996" s="18">
        <f t="shared" si="69"/>
        <v>7.6012429231533105E-5</v>
      </c>
      <c r="J1996" s="7">
        <f t="shared" si="70"/>
        <v>0.91923187619020208</v>
      </c>
    </row>
    <row r="1997" spans="6:10" x14ac:dyDescent="0.3">
      <c r="F1997">
        <v>1992</v>
      </c>
      <c r="G1997" t="s">
        <v>8396</v>
      </c>
      <c r="H1997" s="2">
        <v>740.79000000000076</v>
      </c>
      <c r="I1997" s="18">
        <f t="shared" si="69"/>
        <v>7.5996015183787654E-5</v>
      </c>
      <c r="J1997" s="7">
        <f t="shared" si="70"/>
        <v>0.9193078722053859</v>
      </c>
    </row>
    <row r="1998" spans="6:10" x14ac:dyDescent="0.3">
      <c r="F1998">
        <v>1993</v>
      </c>
      <c r="G1998" t="s">
        <v>6399</v>
      </c>
      <c r="H1998" s="2">
        <v>740.78000000000009</v>
      </c>
      <c r="I1998" s="18">
        <f t="shared" si="69"/>
        <v>7.5994989305803488E-5</v>
      </c>
      <c r="J1998" s="7">
        <f t="shared" si="70"/>
        <v>0.91938386719469167</v>
      </c>
    </row>
    <row r="1999" spans="6:10" x14ac:dyDescent="0.3">
      <c r="F1999">
        <v>1994</v>
      </c>
      <c r="G1999" t="s">
        <v>5000</v>
      </c>
      <c r="H1999" s="2">
        <v>740.39999999999986</v>
      </c>
      <c r="I1999" s="18">
        <f t="shared" si="69"/>
        <v>7.595600594240785E-5</v>
      </c>
      <c r="J1999" s="7">
        <f t="shared" si="70"/>
        <v>0.91945982320063413</v>
      </c>
    </row>
    <row r="2000" spans="6:10" x14ac:dyDescent="0.3">
      <c r="F2000">
        <v>1995</v>
      </c>
      <c r="G2000" t="s">
        <v>7635</v>
      </c>
      <c r="H2000" s="2">
        <v>739.49999999999989</v>
      </c>
      <c r="I2000" s="18">
        <f t="shared" si="69"/>
        <v>7.5863676923839291E-5</v>
      </c>
      <c r="J2000" s="7">
        <f t="shared" si="70"/>
        <v>0.91953568687755793</v>
      </c>
    </row>
    <row r="2001" spans="6:10" x14ac:dyDescent="0.3">
      <c r="F2001">
        <v>1996</v>
      </c>
      <c r="G2001" t="s">
        <v>4461</v>
      </c>
      <c r="H2001" s="2">
        <v>739.2</v>
      </c>
      <c r="I2001" s="18">
        <f t="shared" si="69"/>
        <v>7.5832900584316446E-5</v>
      </c>
      <c r="J2001" s="7">
        <f t="shared" si="70"/>
        <v>0.91961151977814226</v>
      </c>
    </row>
    <row r="2002" spans="6:10" x14ac:dyDescent="0.3">
      <c r="F2002">
        <v>1997</v>
      </c>
      <c r="G2002" t="s">
        <v>6034</v>
      </c>
      <c r="H2002" s="2">
        <v>738.95999999999992</v>
      </c>
      <c r="I2002" s="18">
        <f t="shared" si="69"/>
        <v>7.5808279512698147E-5</v>
      </c>
      <c r="J2002" s="7">
        <f t="shared" si="70"/>
        <v>0.91968732805765496</v>
      </c>
    </row>
    <row r="2003" spans="6:10" x14ac:dyDescent="0.3">
      <c r="F2003">
        <v>1998</v>
      </c>
      <c r="G2003" t="s">
        <v>4740</v>
      </c>
      <c r="H2003" s="2">
        <v>738.59999999999991</v>
      </c>
      <c r="I2003" s="18">
        <f t="shared" si="69"/>
        <v>7.5771347905270717E-5</v>
      </c>
      <c r="J2003" s="7">
        <f t="shared" si="70"/>
        <v>0.91976309940556022</v>
      </c>
    </row>
    <row r="2004" spans="6:10" x14ac:dyDescent="0.3">
      <c r="F2004">
        <v>1999</v>
      </c>
      <c r="G2004" t="s">
        <v>8401</v>
      </c>
      <c r="H2004" s="2">
        <v>737.81000000000017</v>
      </c>
      <c r="I2004" s="18">
        <f t="shared" si="69"/>
        <v>7.569030354452723E-5</v>
      </c>
      <c r="J2004" s="7">
        <f t="shared" si="70"/>
        <v>0.91983878970910471</v>
      </c>
    </row>
    <row r="2005" spans="6:10" x14ac:dyDescent="0.3">
      <c r="F2005">
        <v>2000</v>
      </c>
      <c r="G2005" t="s">
        <v>8524</v>
      </c>
      <c r="H2005" s="2">
        <v>734.94000000000096</v>
      </c>
      <c r="I2005" s="18">
        <f t="shared" si="69"/>
        <v>7.5395876563091988E-5</v>
      </c>
      <c r="J2005" s="7">
        <f t="shared" si="70"/>
        <v>0.91991418558566784</v>
      </c>
    </row>
    <row r="2006" spans="6:10" x14ac:dyDescent="0.3">
      <c r="F2006">
        <v>2001</v>
      </c>
      <c r="G2006" t="s">
        <v>7712</v>
      </c>
      <c r="H2006" s="2">
        <v>734.57000000000016</v>
      </c>
      <c r="I2006" s="18">
        <f t="shared" si="69"/>
        <v>7.5357919077680393E-5</v>
      </c>
      <c r="J2006" s="7">
        <f t="shared" si="70"/>
        <v>0.91998954350474549</v>
      </c>
    </row>
    <row r="2007" spans="6:10" x14ac:dyDescent="0.3">
      <c r="F2007">
        <v>2002</v>
      </c>
      <c r="G2007" t="s">
        <v>7061</v>
      </c>
      <c r="H2007" s="2">
        <v>734.13000000000022</v>
      </c>
      <c r="I2007" s="18">
        <f t="shared" si="69"/>
        <v>7.5312780446380211E-5</v>
      </c>
      <c r="J2007" s="7">
        <f t="shared" si="70"/>
        <v>0.92006485628519186</v>
      </c>
    </row>
    <row r="2008" spans="6:10" x14ac:dyDescent="0.3">
      <c r="F2008">
        <v>2003</v>
      </c>
      <c r="G2008" t="s">
        <v>4349</v>
      </c>
      <c r="H2008" s="2">
        <v>733.88999999999976</v>
      </c>
      <c r="I2008" s="18">
        <f t="shared" si="69"/>
        <v>7.528815937476187E-5</v>
      </c>
      <c r="J2008" s="7">
        <f t="shared" si="70"/>
        <v>0.9201401444445666</v>
      </c>
    </row>
    <row r="2009" spans="6:10" x14ac:dyDescent="0.3">
      <c r="F2009">
        <v>2004</v>
      </c>
      <c r="G2009" t="s">
        <v>8188</v>
      </c>
      <c r="H2009" s="2">
        <v>733.43999999999994</v>
      </c>
      <c r="I2009" s="18">
        <f t="shared" si="69"/>
        <v>7.5241994865477604E-5</v>
      </c>
      <c r="J2009" s="7">
        <f t="shared" si="70"/>
        <v>0.92021538643943213</v>
      </c>
    </row>
    <row r="2010" spans="6:10" x14ac:dyDescent="0.3">
      <c r="F2010">
        <v>2005</v>
      </c>
      <c r="G2010" t="s">
        <v>7146</v>
      </c>
      <c r="H2010" s="2">
        <v>732.63000000000022</v>
      </c>
      <c r="I2010" s="18">
        <f t="shared" si="69"/>
        <v>7.5158898748765922E-5</v>
      </c>
      <c r="J2010" s="7">
        <f t="shared" si="70"/>
        <v>0.92029054533818089</v>
      </c>
    </row>
    <row r="2011" spans="6:10" x14ac:dyDescent="0.3">
      <c r="F2011">
        <v>2006</v>
      </c>
      <c r="G2011" t="s">
        <v>8275</v>
      </c>
      <c r="H2011" s="2">
        <v>732.16000000000088</v>
      </c>
      <c r="I2011" s="18">
        <f t="shared" si="69"/>
        <v>7.5110682483513515E-5</v>
      </c>
      <c r="J2011" s="7">
        <f t="shared" si="70"/>
        <v>0.92036565602066445</v>
      </c>
    </row>
    <row r="2012" spans="6:10" x14ac:dyDescent="0.3">
      <c r="F2012">
        <v>2007</v>
      </c>
      <c r="G2012" t="s">
        <v>5176</v>
      </c>
      <c r="H2012" s="2">
        <v>732.07000000000028</v>
      </c>
      <c r="I2012" s="18">
        <f t="shared" si="69"/>
        <v>7.5101449581656596E-5</v>
      </c>
      <c r="J2012" s="7">
        <f t="shared" si="70"/>
        <v>0.92044075747024612</v>
      </c>
    </row>
    <row r="2013" spans="6:10" x14ac:dyDescent="0.3">
      <c r="F2013">
        <v>2008</v>
      </c>
      <c r="G2013" t="s">
        <v>7021</v>
      </c>
      <c r="H2013" s="2">
        <v>731.90000000000043</v>
      </c>
      <c r="I2013" s="18">
        <f t="shared" si="69"/>
        <v>7.5084009655926993E-5</v>
      </c>
      <c r="J2013" s="7">
        <f t="shared" si="70"/>
        <v>0.92051584147990206</v>
      </c>
    </row>
    <row r="2014" spans="6:10" x14ac:dyDescent="0.3">
      <c r="F2014">
        <v>2009</v>
      </c>
      <c r="G2014" t="s">
        <v>7317</v>
      </c>
      <c r="H2014" s="2">
        <v>731.5</v>
      </c>
      <c r="I2014" s="18">
        <f t="shared" si="69"/>
        <v>7.5042974536563146E-5</v>
      </c>
      <c r="J2014" s="7">
        <f t="shared" si="70"/>
        <v>0.9205908844544386</v>
      </c>
    </row>
    <row r="2015" spans="6:10" x14ac:dyDescent="0.3">
      <c r="F2015">
        <v>2010</v>
      </c>
      <c r="G2015" t="s">
        <v>6051</v>
      </c>
      <c r="H2015" s="2">
        <v>730.8599999999999</v>
      </c>
      <c r="I2015" s="18">
        <f t="shared" si="69"/>
        <v>7.497731834558104E-5</v>
      </c>
      <c r="J2015" s="7">
        <f t="shared" si="70"/>
        <v>0.9206658617727842</v>
      </c>
    </row>
    <row r="2016" spans="6:10" x14ac:dyDescent="0.3">
      <c r="F2016">
        <v>2011</v>
      </c>
      <c r="G2016" t="s">
        <v>8436</v>
      </c>
      <c r="H2016" s="2">
        <v>730.40000000000043</v>
      </c>
      <c r="I2016" s="18">
        <f t="shared" si="69"/>
        <v>7.4930127958312717E-5</v>
      </c>
      <c r="J2016" s="7">
        <f t="shared" si="70"/>
        <v>0.92074079190074254</v>
      </c>
    </row>
    <row r="2017" spans="6:10" x14ac:dyDescent="0.3">
      <c r="F2017">
        <v>2012</v>
      </c>
      <c r="G2017" t="s">
        <v>4811</v>
      </c>
      <c r="H2017" s="2">
        <v>729.27000000000055</v>
      </c>
      <c r="I2017" s="18">
        <f t="shared" si="69"/>
        <v>7.4814203746109969E-5</v>
      </c>
      <c r="J2017" s="7">
        <f t="shared" si="70"/>
        <v>0.92081560610448865</v>
      </c>
    </row>
    <row r="2018" spans="6:10" x14ac:dyDescent="0.3">
      <c r="F2018">
        <v>2013</v>
      </c>
      <c r="G2018" t="s">
        <v>5444</v>
      </c>
      <c r="H2018" s="2">
        <v>728.56000000000017</v>
      </c>
      <c r="I2018" s="18">
        <f t="shared" si="69"/>
        <v>7.474136640923918E-5</v>
      </c>
      <c r="J2018" s="7">
        <f t="shared" si="70"/>
        <v>0.92089034747089793</v>
      </c>
    </row>
    <row r="2019" spans="6:10" x14ac:dyDescent="0.3">
      <c r="F2019">
        <v>2014</v>
      </c>
      <c r="G2019" t="s">
        <v>8167</v>
      </c>
      <c r="H2019" s="2">
        <v>728.16000000000008</v>
      </c>
      <c r="I2019" s="18">
        <f t="shared" si="69"/>
        <v>7.4700331289875361E-5</v>
      </c>
      <c r="J2019" s="7">
        <f t="shared" si="70"/>
        <v>0.9209650478021878</v>
      </c>
    </row>
    <row r="2020" spans="6:10" x14ac:dyDescent="0.3">
      <c r="F2020">
        <v>2015</v>
      </c>
      <c r="G2020" t="s">
        <v>4929</v>
      </c>
      <c r="H2020" s="2">
        <v>727.27000000000021</v>
      </c>
      <c r="I2020" s="18">
        <f t="shared" si="69"/>
        <v>7.4609028149290899E-5</v>
      </c>
      <c r="J2020" s="7">
        <f t="shared" si="70"/>
        <v>0.92103965683033706</v>
      </c>
    </row>
    <row r="2021" spans="6:10" x14ac:dyDescent="0.3">
      <c r="F2021">
        <v>2016</v>
      </c>
      <c r="G2021" t="s">
        <v>5523</v>
      </c>
      <c r="H2021" s="2">
        <v>725.64</v>
      </c>
      <c r="I2021" s="18">
        <f t="shared" si="69"/>
        <v>7.4441810037883369E-5</v>
      </c>
      <c r="J2021" s="7">
        <f t="shared" si="70"/>
        <v>0.92111409864037497</v>
      </c>
    </row>
    <row r="2022" spans="6:10" x14ac:dyDescent="0.3">
      <c r="F2022">
        <v>2017</v>
      </c>
      <c r="G2022" t="s">
        <v>4562</v>
      </c>
      <c r="H2022" s="2">
        <v>725.06999999999994</v>
      </c>
      <c r="I2022" s="18">
        <f t="shared" si="69"/>
        <v>7.4383334992789932E-5</v>
      </c>
      <c r="J2022" s="7">
        <f t="shared" si="70"/>
        <v>0.92118848197536773</v>
      </c>
    </row>
    <row r="2023" spans="6:10" x14ac:dyDescent="0.3">
      <c r="F2023">
        <v>2018</v>
      </c>
      <c r="G2023" t="s">
        <v>6685</v>
      </c>
      <c r="H2023" s="2">
        <v>724.75999999999988</v>
      </c>
      <c r="I2023" s="18">
        <f t="shared" si="69"/>
        <v>7.4351532775282977E-5</v>
      </c>
      <c r="J2023" s="7">
        <f t="shared" si="70"/>
        <v>0.92126283350814298</v>
      </c>
    </row>
    <row r="2024" spans="6:10" x14ac:dyDescent="0.3">
      <c r="F2024">
        <v>2019</v>
      </c>
      <c r="G2024" t="s">
        <v>4350</v>
      </c>
      <c r="H2024" s="2">
        <v>724.04000000000008</v>
      </c>
      <c r="I2024" s="18">
        <f t="shared" si="69"/>
        <v>7.4277669560428146E-5</v>
      </c>
      <c r="J2024" s="7">
        <f t="shared" si="70"/>
        <v>0.92133711117770345</v>
      </c>
    </row>
    <row r="2025" spans="6:10" x14ac:dyDescent="0.3">
      <c r="F2025">
        <v>2020</v>
      </c>
      <c r="G2025" t="s">
        <v>5288</v>
      </c>
      <c r="H2025" s="2">
        <v>723.99999999999989</v>
      </c>
      <c r="I2025" s="18">
        <f t="shared" si="69"/>
        <v>7.4273566048491742E-5</v>
      </c>
      <c r="J2025" s="7">
        <f t="shared" si="70"/>
        <v>0.92141138474375195</v>
      </c>
    </row>
    <row r="2026" spans="6:10" x14ac:dyDescent="0.3">
      <c r="F2026">
        <v>2021</v>
      </c>
      <c r="G2026" t="s">
        <v>4355</v>
      </c>
      <c r="H2026" s="2">
        <v>723.38000000000011</v>
      </c>
      <c r="I2026" s="18">
        <f t="shared" si="69"/>
        <v>7.4209961613477858E-5</v>
      </c>
      <c r="J2026" s="7">
        <f t="shared" si="70"/>
        <v>0.9214855947053654</v>
      </c>
    </row>
    <row r="2027" spans="6:10" x14ac:dyDescent="0.3">
      <c r="F2027">
        <v>2022</v>
      </c>
      <c r="G2027" t="s">
        <v>6629</v>
      </c>
      <c r="H2027" s="2">
        <v>722.74000000000012</v>
      </c>
      <c r="I2027" s="18">
        <f t="shared" si="69"/>
        <v>7.4144305422495766E-5</v>
      </c>
      <c r="J2027" s="7">
        <f t="shared" si="70"/>
        <v>0.92155973901078791</v>
      </c>
    </row>
    <row r="2028" spans="6:10" x14ac:dyDescent="0.3">
      <c r="F2028">
        <v>2023</v>
      </c>
      <c r="G2028" t="s">
        <v>6647</v>
      </c>
      <c r="H2028" s="2">
        <v>722.61000000000092</v>
      </c>
      <c r="I2028" s="18">
        <f t="shared" si="69"/>
        <v>7.4130969008702621E-5</v>
      </c>
      <c r="J2028" s="7">
        <f t="shared" si="70"/>
        <v>0.92163386997979657</v>
      </c>
    </row>
    <row r="2029" spans="6:10" x14ac:dyDescent="0.3">
      <c r="F2029">
        <v>2024</v>
      </c>
      <c r="G2029" t="s">
        <v>8061</v>
      </c>
      <c r="H2029" s="2">
        <v>721.95999999999981</v>
      </c>
      <c r="I2029" s="18">
        <f t="shared" si="69"/>
        <v>7.4064286939736309E-5</v>
      </c>
      <c r="J2029" s="7">
        <f t="shared" si="70"/>
        <v>0.92170793426673636</v>
      </c>
    </row>
    <row r="2030" spans="6:10" x14ac:dyDescent="0.3">
      <c r="F2030">
        <v>2025</v>
      </c>
      <c r="G2030" t="s">
        <v>6115</v>
      </c>
      <c r="H2030" s="2">
        <v>721.95000000000016</v>
      </c>
      <c r="I2030" s="18">
        <f t="shared" si="69"/>
        <v>7.4063261061752252E-5</v>
      </c>
      <c r="J2030" s="7">
        <f t="shared" si="70"/>
        <v>0.9217819975277981</v>
      </c>
    </row>
    <row r="2031" spans="6:10" x14ac:dyDescent="0.3">
      <c r="F2031">
        <v>2026</v>
      </c>
      <c r="G2031" t="s">
        <v>6417</v>
      </c>
      <c r="H2031" s="2">
        <v>721.94</v>
      </c>
      <c r="I2031" s="18">
        <f t="shared" si="69"/>
        <v>7.4062235183768155E-5</v>
      </c>
      <c r="J2031" s="7">
        <f t="shared" si="70"/>
        <v>0.92185605976298191</v>
      </c>
    </row>
    <row r="2032" spans="6:10" x14ac:dyDescent="0.3">
      <c r="F2032">
        <v>2027</v>
      </c>
      <c r="G2032" t="s">
        <v>5031</v>
      </c>
      <c r="H2032" s="2">
        <v>721.32</v>
      </c>
      <c r="I2032" s="18">
        <f t="shared" si="69"/>
        <v>7.3998630748754244E-5</v>
      </c>
      <c r="J2032" s="7">
        <f t="shared" si="70"/>
        <v>0.92193005839373066</v>
      </c>
    </row>
    <row r="2033" spans="6:10" x14ac:dyDescent="0.3">
      <c r="F2033">
        <v>2028</v>
      </c>
      <c r="G2033" t="s">
        <v>8453</v>
      </c>
      <c r="H2033" s="2">
        <v>720.51999999999987</v>
      </c>
      <c r="I2033" s="18">
        <f t="shared" si="69"/>
        <v>7.3916560510026619E-5</v>
      </c>
      <c r="J2033" s="7">
        <f t="shared" si="70"/>
        <v>0.92200397495424069</v>
      </c>
    </row>
    <row r="2034" spans="6:10" x14ac:dyDescent="0.3">
      <c r="F2034">
        <v>2029</v>
      </c>
      <c r="G2034" t="s">
        <v>6968</v>
      </c>
      <c r="H2034" s="2">
        <v>719.81000000000006</v>
      </c>
      <c r="I2034" s="18">
        <f t="shared" si="69"/>
        <v>7.3843723173155871E-5</v>
      </c>
      <c r="J2034" s="7">
        <f t="shared" si="70"/>
        <v>0.9220778186774139</v>
      </c>
    </row>
    <row r="2035" spans="6:10" x14ac:dyDescent="0.3">
      <c r="F2035">
        <v>2030</v>
      </c>
      <c r="G2035" t="s">
        <v>5613</v>
      </c>
      <c r="H2035" s="2">
        <v>719.78000000000122</v>
      </c>
      <c r="I2035" s="18">
        <f t="shared" si="69"/>
        <v>7.3840645539203714E-5</v>
      </c>
      <c r="J2035" s="7">
        <f t="shared" si="70"/>
        <v>0.92215165932295307</v>
      </c>
    </row>
    <row r="2036" spans="6:10" x14ac:dyDescent="0.3">
      <c r="F2036">
        <v>2031</v>
      </c>
      <c r="G2036" t="s">
        <v>6013</v>
      </c>
      <c r="H2036" s="2">
        <v>718.07999999999993</v>
      </c>
      <c r="I2036" s="18">
        <f t="shared" si="69"/>
        <v>7.3666246281907393E-5</v>
      </c>
      <c r="J2036" s="7">
        <f t="shared" si="70"/>
        <v>0.92222532556923498</v>
      </c>
    </row>
    <row r="2037" spans="6:10" x14ac:dyDescent="0.3">
      <c r="F2037">
        <v>2032</v>
      </c>
      <c r="G2037" t="s">
        <v>8326</v>
      </c>
      <c r="H2037" s="2">
        <v>717.45000000000039</v>
      </c>
      <c r="I2037" s="18">
        <f t="shared" si="69"/>
        <v>7.3601615968909439E-5</v>
      </c>
      <c r="J2037" s="7">
        <f t="shared" si="70"/>
        <v>0.9222989271852039</v>
      </c>
    </row>
    <row r="2038" spans="6:10" x14ac:dyDescent="0.3">
      <c r="F2038">
        <v>2033</v>
      </c>
      <c r="G2038" t="s">
        <v>6418</v>
      </c>
      <c r="H2038" s="2">
        <v>716.56999999999994</v>
      </c>
      <c r="I2038" s="18">
        <f t="shared" si="69"/>
        <v>7.351133870630902E-5</v>
      </c>
      <c r="J2038" s="7">
        <f t="shared" si="70"/>
        <v>0.92237243852391015</v>
      </c>
    </row>
    <row r="2039" spans="6:10" x14ac:dyDescent="0.3">
      <c r="F2039">
        <v>2034</v>
      </c>
      <c r="G2039" t="s">
        <v>4404</v>
      </c>
      <c r="H2039" s="2">
        <v>716.35</v>
      </c>
      <c r="I2039" s="18">
        <f t="shared" si="69"/>
        <v>7.3488769390658929E-5</v>
      </c>
      <c r="J2039" s="7">
        <f t="shared" si="70"/>
        <v>0.92244592729330077</v>
      </c>
    </row>
    <row r="2040" spans="6:10" x14ac:dyDescent="0.3">
      <c r="F2040">
        <v>2035</v>
      </c>
      <c r="G2040" t="s">
        <v>7708</v>
      </c>
      <c r="H2040" s="2">
        <v>716</v>
      </c>
      <c r="I2040" s="18">
        <f t="shared" si="69"/>
        <v>7.3452863661215597E-5</v>
      </c>
      <c r="J2040" s="7">
        <f t="shared" si="70"/>
        <v>0.922519380156962</v>
      </c>
    </row>
    <row r="2041" spans="6:10" x14ac:dyDescent="0.3">
      <c r="F2041">
        <v>2036</v>
      </c>
      <c r="G2041" t="s">
        <v>8507</v>
      </c>
      <c r="H2041" s="2">
        <v>715.5</v>
      </c>
      <c r="I2041" s="18">
        <f t="shared" si="69"/>
        <v>7.3401569762010843E-5</v>
      </c>
      <c r="J2041" s="7">
        <f t="shared" si="70"/>
        <v>0.92259278172672399</v>
      </c>
    </row>
    <row r="2042" spans="6:10" x14ac:dyDescent="0.3">
      <c r="F2042">
        <v>2037</v>
      </c>
      <c r="G2042" t="s">
        <v>6458</v>
      </c>
      <c r="H2042" s="2">
        <v>714.96</v>
      </c>
      <c r="I2042" s="18">
        <f t="shared" si="69"/>
        <v>7.3346172350869699E-5</v>
      </c>
      <c r="J2042" s="7">
        <f t="shared" si="70"/>
        <v>0.92266612789907487</v>
      </c>
    </row>
    <row r="2043" spans="6:10" x14ac:dyDescent="0.3">
      <c r="F2043">
        <v>2038</v>
      </c>
      <c r="G2043" t="s">
        <v>6780</v>
      </c>
      <c r="H2043" s="2">
        <v>714.42000000000007</v>
      </c>
      <c r="I2043" s="18">
        <f t="shared" si="69"/>
        <v>7.3290774939728569E-5</v>
      </c>
      <c r="J2043" s="7">
        <f t="shared" si="70"/>
        <v>0.92273941867401466</v>
      </c>
    </row>
    <row r="2044" spans="6:10" x14ac:dyDescent="0.3">
      <c r="F2044">
        <v>2039</v>
      </c>
      <c r="G2044" t="s">
        <v>4882</v>
      </c>
      <c r="H2044" s="2">
        <v>712.88</v>
      </c>
      <c r="I2044" s="18">
        <f t="shared" si="69"/>
        <v>7.3132789730177904E-5</v>
      </c>
      <c r="J2044" s="7">
        <f t="shared" si="70"/>
        <v>0.92281255146374486</v>
      </c>
    </row>
    <row r="2045" spans="6:10" x14ac:dyDescent="0.3">
      <c r="F2045">
        <v>2040</v>
      </c>
      <c r="G2045" t="s">
        <v>4865</v>
      </c>
      <c r="H2045" s="2">
        <v>712.8</v>
      </c>
      <c r="I2045" s="18">
        <f t="shared" si="69"/>
        <v>7.3124582706305137E-5</v>
      </c>
      <c r="J2045" s="7">
        <f t="shared" si="70"/>
        <v>0.92288567604645111</v>
      </c>
    </row>
    <row r="2046" spans="6:10" x14ac:dyDescent="0.3">
      <c r="F2046">
        <v>2041</v>
      </c>
      <c r="G2046" t="s">
        <v>8241</v>
      </c>
      <c r="H2046" s="2">
        <v>712.78</v>
      </c>
      <c r="I2046" s="18">
        <f t="shared" si="69"/>
        <v>7.3122530950336942E-5</v>
      </c>
      <c r="J2046" s="7">
        <f t="shared" si="70"/>
        <v>0.92295879857740148</v>
      </c>
    </row>
    <row r="2047" spans="6:10" x14ac:dyDescent="0.3">
      <c r="F2047">
        <v>2042</v>
      </c>
      <c r="G2047" t="s">
        <v>5058</v>
      </c>
      <c r="H2047" s="2">
        <v>712.50000000000023</v>
      </c>
      <c r="I2047" s="18">
        <f t="shared" si="69"/>
        <v>7.3093806366782306E-5</v>
      </c>
      <c r="J2047" s="7">
        <f t="shared" si="70"/>
        <v>0.92303189238376826</v>
      </c>
    </row>
    <row r="2048" spans="6:10" x14ac:dyDescent="0.3">
      <c r="F2048">
        <v>2043</v>
      </c>
      <c r="G2048" t="s">
        <v>8148</v>
      </c>
      <c r="H2048" s="2">
        <v>712.29000000000019</v>
      </c>
      <c r="I2048" s="18">
        <f t="shared" si="69"/>
        <v>7.3072262929116313E-5</v>
      </c>
      <c r="J2048" s="7">
        <f t="shared" si="70"/>
        <v>0.92310496464669733</v>
      </c>
    </row>
    <row r="2049" spans="6:10" x14ac:dyDescent="0.3">
      <c r="F2049">
        <v>2044</v>
      </c>
      <c r="G2049" t="s">
        <v>6853</v>
      </c>
      <c r="H2049" s="2">
        <v>712.24000000000035</v>
      </c>
      <c r="I2049" s="18">
        <f t="shared" si="69"/>
        <v>7.3067133539195852E-5</v>
      </c>
      <c r="J2049" s="7">
        <f t="shared" si="70"/>
        <v>0.9231780317802365</v>
      </c>
    </row>
    <row r="2050" spans="6:10" x14ac:dyDescent="0.3">
      <c r="F2050">
        <v>2045</v>
      </c>
      <c r="G2050" t="s">
        <v>5263</v>
      </c>
      <c r="H2050" s="2">
        <v>711.8599999999999</v>
      </c>
      <c r="I2050" s="18">
        <f t="shared" si="69"/>
        <v>7.3028150175800187E-5</v>
      </c>
      <c r="J2050" s="7">
        <f t="shared" si="70"/>
        <v>0.92325105993041234</v>
      </c>
    </row>
    <row r="2051" spans="6:10" x14ac:dyDescent="0.3">
      <c r="F2051">
        <v>2046</v>
      </c>
      <c r="G2051" t="s">
        <v>7815</v>
      </c>
      <c r="H2051" s="2">
        <v>711.78999999999974</v>
      </c>
      <c r="I2051" s="18">
        <f t="shared" si="69"/>
        <v>7.3020969029911504E-5</v>
      </c>
      <c r="J2051" s="7">
        <f t="shared" si="70"/>
        <v>0.92332408089944229</v>
      </c>
    </row>
    <row r="2052" spans="6:10" x14ac:dyDescent="0.3">
      <c r="F2052">
        <v>2047</v>
      </c>
      <c r="G2052" t="s">
        <v>4940</v>
      </c>
      <c r="H2052" s="2">
        <v>711.41000000000008</v>
      </c>
      <c r="I2052" s="18">
        <f t="shared" si="69"/>
        <v>7.2981985666515921E-5</v>
      </c>
      <c r="J2052" s="7">
        <f t="shared" si="70"/>
        <v>0.92339706288510881</v>
      </c>
    </row>
    <row r="2053" spans="6:10" x14ac:dyDescent="0.3">
      <c r="F2053">
        <v>2048</v>
      </c>
      <c r="G2053" t="s">
        <v>8027</v>
      </c>
      <c r="H2053" s="2">
        <v>710.29000000000065</v>
      </c>
      <c r="I2053" s="18">
        <f t="shared" si="69"/>
        <v>7.286708733229731E-5</v>
      </c>
      <c r="J2053" s="7">
        <f t="shared" si="70"/>
        <v>0.92346992997244115</v>
      </c>
    </row>
    <row r="2054" spans="6:10" x14ac:dyDescent="0.3">
      <c r="F2054">
        <v>2049</v>
      </c>
      <c r="G2054" t="s">
        <v>5574</v>
      </c>
      <c r="H2054" s="2">
        <v>709.70999999999981</v>
      </c>
      <c r="I2054" s="18">
        <f t="shared" si="69"/>
        <v>7.2807586409219708E-5</v>
      </c>
      <c r="J2054" s="7">
        <f t="shared" si="70"/>
        <v>0.92354273755885041</v>
      </c>
    </row>
    <row r="2055" spans="6:10" x14ac:dyDescent="0.3">
      <c r="F2055">
        <v>2050</v>
      </c>
      <c r="G2055" t="s">
        <v>7052</v>
      </c>
      <c r="H2055" s="2">
        <v>709.38000000000011</v>
      </c>
      <c r="I2055" s="18">
        <f t="shared" ref="I2055:I2118" si="71">H2055/GETPIVOTDATA("[Measures].[Net Sales]",$G$5)</f>
        <v>7.2773732435744599E-5</v>
      </c>
      <c r="J2055" s="7">
        <f t="shared" si="70"/>
        <v>0.92361551129128616</v>
      </c>
    </row>
    <row r="2056" spans="6:10" x14ac:dyDescent="0.3">
      <c r="F2056">
        <v>2051</v>
      </c>
      <c r="G2056" t="s">
        <v>4316</v>
      </c>
      <c r="H2056" s="2">
        <v>708.37000000000012</v>
      </c>
      <c r="I2056" s="18">
        <f t="shared" si="71"/>
        <v>7.267011875935098E-5</v>
      </c>
      <c r="J2056" s="7">
        <f t="shared" ref="J2056:J2119" si="72">I2056+J2055</f>
        <v>0.92368818141004549</v>
      </c>
    </row>
    <row r="2057" spans="6:10" x14ac:dyDescent="0.3">
      <c r="F2057">
        <v>2052</v>
      </c>
      <c r="G2057" t="s">
        <v>4602</v>
      </c>
      <c r="H2057" s="2">
        <v>707.72000000000025</v>
      </c>
      <c r="I2057" s="18">
        <f t="shared" si="71"/>
        <v>7.2603436690384817E-5</v>
      </c>
      <c r="J2057" s="7">
        <f t="shared" si="72"/>
        <v>0.92376078484673585</v>
      </c>
    </row>
    <row r="2058" spans="6:10" x14ac:dyDescent="0.3">
      <c r="F2058">
        <v>2053</v>
      </c>
      <c r="G2058" t="s">
        <v>4339</v>
      </c>
      <c r="H2058" s="2">
        <v>707.09</v>
      </c>
      <c r="I2058" s="18">
        <f t="shared" si="71"/>
        <v>7.2538806377386796E-5</v>
      </c>
      <c r="J2058" s="7">
        <f t="shared" si="72"/>
        <v>0.92383332365311321</v>
      </c>
    </row>
    <row r="2059" spans="6:10" x14ac:dyDescent="0.3">
      <c r="F2059">
        <v>2054</v>
      </c>
      <c r="G2059" t="s">
        <v>7222</v>
      </c>
      <c r="H2059" s="2">
        <v>707.04</v>
      </c>
      <c r="I2059" s="18">
        <f t="shared" si="71"/>
        <v>7.2533676987466308E-5</v>
      </c>
      <c r="J2059" s="7">
        <f t="shared" si="72"/>
        <v>0.92390585733010067</v>
      </c>
    </row>
    <row r="2060" spans="6:10" x14ac:dyDescent="0.3">
      <c r="F2060">
        <v>2055</v>
      </c>
      <c r="G2060" t="s">
        <v>8066</v>
      </c>
      <c r="H2060" s="2">
        <v>706.69999999999993</v>
      </c>
      <c r="I2060" s="18">
        <f t="shared" si="71"/>
        <v>7.2498797136007074E-5</v>
      </c>
      <c r="J2060" s="7">
        <f t="shared" si="72"/>
        <v>0.92397835612723667</v>
      </c>
    </row>
    <row r="2061" spans="6:10" x14ac:dyDescent="0.3">
      <c r="F2061">
        <v>2056</v>
      </c>
      <c r="G2061" t="s">
        <v>6121</v>
      </c>
      <c r="H2061" s="2">
        <v>706.18999999999994</v>
      </c>
      <c r="I2061" s="18">
        <f t="shared" si="71"/>
        <v>7.2446477358818209E-5</v>
      </c>
      <c r="J2061" s="7">
        <f t="shared" si="72"/>
        <v>0.92405080260459549</v>
      </c>
    </row>
    <row r="2062" spans="6:10" x14ac:dyDescent="0.3">
      <c r="F2062">
        <v>2057</v>
      </c>
      <c r="G2062" t="s">
        <v>7603</v>
      </c>
      <c r="H2062" s="2">
        <v>705.12000000000035</v>
      </c>
      <c r="I2062" s="18">
        <f t="shared" si="71"/>
        <v>7.2336708414520072E-5</v>
      </c>
      <c r="J2062" s="7">
        <f t="shared" si="72"/>
        <v>0.92412313931301004</v>
      </c>
    </row>
    <row r="2063" spans="6:10" x14ac:dyDescent="0.3">
      <c r="F2063">
        <v>2058</v>
      </c>
      <c r="G2063" t="s">
        <v>8365</v>
      </c>
      <c r="H2063" s="2">
        <v>704.25000000000034</v>
      </c>
      <c r="I2063" s="18">
        <f t="shared" si="71"/>
        <v>7.2247457029903792E-5</v>
      </c>
      <c r="J2063" s="7">
        <f t="shared" si="72"/>
        <v>0.92419538677003998</v>
      </c>
    </row>
    <row r="2064" spans="6:10" x14ac:dyDescent="0.3">
      <c r="F2064">
        <v>2059</v>
      </c>
      <c r="G2064" t="s">
        <v>7055</v>
      </c>
      <c r="H2064" s="2">
        <v>703.77000000000032</v>
      </c>
      <c r="I2064" s="18">
        <f t="shared" si="71"/>
        <v>7.2198214886667219E-5</v>
      </c>
      <c r="J2064" s="7">
        <f t="shared" si="72"/>
        <v>0.92426758498492667</v>
      </c>
    </row>
    <row r="2065" spans="6:10" x14ac:dyDescent="0.3">
      <c r="F2065">
        <v>2060</v>
      </c>
      <c r="G2065" t="s">
        <v>4677</v>
      </c>
      <c r="H2065" s="2">
        <v>703.47</v>
      </c>
      <c r="I2065" s="18">
        <f t="shared" si="71"/>
        <v>7.2167438547144334E-5</v>
      </c>
      <c r="J2065" s="7">
        <f t="shared" si="72"/>
        <v>0.92433975242347377</v>
      </c>
    </row>
    <row r="2066" spans="6:10" x14ac:dyDescent="0.3">
      <c r="F2066">
        <v>2061</v>
      </c>
      <c r="G2066" t="s">
        <v>8470</v>
      </c>
      <c r="H2066" s="2">
        <v>703.37000000000035</v>
      </c>
      <c r="I2066" s="18">
        <f t="shared" si="71"/>
        <v>7.2157179767303413E-5</v>
      </c>
      <c r="J2066" s="7">
        <f t="shared" si="72"/>
        <v>0.92441190960324104</v>
      </c>
    </row>
    <row r="2067" spans="6:10" x14ac:dyDescent="0.3">
      <c r="F2067">
        <v>2062</v>
      </c>
      <c r="G2067" t="s">
        <v>6282</v>
      </c>
      <c r="H2067" s="2">
        <v>703.3599999999999</v>
      </c>
      <c r="I2067" s="18">
        <f t="shared" si="71"/>
        <v>7.2156153889319275E-5</v>
      </c>
      <c r="J2067" s="7">
        <f t="shared" si="72"/>
        <v>0.92448406575713038</v>
      </c>
    </row>
    <row r="2068" spans="6:10" x14ac:dyDescent="0.3">
      <c r="F2068">
        <v>2063</v>
      </c>
      <c r="G2068" t="s">
        <v>7489</v>
      </c>
      <c r="H2068" s="2">
        <v>702.78999999999985</v>
      </c>
      <c r="I2068" s="18">
        <f t="shared" si="71"/>
        <v>7.2097678844225838E-5</v>
      </c>
      <c r="J2068" s="7">
        <f t="shared" si="72"/>
        <v>0.92455616343597458</v>
      </c>
    </row>
    <row r="2069" spans="6:10" x14ac:dyDescent="0.3">
      <c r="F2069">
        <v>2064</v>
      </c>
      <c r="G2069" t="s">
        <v>6640</v>
      </c>
      <c r="H2069" s="2">
        <v>702.25000000000011</v>
      </c>
      <c r="I2069" s="18">
        <f t="shared" si="71"/>
        <v>7.2042281433084722E-5</v>
      </c>
      <c r="J2069" s="7">
        <f t="shared" si="72"/>
        <v>0.92462820571740767</v>
      </c>
    </row>
    <row r="2070" spans="6:10" x14ac:dyDescent="0.3">
      <c r="F2070">
        <v>2065</v>
      </c>
      <c r="G2070" t="s">
        <v>7688</v>
      </c>
      <c r="H2070" s="2">
        <v>702</v>
      </c>
      <c r="I2070" s="18">
        <f t="shared" si="71"/>
        <v>7.2016634483482338E-5</v>
      </c>
      <c r="J2070" s="7">
        <f t="shared" si="72"/>
        <v>0.9247002223518912</v>
      </c>
    </row>
    <row r="2071" spans="6:10" x14ac:dyDescent="0.3">
      <c r="F2071">
        <v>2066</v>
      </c>
      <c r="G2071" t="s">
        <v>6113</v>
      </c>
      <c r="H2071" s="2">
        <v>701.32999999999993</v>
      </c>
      <c r="I2071" s="18">
        <f t="shared" si="71"/>
        <v>7.1947900658547953E-5</v>
      </c>
      <c r="J2071" s="7">
        <f t="shared" si="72"/>
        <v>0.92477217025254976</v>
      </c>
    </row>
    <row r="2072" spans="6:10" x14ac:dyDescent="0.3">
      <c r="F2072">
        <v>2067</v>
      </c>
      <c r="G2072" t="s">
        <v>7910</v>
      </c>
      <c r="H2072" s="2">
        <v>700.86000000000024</v>
      </c>
      <c r="I2072" s="18">
        <f t="shared" si="71"/>
        <v>7.1899684393295505E-5</v>
      </c>
      <c r="J2072" s="7">
        <f t="shared" si="72"/>
        <v>0.92484406993694301</v>
      </c>
    </row>
    <row r="2073" spans="6:10" x14ac:dyDescent="0.3">
      <c r="F2073">
        <v>2068</v>
      </c>
      <c r="G2073" t="s">
        <v>8223</v>
      </c>
      <c r="H2073" s="2">
        <v>700.63</v>
      </c>
      <c r="I2073" s="18">
        <f t="shared" si="71"/>
        <v>7.1876089199661289E-5</v>
      </c>
      <c r="J2073" s="7">
        <f t="shared" si="72"/>
        <v>0.92491594602614269</v>
      </c>
    </row>
    <row r="2074" spans="6:10" x14ac:dyDescent="0.3">
      <c r="F2074">
        <v>2069</v>
      </c>
      <c r="G2074" t="s">
        <v>6809</v>
      </c>
      <c r="H2074" s="2">
        <v>699.08000000000015</v>
      </c>
      <c r="I2074" s="18">
        <f t="shared" si="71"/>
        <v>7.1717078112126554E-5</v>
      </c>
      <c r="J2074" s="7">
        <f t="shared" si="72"/>
        <v>0.92498766310425484</v>
      </c>
    </row>
    <row r="2075" spans="6:10" x14ac:dyDescent="0.3">
      <c r="F2075">
        <v>2070</v>
      </c>
      <c r="G2075" t="s">
        <v>4944</v>
      </c>
      <c r="H2075" s="2">
        <v>698.58000000000015</v>
      </c>
      <c r="I2075" s="18">
        <f t="shared" si="71"/>
        <v>7.16657842129218E-5</v>
      </c>
      <c r="J2075" s="7">
        <f t="shared" si="72"/>
        <v>0.92505932888846776</v>
      </c>
    </row>
    <row r="2076" spans="6:10" x14ac:dyDescent="0.3">
      <c r="F2076">
        <v>2071</v>
      </c>
      <c r="G2076" t="s">
        <v>8266</v>
      </c>
      <c r="H2076" s="2">
        <v>697.90000000000043</v>
      </c>
      <c r="I2076" s="18">
        <f t="shared" si="71"/>
        <v>7.1596024510003358E-5</v>
      </c>
      <c r="J2076" s="7">
        <f t="shared" si="72"/>
        <v>0.92513092491297777</v>
      </c>
    </row>
    <row r="2077" spans="6:10" x14ac:dyDescent="0.3">
      <c r="F2077">
        <v>2072</v>
      </c>
      <c r="G2077" t="s">
        <v>6244</v>
      </c>
      <c r="H2077" s="2">
        <v>697.79000000000019</v>
      </c>
      <c r="I2077" s="18">
        <f t="shared" si="71"/>
        <v>7.1584739852178285E-5</v>
      </c>
      <c r="J2077" s="7">
        <f t="shared" si="72"/>
        <v>0.92520250965282991</v>
      </c>
    </row>
    <row r="2078" spans="6:10" x14ac:dyDescent="0.3">
      <c r="F2078">
        <v>2073</v>
      </c>
      <c r="G2078" t="s">
        <v>5191</v>
      </c>
      <c r="H2078" s="2">
        <v>697.04000000000008</v>
      </c>
      <c r="I2078" s="18">
        <f t="shared" si="71"/>
        <v>7.1507799003371134E-5</v>
      </c>
      <c r="J2078" s="7">
        <f t="shared" si="72"/>
        <v>0.92527401745183324</v>
      </c>
    </row>
    <row r="2079" spans="6:10" x14ac:dyDescent="0.3">
      <c r="F2079">
        <v>2074</v>
      </c>
      <c r="G2079" t="s">
        <v>7968</v>
      </c>
      <c r="H2079" s="2">
        <v>696.41000000000031</v>
      </c>
      <c r="I2079" s="18">
        <f t="shared" si="71"/>
        <v>7.1443168690373153E-5</v>
      </c>
      <c r="J2079" s="7">
        <f t="shared" si="72"/>
        <v>0.92534546062052359</v>
      </c>
    </row>
    <row r="2080" spans="6:10" x14ac:dyDescent="0.3">
      <c r="F2080">
        <v>2075</v>
      </c>
      <c r="G2080" t="s">
        <v>4304</v>
      </c>
      <c r="H2080" s="2">
        <v>694.14999999999986</v>
      </c>
      <c r="I2080" s="18">
        <f t="shared" si="71"/>
        <v>7.1211320265967602E-5</v>
      </c>
      <c r="J2080" s="7">
        <f t="shared" si="72"/>
        <v>0.92541667194078958</v>
      </c>
    </row>
    <row r="2081" spans="6:10" x14ac:dyDescent="0.3">
      <c r="F2081">
        <v>2076</v>
      </c>
      <c r="G2081" t="s">
        <v>4705</v>
      </c>
      <c r="H2081" s="2">
        <v>694.05</v>
      </c>
      <c r="I2081" s="18">
        <f t="shared" si="71"/>
        <v>7.1201061486126654E-5</v>
      </c>
      <c r="J2081" s="7">
        <f t="shared" si="72"/>
        <v>0.92548787300227575</v>
      </c>
    </row>
    <row r="2082" spans="6:10" x14ac:dyDescent="0.3">
      <c r="F2082">
        <v>2077</v>
      </c>
      <c r="G2082" t="s">
        <v>5195</v>
      </c>
      <c r="H2082" s="2">
        <v>693.31999999999982</v>
      </c>
      <c r="I2082" s="18">
        <f t="shared" si="71"/>
        <v>7.1126172393287698E-5</v>
      </c>
      <c r="J2082" s="7">
        <f t="shared" si="72"/>
        <v>0.92555899917466899</v>
      </c>
    </row>
    <row r="2083" spans="6:10" x14ac:dyDescent="0.3">
      <c r="F2083">
        <v>2078</v>
      </c>
      <c r="G2083" t="s">
        <v>7828</v>
      </c>
      <c r="H2083" s="2">
        <v>692.22000000000071</v>
      </c>
      <c r="I2083" s="18">
        <f t="shared" si="71"/>
        <v>7.1013325815037309E-5</v>
      </c>
      <c r="J2083" s="7">
        <f t="shared" si="72"/>
        <v>0.92563001250048405</v>
      </c>
    </row>
    <row r="2084" spans="6:10" x14ac:dyDescent="0.3">
      <c r="F2084">
        <v>2079</v>
      </c>
      <c r="G2084" t="s">
        <v>8222</v>
      </c>
      <c r="H2084" s="2">
        <v>692.19</v>
      </c>
      <c r="I2084" s="18">
        <f t="shared" si="71"/>
        <v>7.1010248181084963E-5</v>
      </c>
      <c r="J2084" s="7">
        <f t="shared" si="72"/>
        <v>0.92570102274866517</v>
      </c>
    </row>
    <row r="2085" spans="6:10" x14ac:dyDescent="0.3">
      <c r="F2085">
        <v>2080</v>
      </c>
      <c r="G2085" t="s">
        <v>5363</v>
      </c>
      <c r="H2085" s="2">
        <v>691.7300000000007</v>
      </c>
      <c r="I2085" s="18">
        <f t="shared" si="71"/>
        <v>7.0963057793816653E-5</v>
      </c>
      <c r="J2085" s="7">
        <f t="shared" si="72"/>
        <v>0.92577198580645903</v>
      </c>
    </row>
    <row r="2086" spans="6:10" x14ac:dyDescent="0.3">
      <c r="F2086">
        <v>2081</v>
      </c>
      <c r="G2086" t="s">
        <v>6961</v>
      </c>
      <c r="H2086" s="2">
        <v>690.5400000000003</v>
      </c>
      <c r="I2086" s="18">
        <f t="shared" si="71"/>
        <v>7.0840978313709279E-5</v>
      </c>
      <c r="J2086" s="7">
        <f t="shared" si="72"/>
        <v>0.9258428267847727</v>
      </c>
    </row>
    <row r="2087" spans="6:10" x14ac:dyDescent="0.3">
      <c r="F2087">
        <v>2082</v>
      </c>
      <c r="G2087" t="s">
        <v>8472</v>
      </c>
      <c r="H2087" s="2">
        <v>689.95000000000039</v>
      </c>
      <c r="I2087" s="18">
        <f t="shared" si="71"/>
        <v>7.0780451512647674E-5</v>
      </c>
      <c r="J2087" s="7">
        <f t="shared" si="72"/>
        <v>0.92591360723628535</v>
      </c>
    </row>
    <row r="2088" spans="6:10" x14ac:dyDescent="0.3">
      <c r="F2088">
        <v>2083</v>
      </c>
      <c r="G2088" t="s">
        <v>4774</v>
      </c>
      <c r="H2088" s="2">
        <v>689.90000000000009</v>
      </c>
      <c r="I2088" s="18">
        <f t="shared" si="71"/>
        <v>7.0775322122727159E-5</v>
      </c>
      <c r="J2088" s="7">
        <f t="shared" si="72"/>
        <v>0.92598438255840809</v>
      </c>
    </row>
    <row r="2089" spans="6:10" x14ac:dyDescent="0.3">
      <c r="F2089">
        <v>2084</v>
      </c>
      <c r="G2089" t="s">
        <v>8555</v>
      </c>
      <c r="H2089" s="2">
        <v>689.13000000000022</v>
      </c>
      <c r="I2089" s="18">
        <f t="shared" si="71"/>
        <v>7.0696329517951854E-5</v>
      </c>
      <c r="J2089" s="7">
        <f t="shared" si="72"/>
        <v>0.92605507888792604</v>
      </c>
    </row>
    <row r="2090" spans="6:10" x14ac:dyDescent="0.3">
      <c r="F2090">
        <v>2085</v>
      </c>
      <c r="G2090" t="s">
        <v>8043</v>
      </c>
      <c r="H2090" s="2">
        <v>689.09999999999991</v>
      </c>
      <c r="I2090" s="18">
        <f t="shared" si="71"/>
        <v>7.0693251883999534E-5</v>
      </c>
      <c r="J2090" s="7">
        <f t="shared" si="72"/>
        <v>0.92612577213981007</v>
      </c>
    </row>
    <row r="2091" spans="6:10" x14ac:dyDescent="0.3">
      <c r="F2091">
        <v>2086</v>
      </c>
      <c r="G2091" t="s">
        <v>5330</v>
      </c>
      <c r="H2091" s="2">
        <v>688.8599999999999</v>
      </c>
      <c r="I2091" s="18">
        <f t="shared" si="71"/>
        <v>7.0668630812381248E-5</v>
      </c>
      <c r="J2091" s="7">
        <f t="shared" si="72"/>
        <v>0.92619644077062246</v>
      </c>
    </row>
    <row r="2092" spans="6:10" x14ac:dyDescent="0.3">
      <c r="F2092">
        <v>2087</v>
      </c>
      <c r="G2092" t="s">
        <v>5563</v>
      </c>
      <c r="H2092" s="2">
        <v>688.6</v>
      </c>
      <c r="I2092" s="18">
        <f t="shared" si="71"/>
        <v>7.064195798479478E-5</v>
      </c>
      <c r="J2092" s="7">
        <f t="shared" si="72"/>
        <v>0.92626708272860725</v>
      </c>
    </row>
    <row r="2093" spans="6:10" x14ac:dyDescent="0.3">
      <c r="F2093">
        <v>2088</v>
      </c>
      <c r="G2093" t="s">
        <v>5626</v>
      </c>
      <c r="H2093" s="2">
        <v>688.04</v>
      </c>
      <c r="I2093" s="18">
        <f t="shared" si="71"/>
        <v>7.0584508817685441E-5</v>
      </c>
      <c r="J2093" s="7">
        <f t="shared" si="72"/>
        <v>0.92633766723742494</v>
      </c>
    </row>
    <row r="2094" spans="6:10" x14ac:dyDescent="0.3">
      <c r="F2094">
        <v>2089</v>
      </c>
      <c r="G2094" t="s">
        <v>7178</v>
      </c>
      <c r="H2094" s="2">
        <v>686.67</v>
      </c>
      <c r="I2094" s="18">
        <f t="shared" si="71"/>
        <v>7.0443963533864406E-5</v>
      </c>
      <c r="J2094" s="7">
        <f t="shared" si="72"/>
        <v>0.92640811120095878</v>
      </c>
    </row>
    <row r="2095" spans="6:10" x14ac:dyDescent="0.3">
      <c r="F2095">
        <v>2090</v>
      </c>
      <c r="G2095" t="s">
        <v>4509</v>
      </c>
      <c r="H2095" s="2">
        <v>686.05000000000007</v>
      </c>
      <c r="I2095" s="18">
        <f t="shared" si="71"/>
        <v>7.0380359098850509E-5</v>
      </c>
      <c r="J2095" s="7">
        <f t="shared" si="72"/>
        <v>0.92647849156005768</v>
      </c>
    </row>
    <row r="2096" spans="6:10" x14ac:dyDescent="0.3">
      <c r="F2096">
        <v>2091</v>
      </c>
      <c r="G2096" t="s">
        <v>5487</v>
      </c>
      <c r="H2096" s="2">
        <v>685.92999999999984</v>
      </c>
      <c r="I2096" s="18">
        <f t="shared" si="71"/>
        <v>7.0368048563041353E-5</v>
      </c>
      <c r="J2096" s="7">
        <f t="shared" si="72"/>
        <v>0.92654885960862077</v>
      </c>
    </row>
    <row r="2097" spans="6:10" x14ac:dyDescent="0.3">
      <c r="F2097">
        <v>2092</v>
      </c>
      <c r="G2097" t="s">
        <v>6175</v>
      </c>
      <c r="H2097" s="2">
        <v>684.96999999999969</v>
      </c>
      <c r="I2097" s="18">
        <f t="shared" si="71"/>
        <v>7.0269564276568194E-5</v>
      </c>
      <c r="J2097" s="7">
        <f t="shared" si="72"/>
        <v>0.92661912917289735</v>
      </c>
    </row>
    <row r="2098" spans="6:10" x14ac:dyDescent="0.3">
      <c r="F2098">
        <v>2093</v>
      </c>
      <c r="G2098" t="s">
        <v>7041</v>
      </c>
      <c r="H2098" s="2">
        <v>684.4200000000003</v>
      </c>
      <c r="I2098" s="18">
        <f t="shared" si="71"/>
        <v>7.021314098744302E-5</v>
      </c>
      <c r="J2098" s="7">
        <f t="shared" si="72"/>
        <v>0.92668934231388478</v>
      </c>
    </row>
    <row r="2099" spans="6:10" x14ac:dyDescent="0.3">
      <c r="F2099">
        <v>2094</v>
      </c>
      <c r="G2099" t="s">
        <v>7320</v>
      </c>
      <c r="H2099" s="2">
        <v>684.41000000000054</v>
      </c>
      <c r="I2099" s="18">
        <f t="shared" si="71"/>
        <v>7.021211510945895E-5</v>
      </c>
      <c r="J2099" s="7">
        <f t="shared" si="72"/>
        <v>0.92675955442899427</v>
      </c>
    </row>
    <row r="2100" spans="6:10" x14ac:dyDescent="0.3">
      <c r="F2100">
        <v>2095</v>
      </c>
      <c r="G2100" t="s">
        <v>4717</v>
      </c>
      <c r="H2100" s="2">
        <v>683.90000000000043</v>
      </c>
      <c r="I2100" s="18">
        <f t="shared" si="71"/>
        <v>7.0159795332270085E-5</v>
      </c>
      <c r="J2100" s="7">
        <f t="shared" si="72"/>
        <v>0.92682971422432658</v>
      </c>
    </row>
    <row r="2101" spans="6:10" x14ac:dyDescent="0.3">
      <c r="F2101">
        <v>2096</v>
      </c>
      <c r="G2101" t="s">
        <v>5644</v>
      </c>
      <c r="H2101" s="2">
        <v>683.17000000000007</v>
      </c>
      <c r="I2101" s="18">
        <f t="shared" si="71"/>
        <v>7.0084906239431102E-5</v>
      </c>
      <c r="J2101" s="7">
        <f t="shared" si="72"/>
        <v>0.92689979913056597</v>
      </c>
    </row>
    <row r="2102" spans="6:10" x14ac:dyDescent="0.3">
      <c r="F2102">
        <v>2097</v>
      </c>
      <c r="G2102" t="s">
        <v>4643</v>
      </c>
      <c r="H2102" s="2">
        <v>683.13000000000011</v>
      </c>
      <c r="I2102" s="18">
        <f t="shared" si="71"/>
        <v>7.0080802727494725E-5</v>
      </c>
      <c r="J2102" s="7">
        <f t="shared" si="72"/>
        <v>0.92696987993329349</v>
      </c>
    </row>
    <row r="2103" spans="6:10" x14ac:dyDescent="0.3">
      <c r="F2103">
        <v>2098</v>
      </c>
      <c r="G2103" t="s">
        <v>6646</v>
      </c>
      <c r="H2103" s="2">
        <v>682.91000000000008</v>
      </c>
      <c r="I2103" s="18">
        <f t="shared" si="71"/>
        <v>7.005823341184462E-5</v>
      </c>
      <c r="J2103" s="7">
        <f t="shared" si="72"/>
        <v>0.92703993816670538</v>
      </c>
    </row>
    <row r="2104" spans="6:10" x14ac:dyDescent="0.3">
      <c r="F2104">
        <v>2099</v>
      </c>
      <c r="G2104" t="s">
        <v>5156</v>
      </c>
      <c r="H2104" s="2">
        <v>682.41000000000076</v>
      </c>
      <c r="I2104" s="18">
        <f t="shared" si="71"/>
        <v>7.0006939512639934E-5</v>
      </c>
      <c r="J2104" s="7">
        <f t="shared" si="72"/>
        <v>0.92710994510621803</v>
      </c>
    </row>
    <row r="2105" spans="6:10" x14ac:dyDescent="0.3">
      <c r="F2105">
        <v>2100</v>
      </c>
      <c r="G2105" t="s">
        <v>8508</v>
      </c>
      <c r="H2105" s="2">
        <v>681.90999999999985</v>
      </c>
      <c r="I2105" s="18">
        <f t="shared" si="71"/>
        <v>6.9955645613435085E-5</v>
      </c>
      <c r="J2105" s="7">
        <f t="shared" si="72"/>
        <v>0.92717990075183143</v>
      </c>
    </row>
    <row r="2106" spans="6:10" x14ac:dyDescent="0.3">
      <c r="F2106">
        <v>2101</v>
      </c>
      <c r="G2106" t="s">
        <v>7113</v>
      </c>
      <c r="H2106" s="2">
        <v>681.18999999999994</v>
      </c>
      <c r="I2106" s="18">
        <f t="shared" si="71"/>
        <v>6.988178239858024E-5</v>
      </c>
      <c r="J2106" s="7">
        <f t="shared" si="72"/>
        <v>0.92724978253422996</v>
      </c>
    </row>
    <row r="2107" spans="6:10" x14ac:dyDescent="0.3">
      <c r="F2107">
        <v>2102</v>
      </c>
      <c r="G2107" t="s">
        <v>4302</v>
      </c>
      <c r="H2107" s="2">
        <v>681.08</v>
      </c>
      <c r="I2107" s="18">
        <f t="shared" si="71"/>
        <v>6.9870497740755208E-5</v>
      </c>
      <c r="J2107" s="7">
        <f t="shared" si="72"/>
        <v>0.92731965303197073</v>
      </c>
    </row>
    <row r="2108" spans="6:10" x14ac:dyDescent="0.3">
      <c r="F2108">
        <v>2103</v>
      </c>
      <c r="G2108" t="s">
        <v>4358</v>
      </c>
      <c r="H2108" s="2">
        <v>680.99000000000012</v>
      </c>
      <c r="I2108" s="18">
        <f t="shared" si="71"/>
        <v>6.9861264838898358E-5</v>
      </c>
      <c r="J2108" s="7">
        <f t="shared" si="72"/>
        <v>0.9273895142968096</v>
      </c>
    </row>
    <row r="2109" spans="6:10" x14ac:dyDescent="0.3">
      <c r="F2109">
        <v>2104</v>
      </c>
      <c r="G2109" t="s">
        <v>4930</v>
      </c>
      <c r="H2109" s="2">
        <v>680.83</v>
      </c>
      <c r="I2109" s="18">
        <f t="shared" si="71"/>
        <v>6.9844850791152824E-5</v>
      </c>
      <c r="J2109" s="7">
        <f t="shared" si="72"/>
        <v>0.9274593591476008</v>
      </c>
    </row>
    <row r="2110" spans="6:10" x14ac:dyDescent="0.3">
      <c r="F2110">
        <v>2105</v>
      </c>
      <c r="G2110" t="s">
        <v>6439</v>
      </c>
      <c r="H2110" s="2">
        <v>680.30000000000018</v>
      </c>
      <c r="I2110" s="18">
        <f t="shared" si="71"/>
        <v>6.9790479257995791E-5</v>
      </c>
      <c r="J2110" s="7">
        <f t="shared" si="72"/>
        <v>0.92752914962685884</v>
      </c>
    </row>
    <row r="2111" spans="6:10" x14ac:dyDescent="0.3">
      <c r="F2111">
        <v>2106</v>
      </c>
      <c r="G2111" t="s">
        <v>6344</v>
      </c>
      <c r="H2111" s="2">
        <v>680.28</v>
      </c>
      <c r="I2111" s="18">
        <f t="shared" si="71"/>
        <v>6.9788427502027583E-5</v>
      </c>
      <c r="J2111" s="7">
        <f t="shared" si="72"/>
        <v>0.92759893805436089</v>
      </c>
    </row>
    <row r="2112" spans="6:10" x14ac:dyDescent="0.3">
      <c r="F2112">
        <v>2107</v>
      </c>
      <c r="G2112" t="s">
        <v>5143</v>
      </c>
      <c r="H2112" s="2">
        <v>680.17999999999984</v>
      </c>
      <c r="I2112" s="18">
        <f t="shared" si="71"/>
        <v>6.9778168722186621E-5</v>
      </c>
      <c r="J2112" s="7">
        <f t="shared" si="72"/>
        <v>0.92766871622308311</v>
      </c>
    </row>
    <row r="2113" spans="6:10" x14ac:dyDescent="0.3">
      <c r="F2113">
        <v>2108</v>
      </c>
      <c r="G2113" t="s">
        <v>7596</v>
      </c>
      <c r="H2113" s="2">
        <v>680.02</v>
      </c>
      <c r="I2113" s="18">
        <f t="shared" si="71"/>
        <v>6.9761754674441102E-5</v>
      </c>
      <c r="J2113" s="7">
        <f t="shared" si="72"/>
        <v>0.92773847797775755</v>
      </c>
    </row>
    <row r="2114" spans="6:10" x14ac:dyDescent="0.3">
      <c r="F2114">
        <v>2109</v>
      </c>
      <c r="G2114" t="s">
        <v>7423</v>
      </c>
      <c r="H2114" s="2">
        <v>679.82999999999993</v>
      </c>
      <c r="I2114" s="18">
        <f t="shared" si="71"/>
        <v>6.9742262992743289E-5</v>
      </c>
      <c r="J2114" s="7">
        <f t="shared" si="72"/>
        <v>0.92780822024075027</v>
      </c>
    </row>
    <row r="2115" spans="6:10" x14ac:dyDescent="0.3">
      <c r="F2115">
        <v>2110</v>
      </c>
      <c r="G2115" t="s">
        <v>6057</v>
      </c>
      <c r="H2115" s="2">
        <v>679.44</v>
      </c>
      <c r="I2115" s="18">
        <f t="shared" si="71"/>
        <v>6.9702253751363595E-5</v>
      </c>
      <c r="J2115" s="7">
        <f t="shared" si="72"/>
        <v>0.92787792249450163</v>
      </c>
    </row>
    <row r="2116" spans="6:10" x14ac:dyDescent="0.3">
      <c r="F2116">
        <v>2111</v>
      </c>
      <c r="G2116" t="s">
        <v>5199</v>
      </c>
      <c r="H2116" s="2">
        <v>678.0100000000001</v>
      </c>
      <c r="I2116" s="18">
        <f t="shared" si="71"/>
        <v>6.9555553199637988E-5</v>
      </c>
      <c r="J2116" s="7">
        <f t="shared" si="72"/>
        <v>0.92794747804770128</v>
      </c>
    </row>
    <row r="2117" spans="6:10" x14ac:dyDescent="0.3">
      <c r="F2117">
        <v>2112</v>
      </c>
      <c r="G2117" t="s">
        <v>6713</v>
      </c>
      <c r="H2117" s="2">
        <v>677.69000000000017</v>
      </c>
      <c r="I2117" s="18">
        <f t="shared" si="71"/>
        <v>6.9522725104146949E-5</v>
      </c>
      <c r="J2117" s="7">
        <f t="shared" si="72"/>
        <v>0.92801700077280547</v>
      </c>
    </row>
    <row r="2118" spans="6:10" x14ac:dyDescent="0.3">
      <c r="F2118">
        <v>2113</v>
      </c>
      <c r="G2118" t="s">
        <v>4786</v>
      </c>
      <c r="H2118" s="2">
        <v>676.99000000000012</v>
      </c>
      <c r="I2118" s="18">
        <f t="shared" si="71"/>
        <v>6.9450913645260272E-5</v>
      </c>
      <c r="J2118" s="7">
        <f t="shared" si="72"/>
        <v>0.92808645168645076</v>
      </c>
    </row>
    <row r="2119" spans="6:10" x14ac:dyDescent="0.3">
      <c r="F2119">
        <v>2114</v>
      </c>
      <c r="G2119" t="s">
        <v>7232</v>
      </c>
      <c r="H2119" s="2">
        <v>676.2</v>
      </c>
      <c r="I2119" s="18">
        <f t="shared" ref="I2119:I2182" si="73">H2119/GETPIVOTDATA("[Measures].[Net Sales]",$G$5)</f>
        <v>6.9369869284516744E-5</v>
      </c>
      <c r="J2119" s="7">
        <f t="shared" si="72"/>
        <v>0.92815582155573528</v>
      </c>
    </row>
    <row r="2120" spans="6:10" x14ac:dyDescent="0.3">
      <c r="F2120">
        <v>2115</v>
      </c>
      <c r="G2120" t="s">
        <v>6680</v>
      </c>
      <c r="H2120" s="2">
        <v>675.8</v>
      </c>
      <c r="I2120" s="18">
        <f t="shared" si="73"/>
        <v>6.9328834165152938E-5</v>
      </c>
      <c r="J2120" s="7">
        <f t="shared" ref="J2120:J2183" si="74">I2120+J2119</f>
        <v>0.92822515038990039</v>
      </c>
    </row>
    <row r="2121" spans="6:10" x14ac:dyDescent="0.3">
      <c r="F2121">
        <v>2116</v>
      </c>
      <c r="G2121" t="s">
        <v>4997</v>
      </c>
      <c r="H2121" s="2">
        <v>675.3</v>
      </c>
      <c r="I2121" s="18">
        <f t="shared" si="73"/>
        <v>6.9277540265948171E-5</v>
      </c>
      <c r="J2121" s="7">
        <f t="shared" si="74"/>
        <v>0.92829442793016637</v>
      </c>
    </row>
    <row r="2122" spans="6:10" x14ac:dyDescent="0.3">
      <c r="F2122">
        <v>2117</v>
      </c>
      <c r="G2122" t="s">
        <v>7263</v>
      </c>
      <c r="H2122" s="2">
        <v>675.27000000000123</v>
      </c>
      <c r="I2122" s="18">
        <f t="shared" si="73"/>
        <v>6.9274462631996014E-5</v>
      </c>
      <c r="J2122" s="7">
        <f t="shared" si="74"/>
        <v>0.92836370239279831</v>
      </c>
    </row>
    <row r="2123" spans="6:10" x14ac:dyDescent="0.3">
      <c r="F2123">
        <v>2118</v>
      </c>
      <c r="G2123" t="s">
        <v>5019</v>
      </c>
      <c r="H2123" s="2">
        <v>674.69999999999993</v>
      </c>
      <c r="I2123" s="18">
        <f t="shared" si="73"/>
        <v>6.9215987586902455E-5</v>
      </c>
      <c r="J2123" s="7">
        <f t="shared" si="74"/>
        <v>0.92843291838038522</v>
      </c>
    </row>
    <row r="2124" spans="6:10" x14ac:dyDescent="0.3">
      <c r="F2124">
        <v>2119</v>
      </c>
      <c r="G2124" t="s">
        <v>7287</v>
      </c>
      <c r="H2124" s="2">
        <v>674.68999999999994</v>
      </c>
      <c r="I2124" s="18">
        <f t="shared" si="73"/>
        <v>6.9214961708918371E-5</v>
      </c>
      <c r="J2124" s="7">
        <f t="shared" si="74"/>
        <v>0.92850213334209408</v>
      </c>
    </row>
    <row r="2125" spans="6:10" x14ac:dyDescent="0.3">
      <c r="F2125">
        <v>2120</v>
      </c>
      <c r="G2125" t="s">
        <v>5091</v>
      </c>
      <c r="H2125" s="2">
        <v>674.68</v>
      </c>
      <c r="I2125" s="18">
        <f t="shared" si="73"/>
        <v>6.9213935830934274E-5</v>
      </c>
      <c r="J2125" s="7">
        <f t="shared" si="74"/>
        <v>0.92857134727792501</v>
      </c>
    </row>
    <row r="2126" spans="6:10" x14ac:dyDescent="0.3">
      <c r="F2126">
        <v>2121</v>
      </c>
      <c r="G2126" t="s">
        <v>8233</v>
      </c>
      <c r="H2126" s="2">
        <v>674.52</v>
      </c>
      <c r="I2126" s="18">
        <f t="shared" si="73"/>
        <v>6.9197521783188754E-5</v>
      </c>
      <c r="J2126" s="7">
        <f t="shared" si="74"/>
        <v>0.92864054479970815</v>
      </c>
    </row>
    <row r="2127" spans="6:10" x14ac:dyDescent="0.3">
      <c r="F2127">
        <v>2122</v>
      </c>
      <c r="G2127" t="s">
        <v>5445</v>
      </c>
      <c r="H2127" s="2">
        <v>674.44999999999982</v>
      </c>
      <c r="I2127" s="18">
        <f t="shared" si="73"/>
        <v>6.9190340637300071E-5</v>
      </c>
      <c r="J2127" s="7">
        <f t="shared" si="74"/>
        <v>0.92870973514034549</v>
      </c>
    </row>
    <row r="2128" spans="6:10" x14ac:dyDescent="0.3">
      <c r="F2128">
        <v>2123</v>
      </c>
      <c r="G2128" t="s">
        <v>5849</v>
      </c>
      <c r="H2128" s="2">
        <v>673.26</v>
      </c>
      <c r="I2128" s="18">
        <f t="shared" si="73"/>
        <v>6.9068261157192765E-5</v>
      </c>
      <c r="J2128" s="7">
        <f t="shared" si="74"/>
        <v>0.92877880340150265</v>
      </c>
    </row>
    <row r="2129" spans="6:10" x14ac:dyDescent="0.3">
      <c r="F2129">
        <v>2124</v>
      </c>
      <c r="G2129" t="s">
        <v>8499</v>
      </c>
      <c r="H2129" s="2">
        <v>673.09999999999991</v>
      </c>
      <c r="I2129" s="18">
        <f t="shared" si="73"/>
        <v>6.9051847109447232E-5</v>
      </c>
      <c r="J2129" s="7">
        <f t="shared" si="74"/>
        <v>0.92884785524861213</v>
      </c>
    </row>
    <row r="2130" spans="6:10" x14ac:dyDescent="0.3">
      <c r="F2130">
        <v>2125</v>
      </c>
      <c r="G2130" t="s">
        <v>5207</v>
      </c>
      <c r="H2130" s="2">
        <v>672.44</v>
      </c>
      <c r="I2130" s="18">
        <f t="shared" si="73"/>
        <v>6.8984139162496958E-5</v>
      </c>
      <c r="J2130" s="7">
        <f t="shared" si="74"/>
        <v>0.92891683938777458</v>
      </c>
    </row>
    <row r="2131" spans="6:10" x14ac:dyDescent="0.3">
      <c r="F2131">
        <v>2126</v>
      </c>
      <c r="G2131" t="s">
        <v>5940</v>
      </c>
      <c r="H2131" s="2">
        <v>671.96000000000015</v>
      </c>
      <c r="I2131" s="18">
        <f t="shared" si="73"/>
        <v>6.8934897019260399E-5</v>
      </c>
      <c r="J2131" s="7">
        <f t="shared" si="74"/>
        <v>0.9289857742847939</v>
      </c>
    </row>
    <row r="2132" spans="6:10" x14ac:dyDescent="0.3">
      <c r="F2132">
        <v>2127</v>
      </c>
      <c r="G2132" t="s">
        <v>8325</v>
      </c>
      <c r="H2132" s="2">
        <v>671.77000000000066</v>
      </c>
      <c r="I2132" s="18">
        <f t="shared" si="73"/>
        <v>6.8915405337562641E-5</v>
      </c>
      <c r="J2132" s="7">
        <f t="shared" si="74"/>
        <v>0.9290546896901315</v>
      </c>
    </row>
    <row r="2133" spans="6:10" x14ac:dyDescent="0.3">
      <c r="F2133">
        <v>2128</v>
      </c>
      <c r="G2133" t="s">
        <v>4490</v>
      </c>
      <c r="H2133" s="2">
        <v>671.69</v>
      </c>
      <c r="I2133" s="18">
        <f t="shared" si="73"/>
        <v>6.890719831368982E-5</v>
      </c>
      <c r="J2133" s="7">
        <f t="shared" si="74"/>
        <v>0.92912359688844515</v>
      </c>
    </row>
    <row r="2134" spans="6:10" x14ac:dyDescent="0.3">
      <c r="F2134">
        <v>2129</v>
      </c>
      <c r="G2134" t="s">
        <v>6917</v>
      </c>
      <c r="H2134" s="2">
        <v>669.56999999999994</v>
      </c>
      <c r="I2134" s="18">
        <f t="shared" si="73"/>
        <v>6.8689712181061634E-5</v>
      </c>
      <c r="J2134" s="7">
        <f t="shared" si="74"/>
        <v>0.92919228660062625</v>
      </c>
    </row>
    <row r="2135" spans="6:10" x14ac:dyDescent="0.3">
      <c r="F2135">
        <v>2130</v>
      </c>
      <c r="G2135" t="s">
        <v>7896</v>
      </c>
      <c r="H2135" s="2">
        <v>669.11000000000013</v>
      </c>
      <c r="I2135" s="18">
        <f t="shared" si="73"/>
        <v>6.864252179379327E-5</v>
      </c>
      <c r="J2135" s="7">
        <f t="shared" si="74"/>
        <v>0.92926092912242009</v>
      </c>
    </row>
    <row r="2136" spans="6:10" x14ac:dyDescent="0.3">
      <c r="F2136">
        <v>2131</v>
      </c>
      <c r="G2136" t="s">
        <v>5951</v>
      </c>
      <c r="H2136" s="2">
        <v>668.61000000000013</v>
      </c>
      <c r="I2136" s="18">
        <f t="shared" si="73"/>
        <v>6.8591227894588503E-5</v>
      </c>
      <c r="J2136" s="7">
        <f t="shared" si="74"/>
        <v>0.92932952035031469</v>
      </c>
    </row>
    <row r="2137" spans="6:10" x14ac:dyDescent="0.3">
      <c r="F2137">
        <v>2132</v>
      </c>
      <c r="G2137" t="s">
        <v>4308</v>
      </c>
      <c r="H2137" s="2">
        <v>668.57999999999993</v>
      </c>
      <c r="I2137" s="18">
        <f t="shared" si="73"/>
        <v>6.8588150260636197E-5</v>
      </c>
      <c r="J2137" s="7">
        <f t="shared" si="74"/>
        <v>0.92939810850057536</v>
      </c>
    </row>
    <row r="2138" spans="6:10" x14ac:dyDescent="0.3">
      <c r="F2138">
        <v>2133</v>
      </c>
      <c r="G2138" t="s">
        <v>7236</v>
      </c>
      <c r="H2138" s="2">
        <v>668.36000000000013</v>
      </c>
      <c r="I2138" s="18">
        <f t="shared" si="73"/>
        <v>6.8565580944986133E-5</v>
      </c>
      <c r="J2138" s="7">
        <f t="shared" si="74"/>
        <v>0.92946667408152039</v>
      </c>
    </row>
    <row r="2139" spans="6:10" x14ac:dyDescent="0.3">
      <c r="F2139">
        <v>2134</v>
      </c>
      <c r="G2139" t="s">
        <v>6224</v>
      </c>
      <c r="H2139" s="2">
        <v>668.14</v>
      </c>
      <c r="I2139" s="18">
        <f t="shared" si="73"/>
        <v>6.8543011629336028E-5</v>
      </c>
      <c r="J2139" s="7">
        <f t="shared" si="74"/>
        <v>0.92953521709314968</v>
      </c>
    </row>
    <row r="2140" spans="6:10" x14ac:dyDescent="0.3">
      <c r="F2140">
        <v>2135</v>
      </c>
      <c r="G2140" t="s">
        <v>8429</v>
      </c>
      <c r="H2140" s="2">
        <v>668.11000000000081</v>
      </c>
      <c r="I2140" s="18">
        <f t="shared" si="73"/>
        <v>6.8539933995383817E-5</v>
      </c>
      <c r="J2140" s="7">
        <f t="shared" si="74"/>
        <v>0.92960375702714504</v>
      </c>
    </row>
    <row r="2141" spans="6:10" x14ac:dyDescent="0.3">
      <c r="F2141">
        <v>2136</v>
      </c>
      <c r="G2141" t="s">
        <v>7154</v>
      </c>
      <c r="H2141" s="2">
        <v>667.65000000000009</v>
      </c>
      <c r="I2141" s="18">
        <f t="shared" si="73"/>
        <v>6.8492743608115371E-5</v>
      </c>
      <c r="J2141" s="7">
        <f t="shared" si="74"/>
        <v>0.92967224977075313</v>
      </c>
    </row>
    <row r="2142" spans="6:10" x14ac:dyDescent="0.3">
      <c r="F2142">
        <v>2137</v>
      </c>
      <c r="G2142" t="s">
        <v>5740</v>
      </c>
      <c r="H2142" s="2">
        <v>666.93999999999994</v>
      </c>
      <c r="I2142" s="18">
        <f t="shared" si="73"/>
        <v>6.8419906271244597E-5</v>
      </c>
      <c r="J2142" s="7">
        <f t="shared" si="74"/>
        <v>0.9297406696770244</v>
      </c>
    </row>
    <row r="2143" spans="6:10" x14ac:dyDescent="0.3">
      <c r="F2143">
        <v>2138</v>
      </c>
      <c r="G2143" t="s">
        <v>6510</v>
      </c>
      <c r="H2143" s="2">
        <v>666.7</v>
      </c>
      <c r="I2143" s="18">
        <f t="shared" si="73"/>
        <v>6.8395285199626324E-5</v>
      </c>
      <c r="J2143" s="7">
        <f t="shared" si="74"/>
        <v>0.92980906496222404</v>
      </c>
    </row>
    <row r="2144" spans="6:10" x14ac:dyDescent="0.3">
      <c r="F2144">
        <v>2139</v>
      </c>
      <c r="G2144" t="s">
        <v>5292</v>
      </c>
      <c r="H2144" s="2">
        <v>666.32999999999981</v>
      </c>
      <c r="I2144" s="18">
        <f t="shared" si="73"/>
        <v>6.835732771421477E-5</v>
      </c>
      <c r="J2144" s="7">
        <f t="shared" si="74"/>
        <v>0.9298774222899383</v>
      </c>
    </row>
    <row r="2145" spans="6:10" x14ac:dyDescent="0.3">
      <c r="F2145">
        <v>2140</v>
      </c>
      <c r="G2145" t="s">
        <v>8253</v>
      </c>
      <c r="H2145" s="2">
        <v>665.86000000000024</v>
      </c>
      <c r="I2145" s="18">
        <f t="shared" si="73"/>
        <v>6.8309111448962349E-5</v>
      </c>
      <c r="J2145" s="7">
        <f t="shared" si="74"/>
        <v>0.92994573140138725</v>
      </c>
    </row>
    <row r="2146" spans="6:10" x14ac:dyDescent="0.3">
      <c r="F2146">
        <v>2141</v>
      </c>
      <c r="G2146" t="s">
        <v>7766</v>
      </c>
      <c r="H2146" s="2">
        <v>665.78000000000031</v>
      </c>
      <c r="I2146" s="18">
        <f t="shared" si="73"/>
        <v>6.8300904425089596E-5</v>
      </c>
      <c r="J2146" s="7">
        <f t="shared" si="74"/>
        <v>0.93001403230581237</v>
      </c>
    </row>
    <row r="2147" spans="6:10" x14ac:dyDescent="0.3">
      <c r="F2147">
        <v>2142</v>
      </c>
      <c r="G2147" t="s">
        <v>6230</v>
      </c>
      <c r="H2147" s="2">
        <v>665.59000000000026</v>
      </c>
      <c r="I2147" s="18">
        <f t="shared" si="73"/>
        <v>6.8281412743391771E-5</v>
      </c>
      <c r="J2147" s="7">
        <f t="shared" si="74"/>
        <v>0.93008231371855576</v>
      </c>
    </row>
    <row r="2148" spans="6:10" x14ac:dyDescent="0.3">
      <c r="F2148">
        <v>2143</v>
      </c>
      <c r="G2148" t="s">
        <v>6993</v>
      </c>
      <c r="H2148" s="2">
        <v>664.85000000000048</v>
      </c>
      <c r="I2148" s="18">
        <f t="shared" si="73"/>
        <v>6.8205497772568757E-5</v>
      </c>
      <c r="J2148" s="7">
        <f t="shared" si="74"/>
        <v>0.9301505192163283</v>
      </c>
    </row>
    <row r="2149" spans="6:10" x14ac:dyDescent="0.3">
      <c r="F2149">
        <v>2144</v>
      </c>
      <c r="G2149" t="s">
        <v>5455</v>
      </c>
      <c r="H2149" s="2">
        <v>664.54</v>
      </c>
      <c r="I2149" s="18">
        <f t="shared" si="73"/>
        <v>6.8173695555061748E-5</v>
      </c>
      <c r="J2149" s="7">
        <f t="shared" si="74"/>
        <v>0.9302186929118833</v>
      </c>
    </row>
    <row r="2150" spans="6:10" x14ac:dyDescent="0.3">
      <c r="F2150">
        <v>2145</v>
      </c>
      <c r="G2150" t="s">
        <v>7109</v>
      </c>
      <c r="H2150" s="2">
        <v>664.2600000000001</v>
      </c>
      <c r="I2150" s="18">
        <f t="shared" si="73"/>
        <v>6.8144970971507099E-5</v>
      </c>
      <c r="J2150" s="7">
        <f t="shared" si="74"/>
        <v>0.93028683788285482</v>
      </c>
    </row>
    <row r="2151" spans="6:10" x14ac:dyDescent="0.3">
      <c r="F2151">
        <v>2146</v>
      </c>
      <c r="G2151" t="s">
        <v>6735</v>
      </c>
      <c r="H2151" s="2">
        <v>664.02999999999986</v>
      </c>
      <c r="I2151" s="18">
        <f t="shared" si="73"/>
        <v>6.8121375777872883E-5</v>
      </c>
      <c r="J2151" s="7">
        <f t="shared" si="74"/>
        <v>0.93035495925863265</v>
      </c>
    </row>
    <row r="2152" spans="6:10" x14ac:dyDescent="0.3">
      <c r="F2152">
        <v>2147</v>
      </c>
      <c r="G2152" t="s">
        <v>6010</v>
      </c>
      <c r="H2152" s="2">
        <v>663.81000000000006</v>
      </c>
      <c r="I2152" s="18">
        <f t="shared" si="73"/>
        <v>6.8098806462222805E-5</v>
      </c>
      <c r="J2152" s="7">
        <f t="shared" si="74"/>
        <v>0.93042305806509484</v>
      </c>
    </row>
    <row r="2153" spans="6:10" x14ac:dyDescent="0.3">
      <c r="F2153">
        <v>2148</v>
      </c>
      <c r="G2153" t="s">
        <v>4932</v>
      </c>
      <c r="H2153" s="2">
        <v>663.65000000000032</v>
      </c>
      <c r="I2153" s="18">
        <f t="shared" si="73"/>
        <v>6.8082392414477313E-5</v>
      </c>
      <c r="J2153" s="7">
        <f t="shared" si="74"/>
        <v>0.93049114045750936</v>
      </c>
    </row>
    <row r="2154" spans="6:10" x14ac:dyDescent="0.3">
      <c r="F2154">
        <v>2149</v>
      </c>
      <c r="G2154" t="s">
        <v>7988</v>
      </c>
      <c r="H2154" s="2">
        <v>663.63000000000034</v>
      </c>
      <c r="I2154" s="18">
        <f t="shared" si="73"/>
        <v>6.8080340658509131E-5</v>
      </c>
      <c r="J2154" s="7">
        <f t="shared" si="74"/>
        <v>0.93055922079816789</v>
      </c>
    </row>
    <row r="2155" spans="6:10" x14ac:dyDescent="0.3">
      <c r="F2155">
        <v>2150</v>
      </c>
      <c r="G2155" t="s">
        <v>5624</v>
      </c>
      <c r="H2155" s="2">
        <v>663.49999999999977</v>
      </c>
      <c r="I2155" s="18">
        <f t="shared" si="73"/>
        <v>6.8067004244715836E-5</v>
      </c>
      <c r="J2155" s="7">
        <f t="shared" si="74"/>
        <v>0.93062728780241255</v>
      </c>
    </row>
    <row r="2156" spans="6:10" x14ac:dyDescent="0.3">
      <c r="F2156">
        <v>2151</v>
      </c>
      <c r="G2156" t="s">
        <v>8020</v>
      </c>
      <c r="H2156" s="2">
        <v>662.94</v>
      </c>
      <c r="I2156" s="18">
        <f t="shared" si="73"/>
        <v>6.8009555077606524E-5</v>
      </c>
      <c r="J2156" s="7">
        <f t="shared" si="74"/>
        <v>0.93069529735749013</v>
      </c>
    </row>
    <row r="2157" spans="6:10" x14ac:dyDescent="0.3">
      <c r="F2157">
        <v>2152</v>
      </c>
      <c r="G2157" t="s">
        <v>5807</v>
      </c>
      <c r="H2157" s="2">
        <v>662.58999999999992</v>
      </c>
      <c r="I2157" s="18">
        <f t="shared" si="73"/>
        <v>6.7973649348163179E-5</v>
      </c>
      <c r="J2157" s="7">
        <f t="shared" si="74"/>
        <v>0.93076327100683831</v>
      </c>
    </row>
    <row r="2158" spans="6:10" x14ac:dyDescent="0.3">
      <c r="F2158">
        <v>2153</v>
      </c>
      <c r="G2158" t="s">
        <v>5924</v>
      </c>
      <c r="H2158" s="2">
        <v>660</v>
      </c>
      <c r="I2158" s="18">
        <f t="shared" si="73"/>
        <v>6.7707946950282532E-5</v>
      </c>
      <c r="J2158" s="7">
        <f t="shared" si="74"/>
        <v>0.93083097895378863</v>
      </c>
    </row>
    <row r="2159" spans="6:10" x14ac:dyDescent="0.3">
      <c r="F2159">
        <v>2154</v>
      </c>
      <c r="G2159" t="s">
        <v>4777</v>
      </c>
      <c r="H2159" s="2">
        <v>659.68000000000006</v>
      </c>
      <c r="I2159" s="18">
        <f t="shared" si="73"/>
        <v>6.7675118854791492E-5</v>
      </c>
      <c r="J2159" s="7">
        <f t="shared" si="74"/>
        <v>0.93089865407264338</v>
      </c>
    </row>
    <row r="2160" spans="6:10" x14ac:dyDescent="0.3">
      <c r="F2160">
        <v>2155</v>
      </c>
      <c r="G2160" t="s">
        <v>6576</v>
      </c>
      <c r="H2160" s="2">
        <v>659.46</v>
      </c>
      <c r="I2160" s="18">
        <f t="shared" si="73"/>
        <v>6.7652549539141401E-5</v>
      </c>
      <c r="J2160" s="7">
        <f t="shared" si="74"/>
        <v>0.93096630662218249</v>
      </c>
    </row>
    <row r="2161" spans="6:10" x14ac:dyDescent="0.3">
      <c r="F2161">
        <v>2156</v>
      </c>
      <c r="G2161" t="s">
        <v>5137</v>
      </c>
      <c r="H2161" s="2">
        <v>659.43999999999994</v>
      </c>
      <c r="I2161" s="18">
        <f t="shared" si="73"/>
        <v>6.7650497783173206E-5</v>
      </c>
      <c r="J2161" s="7">
        <f t="shared" si="74"/>
        <v>0.93103395711996562</v>
      </c>
    </row>
    <row r="2162" spans="6:10" x14ac:dyDescent="0.3">
      <c r="F2162">
        <v>2157</v>
      </c>
      <c r="G2162" t="s">
        <v>5307</v>
      </c>
      <c r="H2162" s="2">
        <v>659.40999999999974</v>
      </c>
      <c r="I2162" s="18">
        <f t="shared" si="73"/>
        <v>6.76474201492209E-5</v>
      </c>
      <c r="J2162" s="7">
        <f t="shared" si="74"/>
        <v>0.93110160454011481</v>
      </c>
    </row>
    <row r="2163" spans="6:10" x14ac:dyDescent="0.3">
      <c r="F2163">
        <v>2158</v>
      </c>
      <c r="G2163" t="s">
        <v>7215</v>
      </c>
      <c r="H2163" s="2">
        <v>658.87999999999988</v>
      </c>
      <c r="I2163" s="18">
        <f t="shared" si="73"/>
        <v>6.7593048616063867E-5</v>
      </c>
      <c r="J2163" s="7">
        <f t="shared" si="74"/>
        <v>0.93116919758873085</v>
      </c>
    </row>
    <row r="2164" spans="6:10" x14ac:dyDescent="0.3">
      <c r="F2164">
        <v>2159</v>
      </c>
      <c r="G2164" t="s">
        <v>5592</v>
      </c>
      <c r="H2164" s="2">
        <v>658.64</v>
      </c>
      <c r="I2164" s="18">
        <f t="shared" si="73"/>
        <v>6.7568427544445594E-5</v>
      </c>
      <c r="J2164" s="7">
        <f t="shared" si="74"/>
        <v>0.93123676601627525</v>
      </c>
    </row>
    <row r="2165" spans="6:10" x14ac:dyDescent="0.3">
      <c r="F2165">
        <v>2160</v>
      </c>
      <c r="G2165" t="s">
        <v>8319</v>
      </c>
      <c r="H2165" s="2">
        <v>658.2600000000001</v>
      </c>
      <c r="I2165" s="18">
        <f t="shared" si="73"/>
        <v>6.7529444181049984E-5</v>
      </c>
      <c r="J2165" s="7">
        <f t="shared" si="74"/>
        <v>0.93130429546045634</v>
      </c>
    </row>
    <row r="2166" spans="6:10" x14ac:dyDescent="0.3">
      <c r="F2166">
        <v>2161</v>
      </c>
      <c r="G2166" t="s">
        <v>7461</v>
      </c>
      <c r="H2166" s="2">
        <v>657.9000000000002</v>
      </c>
      <c r="I2166" s="18">
        <f t="shared" si="73"/>
        <v>6.7492512573622568E-5</v>
      </c>
      <c r="J2166" s="7">
        <f t="shared" si="74"/>
        <v>0.93137178797303</v>
      </c>
    </row>
    <row r="2167" spans="6:10" x14ac:dyDescent="0.3">
      <c r="F2167">
        <v>2162</v>
      </c>
      <c r="G2167" t="s">
        <v>6079</v>
      </c>
      <c r="H2167" s="2">
        <v>657.80000000000052</v>
      </c>
      <c r="I2167" s="18">
        <f t="shared" si="73"/>
        <v>6.7482253793781647E-5</v>
      </c>
      <c r="J2167" s="7">
        <f t="shared" si="74"/>
        <v>0.93143927022682382</v>
      </c>
    </row>
    <row r="2168" spans="6:10" x14ac:dyDescent="0.3">
      <c r="F2168">
        <v>2163</v>
      </c>
      <c r="G2168" t="s">
        <v>8017</v>
      </c>
      <c r="H2168" s="2">
        <v>657.30000000000086</v>
      </c>
      <c r="I2168" s="18">
        <f t="shared" si="73"/>
        <v>6.743095989457692E-5</v>
      </c>
      <c r="J2168" s="7">
        <f t="shared" si="74"/>
        <v>0.93150670118671841</v>
      </c>
    </row>
    <row r="2169" spans="6:10" x14ac:dyDescent="0.3">
      <c r="F2169">
        <v>2164</v>
      </c>
      <c r="G2169" t="s">
        <v>4472</v>
      </c>
      <c r="H2169" s="2">
        <v>657.25000000000011</v>
      </c>
      <c r="I2169" s="18">
        <f t="shared" si="73"/>
        <v>6.7425830504656378E-5</v>
      </c>
      <c r="J2169" s="7">
        <f t="shared" si="74"/>
        <v>0.93157412701722309</v>
      </c>
    </row>
    <row r="2170" spans="6:10" x14ac:dyDescent="0.3">
      <c r="F2170">
        <v>2165</v>
      </c>
      <c r="G2170" t="s">
        <v>6720</v>
      </c>
      <c r="H2170" s="2">
        <v>657.2299999999999</v>
      </c>
      <c r="I2170" s="18">
        <f t="shared" si="73"/>
        <v>6.7423778748688156E-5</v>
      </c>
      <c r="J2170" s="7">
        <f t="shared" si="74"/>
        <v>0.93164155079597177</v>
      </c>
    </row>
    <row r="2171" spans="6:10" x14ac:dyDescent="0.3">
      <c r="F2171">
        <v>2166</v>
      </c>
      <c r="G2171" t="s">
        <v>4793</v>
      </c>
      <c r="H2171" s="2">
        <v>656.68</v>
      </c>
      <c r="I2171" s="18">
        <f t="shared" si="73"/>
        <v>6.7367355459562928E-5</v>
      </c>
      <c r="J2171" s="7">
        <f t="shared" si="74"/>
        <v>0.93170891815143131</v>
      </c>
    </row>
    <row r="2172" spans="6:10" x14ac:dyDescent="0.3">
      <c r="F2172">
        <v>2167</v>
      </c>
      <c r="G2172" t="s">
        <v>7468</v>
      </c>
      <c r="H2172" s="2">
        <v>656.63000000000011</v>
      </c>
      <c r="I2172" s="18">
        <f t="shared" si="73"/>
        <v>6.7362226069642468E-5</v>
      </c>
      <c r="J2172" s="7">
        <f t="shared" si="74"/>
        <v>0.93177628037750093</v>
      </c>
    </row>
    <row r="2173" spans="6:10" x14ac:dyDescent="0.3">
      <c r="F2173">
        <v>2168</v>
      </c>
      <c r="G2173" t="s">
        <v>6355</v>
      </c>
      <c r="H2173" s="2">
        <v>656.44</v>
      </c>
      <c r="I2173" s="18">
        <f t="shared" si="73"/>
        <v>6.7342734387944655E-5</v>
      </c>
      <c r="J2173" s="7">
        <f t="shared" si="74"/>
        <v>0.93184362311188884</v>
      </c>
    </row>
    <row r="2174" spans="6:10" x14ac:dyDescent="0.3">
      <c r="F2174">
        <v>2169</v>
      </c>
      <c r="G2174" t="s">
        <v>7046</v>
      </c>
      <c r="H2174" s="2">
        <v>656.25000000000011</v>
      </c>
      <c r="I2174" s="18">
        <f t="shared" si="73"/>
        <v>6.7323242706246857E-5</v>
      </c>
      <c r="J2174" s="7">
        <f t="shared" si="74"/>
        <v>0.93191094635459504</v>
      </c>
    </row>
    <row r="2175" spans="6:10" x14ac:dyDescent="0.3">
      <c r="F2175">
        <v>2170</v>
      </c>
      <c r="G2175" t="s">
        <v>6133</v>
      </c>
      <c r="H2175" s="2">
        <v>655.74999999999989</v>
      </c>
      <c r="I2175" s="18">
        <f t="shared" si="73"/>
        <v>6.7271948807042076E-5</v>
      </c>
      <c r="J2175" s="7">
        <f t="shared" si="74"/>
        <v>0.93197821830340211</v>
      </c>
    </row>
    <row r="2176" spans="6:10" x14ac:dyDescent="0.3">
      <c r="F2176">
        <v>2171</v>
      </c>
      <c r="G2176" t="s">
        <v>7525</v>
      </c>
      <c r="H2176" s="2">
        <v>654.92000000000019</v>
      </c>
      <c r="I2176" s="18">
        <f t="shared" si="73"/>
        <v>6.7186800934362198E-5</v>
      </c>
      <c r="J2176" s="7">
        <f t="shared" si="74"/>
        <v>0.93204540510433642</v>
      </c>
    </row>
    <row r="2177" spans="6:10" x14ac:dyDescent="0.3">
      <c r="F2177">
        <v>2172</v>
      </c>
      <c r="G2177" t="s">
        <v>5957</v>
      </c>
      <c r="H2177" s="2">
        <v>654.60000000000036</v>
      </c>
      <c r="I2177" s="18">
        <f t="shared" si="73"/>
        <v>6.7153972838871173E-5</v>
      </c>
      <c r="J2177" s="7">
        <f t="shared" si="74"/>
        <v>0.93211255907717527</v>
      </c>
    </row>
    <row r="2178" spans="6:10" x14ac:dyDescent="0.3">
      <c r="F2178">
        <v>2173</v>
      </c>
      <c r="G2178" t="s">
        <v>7969</v>
      </c>
      <c r="H2178" s="2">
        <v>653.37999999999988</v>
      </c>
      <c r="I2178" s="18">
        <f t="shared" si="73"/>
        <v>6.7028815724811506E-5</v>
      </c>
      <c r="J2178" s="7">
        <f t="shared" si="74"/>
        <v>0.93217958789290012</v>
      </c>
    </row>
    <row r="2179" spans="6:10" x14ac:dyDescent="0.3">
      <c r="F2179">
        <v>2174</v>
      </c>
      <c r="G2179" t="s">
        <v>8521</v>
      </c>
      <c r="H2179" s="2">
        <v>653.34999999999991</v>
      </c>
      <c r="I2179" s="18">
        <f t="shared" si="73"/>
        <v>6.7025738090859227E-5</v>
      </c>
      <c r="J2179" s="7">
        <f t="shared" si="74"/>
        <v>0.93224661363099093</v>
      </c>
    </row>
    <row r="2180" spans="6:10" x14ac:dyDescent="0.3">
      <c r="F2180">
        <v>2175</v>
      </c>
      <c r="G2180" t="s">
        <v>6960</v>
      </c>
      <c r="H2180" s="2">
        <v>653.1300000000009</v>
      </c>
      <c r="I2180" s="18">
        <f t="shared" si="73"/>
        <v>6.7003168775209231E-5</v>
      </c>
      <c r="J2180" s="7">
        <f t="shared" si="74"/>
        <v>0.9323136167997661</v>
      </c>
    </row>
    <row r="2181" spans="6:10" x14ac:dyDescent="0.3">
      <c r="F2181">
        <v>2176</v>
      </c>
      <c r="G2181" t="s">
        <v>5512</v>
      </c>
      <c r="H2181" s="2">
        <v>652.81999999999982</v>
      </c>
      <c r="I2181" s="18">
        <f t="shared" si="73"/>
        <v>6.6971366557702167E-5</v>
      </c>
      <c r="J2181" s="7">
        <f t="shared" si="74"/>
        <v>0.93238058816632385</v>
      </c>
    </row>
    <row r="2182" spans="6:10" x14ac:dyDescent="0.3">
      <c r="F2182">
        <v>2177</v>
      </c>
      <c r="G2182" t="s">
        <v>5885</v>
      </c>
      <c r="H2182" s="2">
        <v>652.80000000000007</v>
      </c>
      <c r="I2182" s="18">
        <f t="shared" si="73"/>
        <v>6.6969314801734012E-5</v>
      </c>
      <c r="J2182" s="7">
        <f t="shared" si="74"/>
        <v>0.93244755748112562</v>
      </c>
    </row>
    <row r="2183" spans="6:10" x14ac:dyDescent="0.3">
      <c r="F2183">
        <v>2178</v>
      </c>
      <c r="G2183" t="s">
        <v>8063</v>
      </c>
      <c r="H2183" s="2">
        <v>652.74000000000046</v>
      </c>
      <c r="I2183" s="18">
        <f t="shared" ref="I2183:I2246" si="75">H2183/GETPIVOTDATA("[Measures].[Net Sales]",$G$5)</f>
        <v>6.6963159533829482E-5</v>
      </c>
      <c r="J2183" s="7">
        <f t="shared" si="74"/>
        <v>0.93251452064065943</v>
      </c>
    </row>
    <row r="2184" spans="6:10" x14ac:dyDescent="0.3">
      <c r="F2184">
        <v>2179</v>
      </c>
      <c r="G2184" t="s">
        <v>7220</v>
      </c>
      <c r="H2184" s="2">
        <v>652.07000000000028</v>
      </c>
      <c r="I2184" s="18">
        <f t="shared" si="75"/>
        <v>6.6894425708895083E-5</v>
      </c>
      <c r="J2184" s="7">
        <f t="shared" ref="J2184:J2247" si="76">I2184+J2183</f>
        <v>0.93258141506636827</v>
      </c>
    </row>
    <row r="2185" spans="6:10" x14ac:dyDescent="0.3">
      <c r="F2185">
        <v>2180</v>
      </c>
      <c r="G2185" t="s">
        <v>7491</v>
      </c>
      <c r="H2185" s="2">
        <v>650.51</v>
      </c>
      <c r="I2185" s="18">
        <f t="shared" si="75"/>
        <v>6.6734388743376196E-5</v>
      </c>
      <c r="J2185" s="7">
        <f t="shared" si="76"/>
        <v>0.93264814945511165</v>
      </c>
    </row>
    <row r="2186" spans="6:10" x14ac:dyDescent="0.3">
      <c r="F2186">
        <v>2181</v>
      </c>
      <c r="G2186" t="s">
        <v>7302</v>
      </c>
      <c r="H2186" s="2">
        <v>650.43000000000075</v>
      </c>
      <c r="I2186" s="18">
        <f t="shared" si="75"/>
        <v>6.6726181719503524E-5</v>
      </c>
      <c r="J2186" s="7">
        <f t="shared" si="76"/>
        <v>0.9327148756368312</v>
      </c>
    </row>
    <row r="2187" spans="6:10" x14ac:dyDescent="0.3">
      <c r="F2187">
        <v>2182</v>
      </c>
      <c r="G2187" t="s">
        <v>6637</v>
      </c>
      <c r="H2187" s="2">
        <v>650.43000000000006</v>
      </c>
      <c r="I2187" s="18">
        <f t="shared" si="75"/>
        <v>6.6726181719503443E-5</v>
      </c>
      <c r="J2187" s="7">
        <f t="shared" si="76"/>
        <v>0.93278160181855074</v>
      </c>
    </row>
    <row r="2188" spans="6:10" x14ac:dyDescent="0.3">
      <c r="F2188">
        <v>2183</v>
      </c>
      <c r="G2188" t="s">
        <v>7670</v>
      </c>
      <c r="H2188" s="2">
        <v>650.41000000000042</v>
      </c>
      <c r="I2188" s="18">
        <f t="shared" si="75"/>
        <v>6.6724129963535288E-5</v>
      </c>
      <c r="J2188" s="7">
        <f t="shared" si="76"/>
        <v>0.9328483259485143</v>
      </c>
    </row>
    <row r="2189" spans="6:10" x14ac:dyDescent="0.3">
      <c r="F2189">
        <v>2184</v>
      </c>
      <c r="G2189" t="s">
        <v>6278</v>
      </c>
      <c r="H2189" s="2">
        <v>649.5</v>
      </c>
      <c r="I2189" s="18">
        <f t="shared" si="75"/>
        <v>6.663077506698259E-5</v>
      </c>
      <c r="J2189" s="7">
        <f t="shared" si="76"/>
        <v>0.93291495672358127</v>
      </c>
    </row>
    <row r="2190" spans="6:10" x14ac:dyDescent="0.3">
      <c r="F2190">
        <v>2185</v>
      </c>
      <c r="G2190" t="s">
        <v>6361</v>
      </c>
      <c r="H2190" s="2">
        <v>648.83000000000004</v>
      </c>
      <c r="I2190" s="18">
        <f t="shared" si="75"/>
        <v>6.6562041242048219E-5</v>
      </c>
      <c r="J2190" s="7">
        <f t="shared" si="76"/>
        <v>0.93298151876482327</v>
      </c>
    </row>
    <row r="2191" spans="6:10" x14ac:dyDescent="0.3">
      <c r="F2191">
        <v>2186</v>
      </c>
      <c r="G2191" t="s">
        <v>5070</v>
      </c>
      <c r="H2191" s="2">
        <v>648.69000000000028</v>
      </c>
      <c r="I2191" s="18">
        <f t="shared" si="75"/>
        <v>6.6547678950270908E-5</v>
      </c>
      <c r="J2191" s="7">
        <f t="shared" si="76"/>
        <v>0.93304806644377358</v>
      </c>
    </row>
    <row r="2192" spans="6:10" x14ac:dyDescent="0.3">
      <c r="F2192">
        <v>2187</v>
      </c>
      <c r="G2192" t="s">
        <v>7375</v>
      </c>
      <c r="H2192" s="2">
        <v>648.40999999999985</v>
      </c>
      <c r="I2192" s="18">
        <f t="shared" si="75"/>
        <v>6.6518954366716191E-5</v>
      </c>
      <c r="J2192" s="7">
        <f t="shared" si="76"/>
        <v>0.93311458539814029</v>
      </c>
    </row>
    <row r="2193" spans="6:10" x14ac:dyDescent="0.3">
      <c r="F2193">
        <v>2188</v>
      </c>
      <c r="G2193" t="s">
        <v>5167</v>
      </c>
      <c r="H2193" s="2">
        <v>647.74</v>
      </c>
      <c r="I2193" s="18">
        <f t="shared" si="75"/>
        <v>6.6450220541781834E-5</v>
      </c>
      <c r="J2193" s="7">
        <f t="shared" si="76"/>
        <v>0.93318103561868204</v>
      </c>
    </row>
    <row r="2194" spans="6:10" x14ac:dyDescent="0.3">
      <c r="F2194">
        <v>2189</v>
      </c>
      <c r="G2194" t="s">
        <v>6691</v>
      </c>
      <c r="H2194" s="2">
        <v>647.40000000000009</v>
      </c>
      <c r="I2194" s="18">
        <f t="shared" si="75"/>
        <v>6.6415340690322613E-5</v>
      </c>
      <c r="J2194" s="7">
        <f t="shared" si="76"/>
        <v>0.93324745095937234</v>
      </c>
    </row>
    <row r="2195" spans="6:10" x14ac:dyDescent="0.3">
      <c r="F2195">
        <v>2190</v>
      </c>
      <c r="G2195" t="s">
        <v>7949</v>
      </c>
      <c r="H2195" s="2">
        <v>646.91999999999996</v>
      </c>
      <c r="I2195" s="18">
        <f t="shared" si="75"/>
        <v>6.6366098547086027E-5</v>
      </c>
      <c r="J2195" s="7">
        <f t="shared" si="76"/>
        <v>0.93331381705791938</v>
      </c>
    </row>
    <row r="2196" spans="6:10" x14ac:dyDescent="0.3">
      <c r="F2196">
        <v>2191</v>
      </c>
      <c r="G2196" t="s">
        <v>4448</v>
      </c>
      <c r="H2196" s="2">
        <v>646.67999999999995</v>
      </c>
      <c r="I2196" s="18">
        <f t="shared" si="75"/>
        <v>6.6341477475467741E-5</v>
      </c>
      <c r="J2196" s="7">
        <f t="shared" si="76"/>
        <v>0.9333801585353948</v>
      </c>
    </row>
    <row r="2197" spans="6:10" x14ac:dyDescent="0.3">
      <c r="F2197">
        <v>2192</v>
      </c>
      <c r="G2197" t="s">
        <v>6697</v>
      </c>
      <c r="H2197" s="2">
        <v>646.29999999999984</v>
      </c>
      <c r="I2197" s="18">
        <f t="shared" si="75"/>
        <v>6.6302494112072116E-5</v>
      </c>
      <c r="J2197" s="7">
        <f t="shared" si="76"/>
        <v>0.9334464610295069</v>
      </c>
    </row>
    <row r="2198" spans="6:10" x14ac:dyDescent="0.3">
      <c r="F2198">
        <v>2193</v>
      </c>
      <c r="G2198" t="s">
        <v>8078</v>
      </c>
      <c r="H2198" s="2">
        <v>645.96000000000038</v>
      </c>
      <c r="I2198" s="18">
        <f t="shared" si="75"/>
        <v>6.6267614260612936E-5</v>
      </c>
      <c r="J2198" s="7">
        <f t="shared" si="76"/>
        <v>0.93351272864376755</v>
      </c>
    </row>
    <row r="2199" spans="6:10" x14ac:dyDescent="0.3">
      <c r="F2199">
        <v>2194</v>
      </c>
      <c r="G2199" t="s">
        <v>6103</v>
      </c>
      <c r="H2199" s="2">
        <v>645.65000000000009</v>
      </c>
      <c r="I2199" s="18">
        <f t="shared" si="75"/>
        <v>6.6235812043105954E-5</v>
      </c>
      <c r="J2199" s="7">
        <f t="shared" si="76"/>
        <v>0.93357896445581068</v>
      </c>
    </row>
    <row r="2200" spans="6:10" x14ac:dyDescent="0.3">
      <c r="F2200">
        <v>2195</v>
      </c>
      <c r="G2200" t="s">
        <v>6087</v>
      </c>
      <c r="H2200" s="2">
        <v>644.65000000000009</v>
      </c>
      <c r="I2200" s="18">
        <f t="shared" si="75"/>
        <v>6.6133224244696432E-5</v>
      </c>
      <c r="J2200" s="7">
        <f t="shared" si="76"/>
        <v>0.93364509768005532</v>
      </c>
    </row>
    <row r="2201" spans="6:10" x14ac:dyDescent="0.3">
      <c r="F2201">
        <v>2196</v>
      </c>
      <c r="G2201" t="s">
        <v>7904</v>
      </c>
      <c r="H2201" s="2">
        <v>644.30000000000018</v>
      </c>
      <c r="I2201" s="18">
        <f t="shared" si="75"/>
        <v>6.6097318515253114E-5</v>
      </c>
      <c r="J2201" s="7">
        <f t="shared" si="76"/>
        <v>0.93371119499857058</v>
      </c>
    </row>
    <row r="2202" spans="6:10" x14ac:dyDescent="0.3">
      <c r="F2202">
        <v>2197</v>
      </c>
      <c r="G2202" t="s">
        <v>7069</v>
      </c>
      <c r="H2202" s="2">
        <v>644.2399999999999</v>
      </c>
      <c r="I2202" s="18">
        <f t="shared" si="75"/>
        <v>6.6091163247348502E-5</v>
      </c>
      <c r="J2202" s="7">
        <f t="shared" si="76"/>
        <v>0.93377728616181788</v>
      </c>
    </row>
    <row r="2203" spans="6:10" x14ac:dyDescent="0.3">
      <c r="F2203">
        <v>2198</v>
      </c>
      <c r="G2203" t="s">
        <v>5573</v>
      </c>
      <c r="H2203" s="2">
        <v>643.62999999999988</v>
      </c>
      <c r="I2203" s="18">
        <f t="shared" si="75"/>
        <v>6.6028584690318702E-5</v>
      </c>
      <c r="J2203" s="7">
        <f t="shared" si="76"/>
        <v>0.93384331474650817</v>
      </c>
    </row>
    <row r="2204" spans="6:10" x14ac:dyDescent="0.3">
      <c r="F2204">
        <v>2199</v>
      </c>
      <c r="G2204" t="s">
        <v>4468</v>
      </c>
      <c r="H2204" s="2">
        <v>643.59000000000015</v>
      </c>
      <c r="I2204" s="18">
        <f t="shared" si="75"/>
        <v>6.6024481178382353E-5</v>
      </c>
      <c r="J2204" s="7">
        <f t="shared" si="76"/>
        <v>0.9339093392276866</v>
      </c>
    </row>
    <row r="2205" spans="6:10" x14ac:dyDescent="0.3">
      <c r="F2205">
        <v>2200</v>
      </c>
      <c r="G2205" t="s">
        <v>7274</v>
      </c>
      <c r="H2205" s="2">
        <v>642.81000000000063</v>
      </c>
      <c r="I2205" s="18">
        <f t="shared" si="75"/>
        <v>6.5944462695622977E-5</v>
      </c>
      <c r="J2205" s="7">
        <f t="shared" si="76"/>
        <v>0.93397528369038219</v>
      </c>
    </row>
    <row r="2206" spans="6:10" x14ac:dyDescent="0.3">
      <c r="F2206">
        <v>2201</v>
      </c>
      <c r="G2206" t="s">
        <v>5494</v>
      </c>
      <c r="H2206" s="2">
        <v>642.79999999999995</v>
      </c>
      <c r="I2206" s="18">
        <f t="shared" si="75"/>
        <v>6.5943436817638811E-5</v>
      </c>
      <c r="J2206" s="7">
        <f t="shared" si="76"/>
        <v>0.93404122712719984</v>
      </c>
    </row>
    <row r="2207" spans="6:10" x14ac:dyDescent="0.3">
      <c r="F2207">
        <v>2202</v>
      </c>
      <c r="G2207" t="s">
        <v>4782</v>
      </c>
      <c r="H2207" s="2">
        <v>642.77</v>
      </c>
      <c r="I2207" s="18">
        <f t="shared" si="75"/>
        <v>6.5940359183686519E-5</v>
      </c>
      <c r="J2207" s="7">
        <f t="shared" si="76"/>
        <v>0.93410716748638356</v>
      </c>
    </row>
    <row r="2208" spans="6:10" x14ac:dyDescent="0.3">
      <c r="F2208">
        <v>2203</v>
      </c>
      <c r="G2208" t="s">
        <v>8254</v>
      </c>
      <c r="H2208" s="2">
        <v>642.1700000000003</v>
      </c>
      <c r="I2208" s="18">
        <f t="shared" si="75"/>
        <v>6.5878806504640844E-5</v>
      </c>
      <c r="J2208" s="7">
        <f t="shared" si="76"/>
        <v>0.93417304629288822</v>
      </c>
    </row>
    <row r="2209" spans="6:10" x14ac:dyDescent="0.3">
      <c r="F2209">
        <v>2204</v>
      </c>
      <c r="G2209" t="s">
        <v>7722</v>
      </c>
      <c r="H2209" s="2">
        <v>642.01999999999987</v>
      </c>
      <c r="I2209" s="18">
        <f t="shared" si="75"/>
        <v>6.5863418334879368E-5</v>
      </c>
      <c r="J2209" s="7">
        <f t="shared" si="76"/>
        <v>0.93423890971122314</v>
      </c>
    </row>
    <row r="2210" spans="6:10" x14ac:dyDescent="0.3">
      <c r="F2210">
        <v>2205</v>
      </c>
      <c r="G2210" t="s">
        <v>7360</v>
      </c>
      <c r="H2210" s="2">
        <v>641.54999999999995</v>
      </c>
      <c r="I2210" s="18">
        <f t="shared" si="75"/>
        <v>6.5815202069626906E-5</v>
      </c>
      <c r="J2210" s="7">
        <f t="shared" si="76"/>
        <v>0.93430472491329275</v>
      </c>
    </row>
    <row r="2211" spans="6:10" x14ac:dyDescent="0.3">
      <c r="F2211">
        <v>2206</v>
      </c>
      <c r="G2211" t="s">
        <v>4480</v>
      </c>
      <c r="H2211" s="2">
        <v>641.13</v>
      </c>
      <c r="I2211" s="18">
        <f t="shared" si="75"/>
        <v>6.5772115194294919E-5</v>
      </c>
      <c r="J2211" s="7">
        <f t="shared" si="76"/>
        <v>0.93437049702848707</v>
      </c>
    </row>
    <row r="2212" spans="6:10" x14ac:dyDescent="0.3">
      <c r="F2212">
        <v>2207</v>
      </c>
      <c r="G2212" t="s">
        <v>5059</v>
      </c>
      <c r="H2212" s="2">
        <v>640.82999999999993</v>
      </c>
      <c r="I2212" s="18">
        <f t="shared" si="75"/>
        <v>6.5741338854772048E-5</v>
      </c>
      <c r="J2212" s="7">
        <f t="shared" si="76"/>
        <v>0.9344362383673418</v>
      </c>
    </row>
    <row r="2213" spans="6:10" x14ac:dyDescent="0.3">
      <c r="F2213">
        <v>2208</v>
      </c>
      <c r="G2213" t="s">
        <v>4990</v>
      </c>
      <c r="H2213" s="2">
        <v>640.75999999999988</v>
      </c>
      <c r="I2213" s="18">
        <f t="shared" si="75"/>
        <v>6.5734157708883379E-5</v>
      </c>
      <c r="J2213" s="7">
        <f t="shared" si="76"/>
        <v>0.93450197252505063</v>
      </c>
    </row>
    <row r="2214" spans="6:10" x14ac:dyDescent="0.3">
      <c r="F2214">
        <v>2209</v>
      </c>
      <c r="G2214" t="s">
        <v>4486</v>
      </c>
      <c r="H2214" s="2">
        <v>640.49999999999989</v>
      </c>
      <c r="I2214" s="18">
        <f t="shared" si="75"/>
        <v>6.5707484881296911E-5</v>
      </c>
      <c r="J2214" s="7">
        <f t="shared" si="76"/>
        <v>0.93456768000993196</v>
      </c>
    </row>
    <row r="2215" spans="6:10" x14ac:dyDescent="0.3">
      <c r="F2215">
        <v>2210</v>
      </c>
      <c r="G2215" t="s">
        <v>6896</v>
      </c>
      <c r="H2215" s="2">
        <v>639.89000000000044</v>
      </c>
      <c r="I2215" s="18">
        <f t="shared" si="75"/>
        <v>6.5644906324267152E-5</v>
      </c>
      <c r="J2215" s="7">
        <f t="shared" si="76"/>
        <v>0.93463332491625617</v>
      </c>
    </row>
    <row r="2216" spans="6:10" x14ac:dyDescent="0.3">
      <c r="F2216">
        <v>2211</v>
      </c>
      <c r="G2216" t="s">
        <v>8056</v>
      </c>
      <c r="H2216" s="2">
        <v>639.02000000000021</v>
      </c>
      <c r="I2216" s="18">
        <f t="shared" si="75"/>
        <v>6.5555654939650858E-5</v>
      </c>
      <c r="J2216" s="7">
        <f t="shared" si="76"/>
        <v>0.93469888057119577</v>
      </c>
    </row>
    <row r="2217" spans="6:10" x14ac:dyDescent="0.3">
      <c r="F2217">
        <v>2212</v>
      </c>
      <c r="G2217" t="s">
        <v>7282</v>
      </c>
      <c r="H2217" s="2">
        <v>638.77000000000021</v>
      </c>
      <c r="I2217" s="18">
        <f t="shared" si="75"/>
        <v>6.5530007990048474E-5</v>
      </c>
      <c r="J2217" s="7">
        <f t="shared" si="76"/>
        <v>0.9347644105791858</v>
      </c>
    </row>
    <row r="2218" spans="6:10" x14ac:dyDescent="0.3">
      <c r="F2218">
        <v>2213</v>
      </c>
      <c r="G2218" t="s">
        <v>8527</v>
      </c>
      <c r="H2218" s="2">
        <v>638.05999999999983</v>
      </c>
      <c r="I2218" s="18">
        <f t="shared" si="75"/>
        <v>6.5457170653177672E-5</v>
      </c>
      <c r="J2218" s="7">
        <f t="shared" si="76"/>
        <v>0.93482986774983901</v>
      </c>
    </row>
    <row r="2219" spans="6:10" x14ac:dyDescent="0.3">
      <c r="F2219">
        <v>2214</v>
      </c>
      <c r="G2219" t="s">
        <v>6032</v>
      </c>
      <c r="H2219" s="2">
        <v>638.04999999999995</v>
      </c>
      <c r="I2219" s="18">
        <f t="shared" si="75"/>
        <v>6.5456144775193588E-5</v>
      </c>
      <c r="J2219" s="7">
        <f t="shared" si="76"/>
        <v>0.93489532389461416</v>
      </c>
    </row>
    <row r="2220" spans="6:10" x14ac:dyDescent="0.3">
      <c r="F2220">
        <v>2215</v>
      </c>
      <c r="G2220" t="s">
        <v>5968</v>
      </c>
      <c r="H2220" s="2">
        <v>637.89000000000033</v>
      </c>
      <c r="I2220" s="18">
        <f t="shared" si="75"/>
        <v>6.5439730727448109E-5</v>
      </c>
      <c r="J2220" s="7">
        <f t="shared" si="76"/>
        <v>0.93496076362534164</v>
      </c>
    </row>
    <row r="2221" spans="6:10" x14ac:dyDescent="0.3">
      <c r="F2221">
        <v>2216</v>
      </c>
      <c r="G2221" t="s">
        <v>5575</v>
      </c>
      <c r="H2221" s="2">
        <v>637.50000000000023</v>
      </c>
      <c r="I2221" s="18">
        <f t="shared" si="75"/>
        <v>6.5399721486068387E-5</v>
      </c>
      <c r="J2221" s="7">
        <f t="shared" si="76"/>
        <v>0.93502616334682775</v>
      </c>
    </row>
    <row r="2222" spans="6:10" x14ac:dyDescent="0.3">
      <c r="F2222">
        <v>2217</v>
      </c>
      <c r="G2222" t="s">
        <v>5829</v>
      </c>
      <c r="H2222" s="2">
        <v>636.51</v>
      </c>
      <c r="I2222" s="18">
        <f t="shared" si="75"/>
        <v>6.5298159565642936E-5</v>
      </c>
      <c r="J2222" s="7">
        <f t="shared" si="76"/>
        <v>0.93509146150639344</v>
      </c>
    </row>
    <row r="2223" spans="6:10" x14ac:dyDescent="0.3">
      <c r="F2223">
        <v>2218</v>
      </c>
      <c r="G2223" t="s">
        <v>6833</v>
      </c>
      <c r="H2223" s="2">
        <v>636.14000000000021</v>
      </c>
      <c r="I2223" s="18">
        <f t="shared" si="75"/>
        <v>6.5260202080231436E-5</v>
      </c>
      <c r="J2223" s="7">
        <f t="shared" si="76"/>
        <v>0.93515672170847364</v>
      </c>
    </row>
    <row r="2224" spans="6:10" x14ac:dyDescent="0.3">
      <c r="F2224">
        <v>2219</v>
      </c>
      <c r="G2224" t="s">
        <v>6497</v>
      </c>
      <c r="H2224" s="2">
        <v>635.7600000000001</v>
      </c>
      <c r="I2224" s="18">
        <f t="shared" si="75"/>
        <v>6.5221218716835812E-5</v>
      </c>
      <c r="J2224" s="7">
        <f t="shared" si="76"/>
        <v>0.93522194292719052</v>
      </c>
    </row>
    <row r="2225" spans="6:10" x14ac:dyDescent="0.3">
      <c r="F2225">
        <v>2220</v>
      </c>
      <c r="G2225" t="s">
        <v>6789</v>
      </c>
      <c r="H2225" s="2">
        <v>635.68000000000006</v>
      </c>
      <c r="I2225" s="18">
        <f t="shared" si="75"/>
        <v>6.5213011692963045E-5</v>
      </c>
      <c r="J2225" s="7">
        <f t="shared" si="76"/>
        <v>0.93528715593888345</v>
      </c>
    </row>
    <row r="2226" spans="6:10" x14ac:dyDescent="0.3">
      <c r="F2226">
        <v>2221</v>
      </c>
      <c r="G2226" t="s">
        <v>7054</v>
      </c>
      <c r="H2226" s="2">
        <v>635.41000000000008</v>
      </c>
      <c r="I2226" s="18">
        <f t="shared" si="75"/>
        <v>6.518531298739248E-5</v>
      </c>
      <c r="J2226" s="7">
        <f t="shared" si="76"/>
        <v>0.93535234125187083</v>
      </c>
    </row>
    <row r="2227" spans="6:10" x14ac:dyDescent="0.3">
      <c r="F2227">
        <v>2222</v>
      </c>
      <c r="G2227" t="s">
        <v>6280</v>
      </c>
      <c r="H2227" s="2">
        <v>635.1</v>
      </c>
      <c r="I2227" s="18">
        <f t="shared" si="75"/>
        <v>6.5153510769885511E-5</v>
      </c>
      <c r="J2227" s="7">
        <f t="shared" si="76"/>
        <v>0.93541749476264069</v>
      </c>
    </row>
    <row r="2228" spans="6:10" x14ac:dyDescent="0.3">
      <c r="F2228">
        <v>2223</v>
      </c>
      <c r="G2228" t="s">
        <v>6433</v>
      </c>
      <c r="H2228" s="2">
        <v>635.04000000000019</v>
      </c>
      <c r="I2228" s="18">
        <f t="shared" si="75"/>
        <v>6.5147355501980967E-5</v>
      </c>
      <c r="J2228" s="7">
        <f t="shared" si="76"/>
        <v>0.93548264211814269</v>
      </c>
    </row>
    <row r="2229" spans="6:10" x14ac:dyDescent="0.3">
      <c r="F2229">
        <v>2224</v>
      </c>
      <c r="G2229" t="s">
        <v>8404</v>
      </c>
      <c r="H2229" s="2">
        <v>634.94999999999982</v>
      </c>
      <c r="I2229" s="18">
        <f t="shared" si="75"/>
        <v>6.5138122600124062E-5</v>
      </c>
      <c r="J2229" s="7">
        <f t="shared" si="76"/>
        <v>0.93554778024074281</v>
      </c>
    </row>
    <row r="2230" spans="6:10" x14ac:dyDescent="0.3">
      <c r="F2230">
        <v>2225</v>
      </c>
      <c r="G2230" t="s">
        <v>5481</v>
      </c>
      <c r="H2230" s="2">
        <v>633.71</v>
      </c>
      <c r="I2230" s="18">
        <f t="shared" si="75"/>
        <v>6.5010913730096281E-5</v>
      </c>
      <c r="J2230" s="7">
        <f t="shared" si="76"/>
        <v>0.93561279115447293</v>
      </c>
    </row>
    <row r="2231" spans="6:10" x14ac:dyDescent="0.3">
      <c r="F2231">
        <v>2226</v>
      </c>
      <c r="G2231" t="s">
        <v>6236</v>
      </c>
      <c r="H2231" s="2">
        <v>633.65999999999985</v>
      </c>
      <c r="I2231" s="18">
        <f t="shared" si="75"/>
        <v>6.5005784340175794E-5</v>
      </c>
      <c r="J2231" s="7">
        <f t="shared" si="76"/>
        <v>0.93567779693881314</v>
      </c>
    </row>
    <row r="2232" spans="6:10" x14ac:dyDescent="0.3">
      <c r="F2232">
        <v>2227</v>
      </c>
      <c r="G2232" t="s">
        <v>5405</v>
      </c>
      <c r="H2232" s="2">
        <v>632.96999999999991</v>
      </c>
      <c r="I2232" s="18">
        <f t="shared" si="75"/>
        <v>6.4934998759273228E-5</v>
      </c>
      <c r="J2232" s="7">
        <f t="shared" si="76"/>
        <v>0.9357427319375724</v>
      </c>
    </row>
    <row r="2233" spans="6:10" x14ac:dyDescent="0.3">
      <c r="F2233">
        <v>2228</v>
      </c>
      <c r="G2233" t="s">
        <v>5642</v>
      </c>
      <c r="H2233" s="2">
        <v>632.40000000000009</v>
      </c>
      <c r="I2233" s="18">
        <f t="shared" si="75"/>
        <v>6.4876523714179818E-5</v>
      </c>
      <c r="J2233" s="7">
        <f t="shared" si="76"/>
        <v>0.93580760846128663</v>
      </c>
    </row>
    <row r="2234" spans="6:10" x14ac:dyDescent="0.3">
      <c r="F2234">
        <v>2229</v>
      </c>
      <c r="G2234" t="s">
        <v>5701</v>
      </c>
      <c r="H2234" s="2">
        <v>632.03999999999985</v>
      </c>
      <c r="I2234" s="18">
        <f t="shared" si="75"/>
        <v>6.4839592106752375E-5</v>
      </c>
      <c r="J2234" s="7">
        <f t="shared" si="76"/>
        <v>0.93587244805339342</v>
      </c>
    </row>
    <row r="2235" spans="6:10" x14ac:dyDescent="0.3">
      <c r="F2235">
        <v>2230</v>
      </c>
      <c r="G2235" t="s">
        <v>5351</v>
      </c>
      <c r="H2235" s="2">
        <v>631.99999999999943</v>
      </c>
      <c r="I2235" s="18">
        <f t="shared" si="75"/>
        <v>6.4835488594815945E-5</v>
      </c>
      <c r="J2235" s="7">
        <f t="shared" si="76"/>
        <v>0.93593728354198824</v>
      </c>
    </row>
    <row r="2236" spans="6:10" x14ac:dyDescent="0.3">
      <c r="F2236">
        <v>2231</v>
      </c>
      <c r="G2236" t="s">
        <v>5495</v>
      </c>
      <c r="H2236" s="2">
        <v>631.9</v>
      </c>
      <c r="I2236" s="18">
        <f t="shared" si="75"/>
        <v>6.4825229814975051E-5</v>
      </c>
      <c r="J2236" s="7">
        <f t="shared" si="76"/>
        <v>0.93600210877180323</v>
      </c>
    </row>
    <row r="2237" spans="6:10" x14ac:dyDescent="0.3">
      <c r="F2237">
        <v>2232</v>
      </c>
      <c r="G2237" t="s">
        <v>6393</v>
      </c>
      <c r="H2237" s="2">
        <v>631.57000000000016</v>
      </c>
      <c r="I2237" s="18">
        <f t="shared" si="75"/>
        <v>6.4791375841499927E-5</v>
      </c>
      <c r="J2237" s="7">
        <f t="shared" si="76"/>
        <v>0.93606690014764471</v>
      </c>
    </row>
    <row r="2238" spans="6:10" x14ac:dyDescent="0.3">
      <c r="F2238">
        <v>2233</v>
      </c>
      <c r="G2238" t="s">
        <v>8408</v>
      </c>
      <c r="H2238" s="2">
        <v>630.84</v>
      </c>
      <c r="I2238" s="18">
        <f t="shared" si="75"/>
        <v>6.4716486748660971E-5</v>
      </c>
      <c r="J2238" s="7">
        <f t="shared" si="76"/>
        <v>0.93613161663439337</v>
      </c>
    </row>
    <row r="2239" spans="6:10" x14ac:dyDescent="0.3">
      <c r="F2239">
        <v>2234</v>
      </c>
      <c r="G2239" t="s">
        <v>8410</v>
      </c>
      <c r="H2239" s="2">
        <v>629.69000000000017</v>
      </c>
      <c r="I2239" s="18">
        <f t="shared" si="75"/>
        <v>6.4598510780490028E-5</v>
      </c>
      <c r="J2239" s="7">
        <f t="shared" si="76"/>
        <v>0.93619621514517382</v>
      </c>
    </row>
    <row r="2240" spans="6:10" x14ac:dyDescent="0.3">
      <c r="F2240">
        <v>2235</v>
      </c>
      <c r="G2240" t="s">
        <v>4790</v>
      </c>
      <c r="H2240" s="2">
        <v>629.30999999999995</v>
      </c>
      <c r="I2240" s="18">
        <f t="shared" si="75"/>
        <v>6.455952741709439E-5</v>
      </c>
      <c r="J2240" s="7">
        <f t="shared" si="76"/>
        <v>0.93626077467259095</v>
      </c>
    </row>
    <row r="2241" spans="6:10" x14ac:dyDescent="0.3">
      <c r="F2241">
        <v>2236</v>
      </c>
      <c r="G2241" t="s">
        <v>5144</v>
      </c>
      <c r="H2241" s="2">
        <v>628.78</v>
      </c>
      <c r="I2241" s="18">
        <f t="shared" si="75"/>
        <v>6.4505155883937357E-5</v>
      </c>
      <c r="J2241" s="7">
        <f t="shared" si="76"/>
        <v>0.93632527982847491</v>
      </c>
    </row>
    <row r="2242" spans="6:10" x14ac:dyDescent="0.3">
      <c r="F2242">
        <v>2237</v>
      </c>
      <c r="G2242" t="s">
        <v>5983</v>
      </c>
      <c r="H2242" s="2">
        <v>628.38</v>
      </c>
      <c r="I2242" s="18">
        <f t="shared" si="75"/>
        <v>6.4464120764573551E-5</v>
      </c>
      <c r="J2242" s="7">
        <f t="shared" si="76"/>
        <v>0.93638974394923946</v>
      </c>
    </row>
    <row r="2243" spans="6:10" x14ac:dyDescent="0.3">
      <c r="F2243">
        <v>2238</v>
      </c>
      <c r="G2243" t="s">
        <v>6967</v>
      </c>
      <c r="H2243" s="2">
        <v>628.2800000000002</v>
      </c>
      <c r="I2243" s="18">
        <f t="shared" si="75"/>
        <v>6.4453861984732616E-5</v>
      </c>
      <c r="J2243" s="7">
        <f t="shared" si="76"/>
        <v>0.93645419781122419</v>
      </c>
    </row>
    <row r="2244" spans="6:10" x14ac:dyDescent="0.3">
      <c r="F2244">
        <v>2239</v>
      </c>
      <c r="G2244" t="s">
        <v>5041</v>
      </c>
      <c r="H2244" s="2">
        <v>627.1500000000002</v>
      </c>
      <c r="I2244" s="18">
        <f t="shared" si="75"/>
        <v>6.4337937772529854E-5</v>
      </c>
      <c r="J2244" s="7">
        <f t="shared" si="76"/>
        <v>0.93651853574899668</v>
      </c>
    </row>
    <row r="2245" spans="6:10" x14ac:dyDescent="0.3">
      <c r="F2245">
        <v>2240</v>
      </c>
      <c r="G2245" t="s">
        <v>6222</v>
      </c>
      <c r="H2245" s="2">
        <v>627.13</v>
      </c>
      <c r="I2245" s="18">
        <f t="shared" si="75"/>
        <v>6.4335886016561646E-5</v>
      </c>
      <c r="J2245" s="7">
        <f t="shared" si="76"/>
        <v>0.93658287163501319</v>
      </c>
    </row>
    <row r="2246" spans="6:10" x14ac:dyDescent="0.3">
      <c r="F2246">
        <v>2241</v>
      </c>
      <c r="G2246" t="s">
        <v>5155</v>
      </c>
      <c r="H2246" s="2">
        <v>626.99000000000024</v>
      </c>
      <c r="I2246" s="18">
        <f t="shared" si="75"/>
        <v>6.4321523724784335E-5</v>
      </c>
      <c r="J2246" s="7">
        <f t="shared" si="76"/>
        <v>0.93664719315873801</v>
      </c>
    </row>
    <row r="2247" spans="6:10" x14ac:dyDescent="0.3">
      <c r="F2247">
        <v>2242</v>
      </c>
      <c r="G2247" t="s">
        <v>6511</v>
      </c>
      <c r="H2247" s="2">
        <v>626.76999999999975</v>
      </c>
      <c r="I2247" s="18">
        <f t="shared" ref="I2247:I2310" si="77">H2247/GETPIVOTDATA("[Measures].[Net Sales]",$G$5)</f>
        <v>6.4298954409134203E-5</v>
      </c>
      <c r="J2247" s="7">
        <f t="shared" si="76"/>
        <v>0.93671149211314719</v>
      </c>
    </row>
    <row r="2248" spans="6:10" x14ac:dyDescent="0.3">
      <c r="F2248">
        <v>2243</v>
      </c>
      <c r="G2248" t="s">
        <v>5506</v>
      </c>
      <c r="H2248" s="2">
        <v>626.64999999999975</v>
      </c>
      <c r="I2248" s="18">
        <f t="shared" si="77"/>
        <v>6.428664387332506E-5</v>
      </c>
      <c r="J2248" s="7">
        <f t="shared" ref="J2248:J2311" si="78">I2248+J2247</f>
        <v>0.93677577875702056</v>
      </c>
    </row>
    <row r="2249" spans="6:10" x14ac:dyDescent="0.3">
      <c r="F2249">
        <v>2244</v>
      </c>
      <c r="G2249" t="s">
        <v>8570</v>
      </c>
      <c r="H2249" s="2">
        <v>626.38000000000011</v>
      </c>
      <c r="I2249" s="18">
        <f t="shared" si="77"/>
        <v>6.4258945167754522E-5</v>
      </c>
      <c r="J2249" s="7">
        <f t="shared" si="78"/>
        <v>0.93684003770218827</v>
      </c>
    </row>
    <row r="2250" spans="6:10" x14ac:dyDescent="0.3">
      <c r="F2250">
        <v>2245</v>
      </c>
      <c r="G2250" t="s">
        <v>5754</v>
      </c>
      <c r="H2250" s="2">
        <v>626.07000000000073</v>
      </c>
      <c r="I2250" s="18">
        <f t="shared" si="77"/>
        <v>6.4227142950247634E-5</v>
      </c>
      <c r="J2250" s="7">
        <f t="shared" si="78"/>
        <v>0.93690426484513856</v>
      </c>
    </row>
    <row r="2251" spans="6:10" x14ac:dyDescent="0.3">
      <c r="F2251">
        <v>2246</v>
      </c>
      <c r="G2251" t="s">
        <v>7503</v>
      </c>
      <c r="H2251" s="2">
        <v>623.93000000000029</v>
      </c>
      <c r="I2251" s="18">
        <f t="shared" si="77"/>
        <v>6.4007605061651212E-5</v>
      </c>
      <c r="J2251" s="7">
        <f t="shared" si="78"/>
        <v>0.9369682724502002</v>
      </c>
    </row>
    <row r="2252" spans="6:10" x14ac:dyDescent="0.3">
      <c r="F2252">
        <v>2247</v>
      </c>
      <c r="G2252" t="s">
        <v>7478</v>
      </c>
      <c r="H2252" s="2">
        <v>623.74999999999977</v>
      </c>
      <c r="I2252" s="18">
        <f t="shared" si="77"/>
        <v>6.3989139257937457E-5</v>
      </c>
      <c r="J2252" s="7">
        <f t="shared" si="78"/>
        <v>0.93703226158945818</v>
      </c>
    </row>
    <row r="2253" spans="6:10" x14ac:dyDescent="0.3">
      <c r="F2253">
        <v>2248</v>
      </c>
      <c r="G2253" t="s">
        <v>5029</v>
      </c>
      <c r="H2253" s="2">
        <v>623.4</v>
      </c>
      <c r="I2253" s="18">
        <f t="shared" si="77"/>
        <v>6.3953233528494139E-5</v>
      </c>
      <c r="J2253" s="7">
        <f t="shared" si="78"/>
        <v>0.93709621482298666</v>
      </c>
    </row>
    <row r="2254" spans="6:10" x14ac:dyDescent="0.3">
      <c r="F2254">
        <v>2249</v>
      </c>
      <c r="G2254" t="s">
        <v>6405</v>
      </c>
      <c r="H2254" s="2">
        <v>623.15999999999985</v>
      </c>
      <c r="I2254" s="18">
        <f t="shared" si="77"/>
        <v>6.3928612456875839E-5</v>
      </c>
      <c r="J2254" s="7">
        <f t="shared" si="78"/>
        <v>0.93716014343544352</v>
      </c>
    </row>
    <row r="2255" spans="6:10" x14ac:dyDescent="0.3">
      <c r="F2255">
        <v>2250</v>
      </c>
      <c r="G2255" t="s">
        <v>8040</v>
      </c>
      <c r="H2255" s="2">
        <v>622.88000000000011</v>
      </c>
      <c r="I2255" s="18">
        <f t="shared" si="77"/>
        <v>6.3899887873321203E-5</v>
      </c>
      <c r="J2255" s="7">
        <f t="shared" si="78"/>
        <v>0.93722404332331688</v>
      </c>
    </row>
    <row r="2256" spans="6:10" x14ac:dyDescent="0.3">
      <c r="F2256">
        <v>2251</v>
      </c>
      <c r="G2256" t="s">
        <v>6345</v>
      </c>
      <c r="H2256" s="2">
        <v>622.85</v>
      </c>
      <c r="I2256" s="18">
        <f t="shared" si="77"/>
        <v>6.3896810239368911E-5</v>
      </c>
      <c r="J2256" s="7">
        <f t="shared" si="78"/>
        <v>0.93728794013355621</v>
      </c>
    </row>
    <row r="2257" spans="6:10" x14ac:dyDescent="0.3">
      <c r="F2257">
        <v>2252</v>
      </c>
      <c r="G2257" t="s">
        <v>8314</v>
      </c>
      <c r="H2257" s="2">
        <v>622.7500000000008</v>
      </c>
      <c r="I2257" s="18">
        <f t="shared" si="77"/>
        <v>6.388655145952803E-5</v>
      </c>
      <c r="J2257" s="7">
        <f t="shared" si="78"/>
        <v>0.93735182668501571</v>
      </c>
    </row>
    <row r="2258" spans="6:10" x14ac:dyDescent="0.3">
      <c r="F2258">
        <v>2253</v>
      </c>
      <c r="G2258" t="s">
        <v>8569</v>
      </c>
      <c r="H2258" s="2">
        <v>621.75000000000011</v>
      </c>
      <c r="I2258" s="18">
        <f t="shared" si="77"/>
        <v>6.3783963661118455E-5</v>
      </c>
      <c r="J2258" s="7">
        <f t="shared" si="78"/>
        <v>0.93741561064867684</v>
      </c>
    </row>
    <row r="2259" spans="6:10" x14ac:dyDescent="0.3">
      <c r="F2259">
        <v>2254</v>
      </c>
      <c r="G2259" t="s">
        <v>7628</v>
      </c>
      <c r="H2259" s="2">
        <v>621.68000000000052</v>
      </c>
      <c r="I2259" s="18">
        <f t="shared" si="77"/>
        <v>6.3776782515229826E-5</v>
      </c>
      <c r="J2259" s="7">
        <f t="shared" si="78"/>
        <v>0.93747938743119208</v>
      </c>
    </row>
    <row r="2260" spans="6:10" x14ac:dyDescent="0.3">
      <c r="F2260">
        <v>2255</v>
      </c>
      <c r="G2260" t="s">
        <v>8147</v>
      </c>
      <c r="H2260" s="2">
        <v>621.66</v>
      </c>
      <c r="I2260" s="18">
        <f t="shared" si="77"/>
        <v>6.3774730759261577E-5</v>
      </c>
      <c r="J2260" s="7">
        <f t="shared" si="78"/>
        <v>0.93754316216195133</v>
      </c>
    </row>
    <row r="2261" spans="6:10" x14ac:dyDescent="0.3">
      <c r="F2261">
        <v>2256</v>
      </c>
      <c r="G2261" t="s">
        <v>5050</v>
      </c>
      <c r="H2261" s="2">
        <v>621.23000000000025</v>
      </c>
      <c r="I2261" s="18">
        <f t="shared" si="77"/>
        <v>6.3730618005945506E-5</v>
      </c>
      <c r="J2261" s="7">
        <f t="shared" si="78"/>
        <v>0.93760689277995724</v>
      </c>
    </row>
    <row r="2262" spans="6:10" x14ac:dyDescent="0.3">
      <c r="F2262">
        <v>2257</v>
      </c>
      <c r="G2262" t="s">
        <v>7056</v>
      </c>
      <c r="H2262" s="2">
        <v>620.39999999999986</v>
      </c>
      <c r="I2262" s="18">
        <f t="shared" si="77"/>
        <v>6.3645470133265574E-5</v>
      </c>
      <c r="J2262" s="7">
        <f t="shared" si="78"/>
        <v>0.9376705382500905</v>
      </c>
    </row>
    <row r="2263" spans="6:10" x14ac:dyDescent="0.3">
      <c r="F2263">
        <v>2258</v>
      </c>
      <c r="G2263" t="s">
        <v>4516</v>
      </c>
      <c r="H2263" s="2">
        <v>620.13</v>
      </c>
      <c r="I2263" s="18">
        <f t="shared" si="77"/>
        <v>6.3617771427695009E-5</v>
      </c>
      <c r="J2263" s="7">
        <f t="shared" si="78"/>
        <v>0.93773415602151822</v>
      </c>
    </row>
    <row r="2264" spans="6:10" x14ac:dyDescent="0.3">
      <c r="F2264">
        <v>2259</v>
      </c>
      <c r="G2264" t="s">
        <v>5868</v>
      </c>
      <c r="H2264" s="2">
        <v>620.04000000000019</v>
      </c>
      <c r="I2264" s="18">
        <f t="shared" si="77"/>
        <v>6.3608538525838172E-5</v>
      </c>
      <c r="J2264" s="7">
        <f t="shared" si="78"/>
        <v>0.93779776456004404</v>
      </c>
    </row>
    <row r="2265" spans="6:10" x14ac:dyDescent="0.3">
      <c r="F2265">
        <v>2260</v>
      </c>
      <c r="G2265" t="s">
        <v>5114</v>
      </c>
      <c r="H2265" s="2">
        <v>618.63000000000011</v>
      </c>
      <c r="I2265" s="18">
        <f t="shared" si="77"/>
        <v>6.3463889730080747E-5</v>
      </c>
      <c r="J2265" s="7">
        <f t="shared" si="78"/>
        <v>0.93786122844977415</v>
      </c>
    </row>
    <row r="2266" spans="6:10" x14ac:dyDescent="0.3">
      <c r="F2266">
        <v>2261</v>
      </c>
      <c r="G2266" t="s">
        <v>7402</v>
      </c>
      <c r="H2266" s="2">
        <v>618.58999999999992</v>
      </c>
      <c r="I2266" s="18">
        <f t="shared" si="77"/>
        <v>6.3459786218144344E-5</v>
      </c>
      <c r="J2266" s="7">
        <f t="shared" si="78"/>
        <v>0.93792468823599229</v>
      </c>
    </row>
    <row r="2267" spans="6:10" x14ac:dyDescent="0.3">
      <c r="F2267">
        <v>2262</v>
      </c>
      <c r="G2267" t="s">
        <v>4454</v>
      </c>
      <c r="H2267" s="2">
        <v>618.2700000000001</v>
      </c>
      <c r="I2267" s="18">
        <f t="shared" si="77"/>
        <v>6.3426958122653318E-5</v>
      </c>
      <c r="J2267" s="7">
        <f t="shared" si="78"/>
        <v>0.93798811519411496</v>
      </c>
    </row>
    <row r="2268" spans="6:10" x14ac:dyDescent="0.3">
      <c r="F2268">
        <v>2263</v>
      </c>
      <c r="G2268" t="s">
        <v>4977</v>
      </c>
      <c r="H2268" s="2">
        <v>618.09</v>
      </c>
      <c r="I2268" s="18">
        <f t="shared" si="77"/>
        <v>6.3408492318939603E-5</v>
      </c>
      <c r="J2268" s="7">
        <f t="shared" si="78"/>
        <v>0.93805152368643385</v>
      </c>
    </row>
    <row r="2269" spans="6:10" x14ac:dyDescent="0.3">
      <c r="F2269">
        <v>2264</v>
      </c>
      <c r="G2269" t="s">
        <v>5917</v>
      </c>
      <c r="H2269" s="2">
        <v>617.9899999999999</v>
      </c>
      <c r="I2269" s="18">
        <f t="shared" si="77"/>
        <v>6.3398233539098628E-5</v>
      </c>
      <c r="J2269" s="7">
        <f t="shared" si="78"/>
        <v>0.93811492191997292</v>
      </c>
    </row>
    <row r="2270" spans="6:10" x14ac:dyDescent="0.3">
      <c r="F2270">
        <v>2265</v>
      </c>
      <c r="G2270" t="s">
        <v>5117</v>
      </c>
      <c r="H2270" s="2">
        <v>617.93000000000006</v>
      </c>
      <c r="I2270" s="18">
        <f t="shared" si="77"/>
        <v>6.3392078271194084E-5</v>
      </c>
      <c r="J2270" s="7">
        <f t="shared" si="78"/>
        <v>0.93817831399824414</v>
      </c>
    </row>
    <row r="2271" spans="6:10" x14ac:dyDescent="0.3">
      <c r="F2271">
        <v>2266</v>
      </c>
      <c r="G2271" t="s">
        <v>5751</v>
      </c>
      <c r="H2271" s="2">
        <v>617.05000000000007</v>
      </c>
      <c r="I2271" s="18">
        <f t="shared" si="77"/>
        <v>6.3301801008593705E-5</v>
      </c>
      <c r="J2271" s="7">
        <f t="shared" si="78"/>
        <v>0.93824161579925269</v>
      </c>
    </row>
    <row r="2272" spans="6:10" x14ac:dyDescent="0.3">
      <c r="F2272">
        <v>2267</v>
      </c>
      <c r="G2272" t="s">
        <v>7281</v>
      </c>
      <c r="H2272" s="2">
        <v>616.79000000000087</v>
      </c>
      <c r="I2272" s="18">
        <f t="shared" si="77"/>
        <v>6.3275128181007305E-5</v>
      </c>
      <c r="J2272" s="7">
        <f t="shared" si="78"/>
        <v>0.93830489092743374</v>
      </c>
    </row>
    <row r="2273" spans="6:10" x14ac:dyDescent="0.3">
      <c r="F2273">
        <v>2268</v>
      </c>
      <c r="G2273" t="s">
        <v>5424</v>
      </c>
      <c r="H2273" s="2">
        <v>616.65</v>
      </c>
      <c r="I2273" s="18">
        <f t="shared" si="77"/>
        <v>6.3260765889229886E-5</v>
      </c>
      <c r="J2273" s="7">
        <f t="shared" si="78"/>
        <v>0.93836815169332299</v>
      </c>
    </row>
    <row r="2274" spans="6:10" x14ac:dyDescent="0.3">
      <c r="F2274">
        <v>2269</v>
      </c>
      <c r="G2274" t="s">
        <v>7179</v>
      </c>
      <c r="H2274" s="2">
        <v>616.26</v>
      </c>
      <c r="I2274" s="18">
        <f t="shared" si="77"/>
        <v>6.3220756647850177E-5</v>
      </c>
      <c r="J2274" s="7">
        <f t="shared" si="78"/>
        <v>0.93843137244997088</v>
      </c>
    </row>
    <row r="2275" spans="6:10" x14ac:dyDescent="0.3">
      <c r="F2275">
        <v>2270</v>
      </c>
      <c r="G2275" t="s">
        <v>6369</v>
      </c>
      <c r="H2275" s="2">
        <v>615.9899999999999</v>
      </c>
      <c r="I2275" s="18">
        <f t="shared" si="77"/>
        <v>6.3193057942279599E-5</v>
      </c>
      <c r="J2275" s="7">
        <f t="shared" si="78"/>
        <v>0.93849456550791321</v>
      </c>
    </row>
    <row r="2276" spans="6:10" x14ac:dyDescent="0.3">
      <c r="F2276">
        <v>2271</v>
      </c>
      <c r="G2276" t="s">
        <v>6951</v>
      </c>
      <c r="H2276" s="2">
        <v>615.38999999999919</v>
      </c>
      <c r="I2276" s="18">
        <f t="shared" si="77"/>
        <v>6.3131505263233815E-5</v>
      </c>
      <c r="J2276" s="7">
        <f t="shared" si="78"/>
        <v>0.93855769701317648</v>
      </c>
    </row>
    <row r="2277" spans="6:10" x14ac:dyDescent="0.3">
      <c r="F2277">
        <v>2272</v>
      </c>
      <c r="G2277" t="s">
        <v>4863</v>
      </c>
      <c r="H2277" s="2">
        <v>614.77</v>
      </c>
      <c r="I2277" s="18">
        <f t="shared" si="77"/>
        <v>6.3067900828219986E-5</v>
      </c>
      <c r="J2277" s="7">
        <f t="shared" si="78"/>
        <v>0.9386207649140047</v>
      </c>
    </row>
    <row r="2278" spans="6:10" x14ac:dyDescent="0.3">
      <c r="F2278">
        <v>2273</v>
      </c>
      <c r="G2278" t="s">
        <v>7369</v>
      </c>
      <c r="H2278" s="2">
        <v>614.0100000000001</v>
      </c>
      <c r="I2278" s="18">
        <f t="shared" si="77"/>
        <v>6.2989934101428764E-5</v>
      </c>
      <c r="J2278" s="7">
        <f t="shared" si="78"/>
        <v>0.93868375484810618</v>
      </c>
    </row>
    <row r="2279" spans="6:10" x14ac:dyDescent="0.3">
      <c r="F2279">
        <v>2274</v>
      </c>
      <c r="G2279" t="s">
        <v>5417</v>
      </c>
      <c r="H2279" s="2">
        <v>613.95000000000005</v>
      </c>
      <c r="I2279" s="18">
        <f t="shared" si="77"/>
        <v>6.2983778833524193E-5</v>
      </c>
      <c r="J2279" s="7">
        <f t="shared" si="78"/>
        <v>0.93874673862693969</v>
      </c>
    </row>
    <row r="2280" spans="6:10" x14ac:dyDescent="0.3">
      <c r="F2280">
        <v>2275</v>
      </c>
      <c r="G2280" t="s">
        <v>6260</v>
      </c>
      <c r="H2280" s="2">
        <v>612.43000000000006</v>
      </c>
      <c r="I2280" s="18">
        <f t="shared" si="77"/>
        <v>6.2827845379941722E-5</v>
      </c>
      <c r="J2280" s="7">
        <f t="shared" si="78"/>
        <v>0.93880956647231961</v>
      </c>
    </row>
    <row r="2281" spans="6:10" x14ac:dyDescent="0.3">
      <c r="F2281">
        <v>2276</v>
      </c>
      <c r="G2281" t="s">
        <v>8519</v>
      </c>
      <c r="H2281" s="2">
        <v>612.07999999999993</v>
      </c>
      <c r="I2281" s="18">
        <f t="shared" si="77"/>
        <v>6.2791939650498377E-5</v>
      </c>
      <c r="J2281" s="7">
        <f t="shared" si="78"/>
        <v>0.93887235841197014</v>
      </c>
    </row>
    <row r="2282" spans="6:10" x14ac:dyDescent="0.3">
      <c r="F2282">
        <v>2277</v>
      </c>
      <c r="G2282" t="s">
        <v>6383</v>
      </c>
      <c r="H2282" s="2">
        <v>612.05999999999995</v>
      </c>
      <c r="I2282" s="18">
        <f t="shared" si="77"/>
        <v>6.2789887894530196E-5</v>
      </c>
      <c r="J2282" s="7">
        <f t="shared" si="78"/>
        <v>0.93893514829986469</v>
      </c>
    </row>
    <row r="2283" spans="6:10" x14ac:dyDescent="0.3">
      <c r="F2283">
        <v>2278</v>
      </c>
      <c r="G2283" t="s">
        <v>6693</v>
      </c>
      <c r="H2283" s="2">
        <v>612.00999999999965</v>
      </c>
      <c r="I2283" s="18">
        <f t="shared" si="77"/>
        <v>6.2784758504609681E-5</v>
      </c>
      <c r="J2283" s="7">
        <f t="shared" si="78"/>
        <v>0.93899793305836932</v>
      </c>
    </row>
    <row r="2284" spans="6:10" x14ac:dyDescent="0.3">
      <c r="F2284">
        <v>2279</v>
      </c>
      <c r="G2284" t="s">
        <v>7030</v>
      </c>
      <c r="H2284" s="2">
        <v>611.87999999999988</v>
      </c>
      <c r="I2284" s="18">
        <f t="shared" si="77"/>
        <v>6.2771422090816467E-5</v>
      </c>
      <c r="J2284" s="7">
        <f t="shared" si="78"/>
        <v>0.93906070448046008</v>
      </c>
    </row>
    <row r="2285" spans="6:10" x14ac:dyDescent="0.3">
      <c r="F2285">
        <v>2280</v>
      </c>
      <c r="G2285" t="s">
        <v>5593</v>
      </c>
      <c r="H2285" s="2">
        <v>611.09000000000026</v>
      </c>
      <c r="I2285" s="18">
        <f t="shared" si="77"/>
        <v>6.2690377730072994E-5</v>
      </c>
      <c r="J2285" s="7">
        <f t="shared" si="78"/>
        <v>0.93912339485819019</v>
      </c>
    </row>
    <row r="2286" spans="6:10" x14ac:dyDescent="0.3">
      <c r="F2286">
        <v>2281</v>
      </c>
      <c r="G2286" t="s">
        <v>5285</v>
      </c>
      <c r="H2286" s="2">
        <v>610.58999999999992</v>
      </c>
      <c r="I2286" s="18">
        <f t="shared" si="77"/>
        <v>6.2639083830868199E-5</v>
      </c>
      <c r="J2286" s="7">
        <f t="shared" si="78"/>
        <v>0.93918603394202105</v>
      </c>
    </row>
    <row r="2287" spans="6:10" x14ac:dyDescent="0.3">
      <c r="F2287">
        <v>2282</v>
      </c>
      <c r="G2287" t="s">
        <v>4521</v>
      </c>
      <c r="H2287" s="2">
        <v>610.52000000000021</v>
      </c>
      <c r="I2287" s="18">
        <f t="shared" si="77"/>
        <v>6.2631902684979557E-5</v>
      </c>
      <c r="J2287" s="7">
        <f t="shared" si="78"/>
        <v>0.93924866584470601</v>
      </c>
    </row>
    <row r="2288" spans="6:10" x14ac:dyDescent="0.3">
      <c r="F2288">
        <v>2283</v>
      </c>
      <c r="G2288" t="s">
        <v>6805</v>
      </c>
      <c r="H2288" s="2">
        <v>610.01000000000033</v>
      </c>
      <c r="I2288" s="18">
        <f t="shared" si="77"/>
        <v>6.2579582907790719E-5</v>
      </c>
      <c r="J2288" s="7">
        <f t="shared" si="78"/>
        <v>0.93931124542761379</v>
      </c>
    </row>
    <row r="2289" spans="6:10" x14ac:dyDescent="0.3">
      <c r="F2289">
        <v>2284</v>
      </c>
      <c r="G2289" t="s">
        <v>5021</v>
      </c>
      <c r="H2289" s="2">
        <v>609.95000000000016</v>
      </c>
      <c r="I2289" s="18">
        <f t="shared" si="77"/>
        <v>6.2573427639886134E-5</v>
      </c>
      <c r="J2289" s="7">
        <f t="shared" si="78"/>
        <v>0.93937381885525373</v>
      </c>
    </row>
    <row r="2290" spans="6:10" x14ac:dyDescent="0.3">
      <c r="F2290">
        <v>2285</v>
      </c>
      <c r="G2290" t="s">
        <v>5945</v>
      </c>
      <c r="H2290" s="2">
        <v>609.84999999999991</v>
      </c>
      <c r="I2290" s="18">
        <f t="shared" si="77"/>
        <v>6.2563168860045145E-5</v>
      </c>
      <c r="J2290" s="7">
        <f t="shared" si="78"/>
        <v>0.93943638202411373</v>
      </c>
    </row>
    <row r="2291" spans="6:10" x14ac:dyDescent="0.3">
      <c r="F2291">
        <v>2286</v>
      </c>
      <c r="G2291" t="s">
        <v>6419</v>
      </c>
      <c r="H2291" s="2">
        <v>609.19000000000017</v>
      </c>
      <c r="I2291" s="18">
        <f t="shared" si="77"/>
        <v>6.2495460913094899E-5</v>
      </c>
      <c r="J2291" s="7">
        <f t="shared" si="78"/>
        <v>0.93949887748502681</v>
      </c>
    </row>
    <row r="2292" spans="6:10" x14ac:dyDescent="0.3">
      <c r="F2292">
        <v>2287</v>
      </c>
      <c r="G2292" t="s">
        <v>5432</v>
      </c>
      <c r="H2292" s="2">
        <v>608.78999999999985</v>
      </c>
      <c r="I2292" s="18">
        <f t="shared" si="77"/>
        <v>6.2454425793731052E-5</v>
      </c>
      <c r="J2292" s="7">
        <f t="shared" si="78"/>
        <v>0.93956133191082059</v>
      </c>
    </row>
    <row r="2293" spans="6:10" x14ac:dyDescent="0.3">
      <c r="F2293">
        <v>2288</v>
      </c>
      <c r="G2293" t="s">
        <v>6320</v>
      </c>
      <c r="H2293" s="2">
        <v>608.65000000000009</v>
      </c>
      <c r="I2293" s="18">
        <f t="shared" si="77"/>
        <v>6.2440063501953741E-5</v>
      </c>
      <c r="J2293" s="7">
        <f t="shared" si="78"/>
        <v>0.93962377197432256</v>
      </c>
    </row>
    <row r="2294" spans="6:10" x14ac:dyDescent="0.3">
      <c r="F2294">
        <v>2289</v>
      </c>
      <c r="G2294" t="s">
        <v>4558</v>
      </c>
      <c r="H2294" s="2">
        <v>608.0999999999998</v>
      </c>
      <c r="I2294" s="18">
        <f t="shared" si="77"/>
        <v>6.2383640212828486E-5</v>
      </c>
      <c r="J2294" s="7">
        <f t="shared" si="78"/>
        <v>0.93968615561453539</v>
      </c>
    </row>
    <row r="2295" spans="6:10" x14ac:dyDescent="0.3">
      <c r="F2295">
        <v>2290</v>
      </c>
      <c r="G2295" t="s">
        <v>5728</v>
      </c>
      <c r="H2295" s="2">
        <v>607.70999999999992</v>
      </c>
      <c r="I2295" s="18">
        <f t="shared" si="77"/>
        <v>6.2343630971448778E-5</v>
      </c>
      <c r="J2295" s="7">
        <f t="shared" si="78"/>
        <v>0.93974849924550685</v>
      </c>
    </row>
    <row r="2296" spans="6:10" x14ac:dyDescent="0.3">
      <c r="F2296">
        <v>2291</v>
      </c>
      <c r="G2296" t="s">
        <v>6639</v>
      </c>
      <c r="H2296" s="2">
        <v>607.45000000000016</v>
      </c>
      <c r="I2296" s="18">
        <f t="shared" si="77"/>
        <v>6.2316958143862337E-5</v>
      </c>
      <c r="J2296" s="7">
        <f t="shared" si="78"/>
        <v>0.9398108162036507</v>
      </c>
    </row>
    <row r="2297" spans="6:10" x14ac:dyDescent="0.3">
      <c r="F2297">
        <v>2292</v>
      </c>
      <c r="G2297" t="s">
        <v>4710</v>
      </c>
      <c r="H2297" s="2">
        <v>606.2800000000002</v>
      </c>
      <c r="I2297" s="18">
        <f t="shared" si="77"/>
        <v>6.2196930419723199E-5</v>
      </c>
      <c r="J2297" s="7">
        <f t="shared" si="78"/>
        <v>0.93987301313407046</v>
      </c>
    </row>
    <row r="2298" spans="6:10" x14ac:dyDescent="0.3">
      <c r="F2298">
        <v>2293</v>
      </c>
      <c r="G2298" t="s">
        <v>6002</v>
      </c>
      <c r="H2298" s="2">
        <v>606.12999999999988</v>
      </c>
      <c r="I2298" s="18">
        <f t="shared" si="77"/>
        <v>6.2181542249961736E-5</v>
      </c>
      <c r="J2298" s="7">
        <f t="shared" si="78"/>
        <v>0.93993519467632047</v>
      </c>
    </row>
    <row r="2299" spans="6:10" x14ac:dyDescent="0.3">
      <c r="F2299">
        <v>2294</v>
      </c>
      <c r="G2299" t="s">
        <v>5153</v>
      </c>
      <c r="H2299" s="2">
        <v>605.8399999999998</v>
      </c>
      <c r="I2299" s="18">
        <f t="shared" si="77"/>
        <v>6.2151791788422976E-5</v>
      </c>
      <c r="J2299" s="7">
        <f t="shared" si="78"/>
        <v>0.93999734646810895</v>
      </c>
    </row>
    <row r="2300" spans="6:10" x14ac:dyDescent="0.3">
      <c r="F2300">
        <v>2295</v>
      </c>
      <c r="G2300" t="s">
        <v>8298</v>
      </c>
      <c r="H2300" s="2">
        <v>605.8000000000003</v>
      </c>
      <c r="I2300" s="18">
        <f t="shared" si="77"/>
        <v>6.214768827648664E-5</v>
      </c>
      <c r="J2300" s="7">
        <f t="shared" si="78"/>
        <v>0.94005949415638546</v>
      </c>
    </row>
    <row r="2301" spans="6:10" x14ac:dyDescent="0.3">
      <c r="F2301">
        <v>2296</v>
      </c>
      <c r="G2301" t="s">
        <v>5402</v>
      </c>
      <c r="H2301" s="2">
        <v>605.62999999999977</v>
      </c>
      <c r="I2301" s="18">
        <f t="shared" si="77"/>
        <v>6.2130248350756968E-5</v>
      </c>
      <c r="J2301" s="7">
        <f t="shared" si="78"/>
        <v>0.94012162440473623</v>
      </c>
    </row>
    <row r="2302" spans="6:10" x14ac:dyDescent="0.3">
      <c r="F2302">
        <v>2297</v>
      </c>
      <c r="G2302" t="s">
        <v>8048</v>
      </c>
      <c r="H2302" s="2">
        <v>605.58000000000061</v>
      </c>
      <c r="I2302" s="18">
        <f t="shared" si="77"/>
        <v>6.2125118960836576E-5</v>
      </c>
      <c r="J2302" s="7">
        <f t="shared" si="78"/>
        <v>0.9401837495236971</v>
      </c>
    </row>
    <row r="2303" spans="6:10" x14ac:dyDescent="0.3">
      <c r="F2303">
        <v>2298</v>
      </c>
      <c r="G2303" t="s">
        <v>4927</v>
      </c>
      <c r="H2303" s="2">
        <v>605.12000000000012</v>
      </c>
      <c r="I2303" s="18">
        <f t="shared" si="77"/>
        <v>6.2077928573568144E-5</v>
      </c>
      <c r="J2303" s="7">
        <f t="shared" si="78"/>
        <v>0.9402458274522707</v>
      </c>
    </row>
    <row r="2304" spans="6:10" x14ac:dyDescent="0.3">
      <c r="F2304">
        <v>2299</v>
      </c>
      <c r="G2304" t="s">
        <v>5162</v>
      </c>
      <c r="H2304" s="2">
        <v>605.06000000000029</v>
      </c>
      <c r="I2304" s="18">
        <f t="shared" si="77"/>
        <v>6.20717733056636E-5</v>
      </c>
      <c r="J2304" s="7">
        <f t="shared" si="78"/>
        <v>0.94030789922557634</v>
      </c>
    </row>
    <row r="2305" spans="6:10" x14ac:dyDescent="0.3">
      <c r="F2305">
        <v>2300</v>
      </c>
      <c r="G2305" t="s">
        <v>5976</v>
      </c>
      <c r="H2305" s="2">
        <v>604.75000000000011</v>
      </c>
      <c r="I2305" s="18">
        <f t="shared" si="77"/>
        <v>6.2039971088156631E-5</v>
      </c>
      <c r="J2305" s="7">
        <f t="shared" si="78"/>
        <v>0.94036993919666445</v>
      </c>
    </row>
    <row r="2306" spans="6:10" x14ac:dyDescent="0.3">
      <c r="F2306">
        <v>2301</v>
      </c>
      <c r="G2306" t="s">
        <v>8166</v>
      </c>
      <c r="H2306" s="2">
        <v>604.6400000000001</v>
      </c>
      <c r="I2306" s="18">
        <f t="shared" si="77"/>
        <v>6.2028686430331572E-5</v>
      </c>
      <c r="J2306" s="7">
        <f t="shared" si="78"/>
        <v>0.9404319678830948</v>
      </c>
    </row>
    <row r="2307" spans="6:10" x14ac:dyDescent="0.3">
      <c r="F2307">
        <v>2302</v>
      </c>
      <c r="G2307" t="s">
        <v>4719</v>
      </c>
      <c r="H2307" s="2">
        <v>604.51</v>
      </c>
      <c r="I2307" s="18">
        <f t="shared" si="77"/>
        <v>6.2015350016538331E-5</v>
      </c>
      <c r="J2307" s="7">
        <f t="shared" si="78"/>
        <v>0.94049398323311129</v>
      </c>
    </row>
    <row r="2308" spans="6:10" x14ac:dyDescent="0.3">
      <c r="F2308">
        <v>2303</v>
      </c>
      <c r="G2308" t="s">
        <v>7490</v>
      </c>
      <c r="H2308" s="2">
        <v>603.75</v>
      </c>
      <c r="I2308" s="18">
        <f t="shared" si="77"/>
        <v>6.1937383289747096E-5</v>
      </c>
      <c r="J2308" s="7">
        <f t="shared" si="78"/>
        <v>0.94055592061640103</v>
      </c>
    </row>
    <row r="2309" spans="6:10" x14ac:dyDescent="0.3">
      <c r="F2309">
        <v>2304</v>
      </c>
      <c r="G2309" t="s">
        <v>4501</v>
      </c>
      <c r="H2309" s="2">
        <v>603.71</v>
      </c>
      <c r="I2309" s="18">
        <f t="shared" si="77"/>
        <v>6.1933279777810719E-5</v>
      </c>
      <c r="J2309" s="7">
        <f t="shared" si="78"/>
        <v>0.9406178538961788</v>
      </c>
    </row>
    <row r="2310" spans="6:10" x14ac:dyDescent="0.3">
      <c r="F2310">
        <v>2305</v>
      </c>
      <c r="G2310" t="s">
        <v>4419</v>
      </c>
      <c r="H2310" s="2">
        <v>603.70999999999981</v>
      </c>
      <c r="I2310" s="18">
        <f t="shared" si="77"/>
        <v>6.1933279777810692E-5</v>
      </c>
      <c r="J2310" s="7">
        <f t="shared" si="78"/>
        <v>0.94067978717595657</v>
      </c>
    </row>
    <row r="2311" spans="6:10" x14ac:dyDescent="0.3">
      <c r="F2311">
        <v>2306</v>
      </c>
      <c r="G2311" t="s">
        <v>7050</v>
      </c>
      <c r="H2311" s="2">
        <v>603.69000000000017</v>
      </c>
      <c r="I2311" s="18">
        <f t="shared" ref="I2311:I2374" si="79">H2311/GETPIVOTDATA("[Measures].[Net Sales]",$G$5)</f>
        <v>6.1931228021842538E-5</v>
      </c>
      <c r="J2311" s="7">
        <f t="shared" si="78"/>
        <v>0.94074171840397847</v>
      </c>
    </row>
    <row r="2312" spans="6:10" x14ac:dyDescent="0.3">
      <c r="F2312">
        <v>2307</v>
      </c>
      <c r="G2312" t="s">
        <v>4547</v>
      </c>
      <c r="H2312" s="2">
        <v>603.41999999999996</v>
      </c>
      <c r="I2312" s="18">
        <f t="shared" si="79"/>
        <v>6.1903529316271945E-5</v>
      </c>
      <c r="J2312" s="7">
        <f t="shared" ref="J2312:J2375" si="80">I2312+J2311</f>
        <v>0.9408036219332947</v>
      </c>
    </row>
    <row r="2313" spans="6:10" x14ac:dyDescent="0.3">
      <c r="F2313">
        <v>2308</v>
      </c>
      <c r="G2313" t="s">
        <v>7872</v>
      </c>
      <c r="H2313" s="2">
        <v>603.37000000000046</v>
      </c>
      <c r="I2313" s="18">
        <f t="shared" si="79"/>
        <v>6.1898399926351526E-5</v>
      </c>
      <c r="J2313" s="7">
        <f t="shared" si="80"/>
        <v>0.94086552033322102</v>
      </c>
    </row>
    <row r="2314" spans="6:10" x14ac:dyDescent="0.3">
      <c r="F2314">
        <v>2309</v>
      </c>
      <c r="G2314" t="s">
        <v>6453</v>
      </c>
      <c r="H2314" s="2">
        <v>602.9699999999998</v>
      </c>
      <c r="I2314" s="18">
        <f t="shared" si="79"/>
        <v>6.1857364806987652E-5</v>
      </c>
      <c r="J2314" s="7">
        <f t="shared" si="80"/>
        <v>0.94092737769802803</v>
      </c>
    </row>
    <row r="2315" spans="6:10" x14ac:dyDescent="0.3">
      <c r="F2315">
        <v>2310</v>
      </c>
      <c r="G2315" t="s">
        <v>6484</v>
      </c>
      <c r="H2315" s="2">
        <v>602.51000000000022</v>
      </c>
      <c r="I2315" s="18">
        <f t="shared" si="79"/>
        <v>6.1810174419719315E-5</v>
      </c>
      <c r="J2315" s="7">
        <f t="shared" si="80"/>
        <v>0.94098918787244779</v>
      </c>
    </row>
    <row r="2316" spans="6:10" x14ac:dyDescent="0.3">
      <c r="F2316">
        <v>2311</v>
      </c>
      <c r="G2316" t="s">
        <v>7176</v>
      </c>
      <c r="H2316" s="2">
        <v>602.26999999999987</v>
      </c>
      <c r="I2316" s="18">
        <f t="shared" si="79"/>
        <v>6.1785553348100988E-5</v>
      </c>
      <c r="J2316" s="7">
        <f t="shared" si="80"/>
        <v>0.94105097342579591</v>
      </c>
    </row>
    <row r="2317" spans="6:10" x14ac:dyDescent="0.3">
      <c r="F2317">
        <v>2312</v>
      </c>
      <c r="G2317" t="s">
        <v>8332</v>
      </c>
      <c r="H2317" s="2">
        <v>602.09000000000015</v>
      </c>
      <c r="I2317" s="18">
        <f t="shared" si="79"/>
        <v>6.1767087544387314E-5</v>
      </c>
      <c r="J2317" s="7">
        <f t="shared" si="80"/>
        <v>0.94111274051334026</v>
      </c>
    </row>
    <row r="2318" spans="6:10" x14ac:dyDescent="0.3">
      <c r="F2318">
        <v>2313</v>
      </c>
      <c r="G2318" t="s">
        <v>4506</v>
      </c>
      <c r="H2318" s="2">
        <v>601.98</v>
      </c>
      <c r="I2318" s="18">
        <f t="shared" si="79"/>
        <v>6.1755802886562242E-5</v>
      </c>
      <c r="J2318" s="7">
        <f t="shared" si="80"/>
        <v>0.94117449631622685</v>
      </c>
    </row>
    <row r="2319" spans="6:10" x14ac:dyDescent="0.3">
      <c r="F2319">
        <v>2314</v>
      </c>
      <c r="G2319" t="s">
        <v>5928</v>
      </c>
      <c r="H2319" s="2">
        <v>601.55999999999995</v>
      </c>
      <c r="I2319" s="18">
        <f t="shared" si="79"/>
        <v>6.1712716011230241E-5</v>
      </c>
      <c r="J2319" s="7">
        <f t="shared" si="80"/>
        <v>0.94123620903223804</v>
      </c>
    </row>
    <row r="2320" spans="6:10" x14ac:dyDescent="0.3">
      <c r="F2320">
        <v>2315</v>
      </c>
      <c r="G2320" t="s">
        <v>8545</v>
      </c>
      <c r="H2320" s="2">
        <v>600.51999999999987</v>
      </c>
      <c r="I2320" s="18">
        <f t="shared" si="79"/>
        <v>6.1606024700884329E-5</v>
      </c>
      <c r="J2320" s="7">
        <f t="shared" si="80"/>
        <v>0.94129781505693888</v>
      </c>
    </row>
    <row r="2321" spans="6:10" x14ac:dyDescent="0.3">
      <c r="F2321">
        <v>2316</v>
      </c>
      <c r="G2321" t="s">
        <v>4309</v>
      </c>
      <c r="H2321" s="2">
        <v>600.3900000000001</v>
      </c>
      <c r="I2321" s="18">
        <f t="shared" si="79"/>
        <v>6.1592688287091116E-5</v>
      </c>
      <c r="J2321" s="7">
        <f t="shared" si="80"/>
        <v>0.94135940774522597</v>
      </c>
    </row>
    <row r="2322" spans="6:10" x14ac:dyDescent="0.3">
      <c r="F2322">
        <v>2317</v>
      </c>
      <c r="G2322" t="s">
        <v>4934</v>
      </c>
      <c r="H2322" s="2">
        <v>600.07000000000016</v>
      </c>
      <c r="I2322" s="18">
        <f t="shared" si="79"/>
        <v>6.1559860191600076E-5</v>
      </c>
      <c r="J2322" s="7">
        <f t="shared" si="80"/>
        <v>0.9414209676054176</v>
      </c>
    </row>
    <row r="2323" spans="6:10" x14ac:dyDescent="0.3">
      <c r="F2323">
        <v>2318</v>
      </c>
      <c r="G2323" t="s">
        <v>8564</v>
      </c>
      <c r="H2323" s="2">
        <v>600.06999999999982</v>
      </c>
      <c r="I2323" s="18">
        <f t="shared" si="79"/>
        <v>6.1559860191600049E-5</v>
      </c>
      <c r="J2323" s="7">
        <f t="shared" si="80"/>
        <v>0.94148252746560923</v>
      </c>
    </row>
    <row r="2324" spans="6:10" x14ac:dyDescent="0.3">
      <c r="F2324">
        <v>2319</v>
      </c>
      <c r="G2324" t="s">
        <v>4668</v>
      </c>
      <c r="H2324" s="2">
        <v>599.97000000000025</v>
      </c>
      <c r="I2324" s="18">
        <f t="shared" si="79"/>
        <v>6.1549601411759142E-5</v>
      </c>
      <c r="J2324" s="7">
        <f t="shared" si="80"/>
        <v>0.94154407706702103</v>
      </c>
    </row>
    <row r="2325" spans="6:10" x14ac:dyDescent="0.3">
      <c r="F2325">
        <v>2320</v>
      </c>
      <c r="G2325" t="s">
        <v>6142</v>
      </c>
      <c r="H2325" s="2">
        <v>599.90000000000009</v>
      </c>
      <c r="I2325" s="18">
        <f t="shared" si="79"/>
        <v>6.1542420265870459E-5</v>
      </c>
      <c r="J2325" s="7">
        <f t="shared" si="80"/>
        <v>0.94160561948728694</v>
      </c>
    </row>
    <row r="2326" spans="6:10" x14ac:dyDescent="0.3">
      <c r="F2326">
        <v>2321</v>
      </c>
      <c r="G2326" t="s">
        <v>6695</v>
      </c>
      <c r="H2326" s="2">
        <v>599.89999999999986</v>
      </c>
      <c r="I2326" s="18">
        <f t="shared" si="79"/>
        <v>6.1542420265870432E-5</v>
      </c>
      <c r="J2326" s="7">
        <f t="shared" si="80"/>
        <v>0.94166716190755284</v>
      </c>
    </row>
    <row r="2327" spans="6:10" x14ac:dyDescent="0.3">
      <c r="F2327">
        <v>2322</v>
      </c>
      <c r="G2327" t="s">
        <v>4393</v>
      </c>
      <c r="H2327" s="2">
        <v>599.68000000000006</v>
      </c>
      <c r="I2327" s="18">
        <f t="shared" si="79"/>
        <v>6.1519850950220354E-5</v>
      </c>
      <c r="J2327" s="7">
        <f t="shared" si="80"/>
        <v>0.94172868175850311</v>
      </c>
    </row>
    <row r="2328" spans="6:10" x14ac:dyDescent="0.3">
      <c r="F2328">
        <v>2323</v>
      </c>
      <c r="G2328" t="s">
        <v>6181</v>
      </c>
      <c r="H2328" s="2">
        <v>599.00000000000045</v>
      </c>
      <c r="I2328" s="18">
        <f t="shared" si="79"/>
        <v>6.1450091247301926E-5</v>
      </c>
      <c r="J2328" s="7">
        <f t="shared" si="80"/>
        <v>0.94179013184975036</v>
      </c>
    </row>
    <row r="2329" spans="6:10" x14ac:dyDescent="0.3">
      <c r="F2329">
        <v>2324</v>
      </c>
      <c r="G2329" t="s">
        <v>7986</v>
      </c>
      <c r="H2329" s="2">
        <v>598.83000000000004</v>
      </c>
      <c r="I2329" s="18">
        <f t="shared" si="79"/>
        <v>6.1432651321572269E-5</v>
      </c>
      <c r="J2329" s="7">
        <f t="shared" si="80"/>
        <v>0.94185156450107188</v>
      </c>
    </row>
    <row r="2330" spans="6:10" x14ac:dyDescent="0.3">
      <c r="F2330">
        <v>2325</v>
      </c>
      <c r="G2330" t="s">
        <v>5819</v>
      </c>
      <c r="H2330" s="2">
        <v>598.7600000000001</v>
      </c>
      <c r="I2330" s="18">
        <f t="shared" si="79"/>
        <v>6.14254701756836E-5</v>
      </c>
      <c r="J2330" s="7">
        <f t="shared" si="80"/>
        <v>0.94191298997124762</v>
      </c>
    </row>
    <row r="2331" spans="6:10" x14ac:dyDescent="0.3">
      <c r="F2331">
        <v>2326</v>
      </c>
      <c r="G2331" t="s">
        <v>6750</v>
      </c>
      <c r="H2331" s="2">
        <v>598.73000000000047</v>
      </c>
      <c r="I2331" s="18">
        <f t="shared" si="79"/>
        <v>6.1422392541731361E-5</v>
      </c>
      <c r="J2331" s="7">
        <f t="shared" si="80"/>
        <v>0.94197441236378932</v>
      </c>
    </row>
    <row r="2332" spans="6:10" x14ac:dyDescent="0.3">
      <c r="F2332">
        <v>2327</v>
      </c>
      <c r="G2332" t="s">
        <v>4985</v>
      </c>
      <c r="H2332" s="2">
        <v>598.57000000000016</v>
      </c>
      <c r="I2332" s="18">
        <f t="shared" si="79"/>
        <v>6.1405978493985801E-5</v>
      </c>
      <c r="J2332" s="7">
        <f t="shared" si="80"/>
        <v>0.94203581834228334</v>
      </c>
    </row>
    <row r="2333" spans="6:10" x14ac:dyDescent="0.3">
      <c r="F2333">
        <v>2328</v>
      </c>
      <c r="G2333" t="s">
        <v>5452</v>
      </c>
      <c r="H2333" s="2">
        <v>598.20000000000027</v>
      </c>
      <c r="I2333" s="18">
        <f t="shared" si="79"/>
        <v>6.1368021008574288E-5</v>
      </c>
      <c r="J2333" s="7">
        <f t="shared" si="80"/>
        <v>0.94209718636329187</v>
      </c>
    </row>
    <row r="2334" spans="6:10" x14ac:dyDescent="0.3">
      <c r="F2334">
        <v>2329</v>
      </c>
      <c r="G2334" t="s">
        <v>7172</v>
      </c>
      <c r="H2334" s="2">
        <v>598.19999999999993</v>
      </c>
      <c r="I2334" s="18">
        <f t="shared" si="79"/>
        <v>6.136802100857426E-5</v>
      </c>
      <c r="J2334" s="7">
        <f t="shared" si="80"/>
        <v>0.94215855438430041</v>
      </c>
    </row>
    <row r="2335" spans="6:10" x14ac:dyDescent="0.3">
      <c r="F2335">
        <v>2330</v>
      </c>
      <c r="G2335" t="s">
        <v>8311</v>
      </c>
      <c r="H2335" s="2">
        <v>597.50000000000068</v>
      </c>
      <c r="I2335" s="18">
        <f t="shared" si="79"/>
        <v>6.1296209549687665E-5</v>
      </c>
      <c r="J2335" s="7">
        <f t="shared" si="80"/>
        <v>0.94221985059385005</v>
      </c>
    </row>
    <row r="2336" spans="6:10" x14ac:dyDescent="0.3">
      <c r="F2336">
        <v>2331</v>
      </c>
      <c r="G2336" t="s">
        <v>7535</v>
      </c>
      <c r="H2336" s="2">
        <v>597.48000000000081</v>
      </c>
      <c r="I2336" s="18">
        <f t="shared" si="79"/>
        <v>6.1294157793719497E-5</v>
      </c>
      <c r="J2336" s="7">
        <f t="shared" si="80"/>
        <v>0.94228114475164382</v>
      </c>
    </row>
    <row r="2337" spans="6:10" x14ac:dyDescent="0.3">
      <c r="F2337">
        <v>2332</v>
      </c>
      <c r="G2337" t="s">
        <v>5953</v>
      </c>
      <c r="H2337" s="2">
        <v>597.09</v>
      </c>
      <c r="I2337" s="18">
        <f t="shared" si="79"/>
        <v>6.1254148552339707E-5</v>
      </c>
      <c r="J2337" s="7">
        <f t="shared" si="80"/>
        <v>0.94234239890019611</v>
      </c>
    </row>
    <row r="2338" spans="6:10" x14ac:dyDescent="0.3">
      <c r="F2338">
        <v>2333</v>
      </c>
      <c r="G2338" t="s">
        <v>6495</v>
      </c>
      <c r="H2338" s="2">
        <v>596.85</v>
      </c>
      <c r="I2338" s="18">
        <f t="shared" si="79"/>
        <v>6.1229527480721421E-5</v>
      </c>
      <c r="J2338" s="7">
        <f t="shared" si="80"/>
        <v>0.94240362842767678</v>
      </c>
    </row>
    <row r="2339" spans="6:10" x14ac:dyDescent="0.3">
      <c r="F2339">
        <v>2334</v>
      </c>
      <c r="G2339" t="s">
        <v>8594</v>
      </c>
      <c r="H2339" s="2">
        <v>596.09999999999991</v>
      </c>
      <c r="I2339" s="18">
        <f t="shared" si="79"/>
        <v>6.1152586631914269E-5</v>
      </c>
      <c r="J2339" s="7">
        <f t="shared" si="80"/>
        <v>0.94246478101430864</v>
      </c>
    </row>
    <row r="2340" spans="6:10" x14ac:dyDescent="0.3">
      <c r="F2340">
        <v>2335</v>
      </c>
      <c r="G2340" t="s">
        <v>4436</v>
      </c>
      <c r="H2340" s="2">
        <v>595.39999999999986</v>
      </c>
      <c r="I2340" s="18">
        <f t="shared" si="79"/>
        <v>6.1080775173027592E-5</v>
      </c>
      <c r="J2340" s="7">
        <f t="shared" si="80"/>
        <v>0.94252586178948161</v>
      </c>
    </row>
    <row r="2341" spans="6:10" x14ac:dyDescent="0.3">
      <c r="F2341">
        <v>2336</v>
      </c>
      <c r="G2341" t="s">
        <v>7431</v>
      </c>
      <c r="H2341" s="2">
        <v>594.96999999999991</v>
      </c>
      <c r="I2341" s="18">
        <f t="shared" si="79"/>
        <v>6.1036662419711507E-5</v>
      </c>
      <c r="J2341" s="7">
        <f t="shared" si="80"/>
        <v>0.94258689845190136</v>
      </c>
    </row>
    <row r="2342" spans="6:10" x14ac:dyDescent="0.3">
      <c r="F2342">
        <v>2337</v>
      </c>
      <c r="G2342" t="s">
        <v>7515</v>
      </c>
      <c r="H2342" s="2">
        <v>594.90000000000009</v>
      </c>
      <c r="I2342" s="18">
        <f t="shared" si="79"/>
        <v>6.1029481273822859E-5</v>
      </c>
      <c r="J2342" s="7">
        <f t="shared" si="80"/>
        <v>0.9426479279331752</v>
      </c>
    </row>
    <row r="2343" spans="6:10" x14ac:dyDescent="0.3">
      <c r="F2343">
        <v>2338</v>
      </c>
      <c r="G2343" t="s">
        <v>5560</v>
      </c>
      <c r="H2343" s="2">
        <v>594.15999999999985</v>
      </c>
      <c r="I2343" s="18">
        <f t="shared" si="79"/>
        <v>6.0953566302999791E-5</v>
      </c>
      <c r="J2343" s="7">
        <f t="shared" si="80"/>
        <v>0.94270888149947818</v>
      </c>
    </row>
    <row r="2344" spans="6:10" x14ac:dyDescent="0.3">
      <c r="F2344">
        <v>2339</v>
      </c>
      <c r="G2344" t="s">
        <v>6540</v>
      </c>
      <c r="H2344" s="2">
        <v>594</v>
      </c>
      <c r="I2344" s="18">
        <f t="shared" si="79"/>
        <v>6.0937152255254285E-5</v>
      </c>
      <c r="J2344" s="7">
        <f t="shared" si="80"/>
        <v>0.94276981865173348</v>
      </c>
    </row>
    <row r="2345" spans="6:10" x14ac:dyDescent="0.3">
      <c r="F2345">
        <v>2340</v>
      </c>
      <c r="G2345" t="s">
        <v>4698</v>
      </c>
      <c r="H2345" s="2">
        <v>594</v>
      </c>
      <c r="I2345" s="18">
        <f t="shared" si="79"/>
        <v>6.0937152255254285E-5</v>
      </c>
      <c r="J2345" s="7">
        <f t="shared" si="80"/>
        <v>0.94283075580398878</v>
      </c>
    </row>
    <row r="2346" spans="6:10" x14ac:dyDescent="0.3">
      <c r="F2346">
        <v>2341</v>
      </c>
      <c r="G2346" t="s">
        <v>7349</v>
      </c>
      <c r="H2346" s="2">
        <v>593.75000000000011</v>
      </c>
      <c r="I2346" s="18">
        <f t="shared" si="79"/>
        <v>6.0911505305651915E-5</v>
      </c>
      <c r="J2346" s="7">
        <f t="shared" si="80"/>
        <v>0.94289166730929441</v>
      </c>
    </row>
    <row r="2347" spans="6:10" x14ac:dyDescent="0.3">
      <c r="F2347">
        <v>2342</v>
      </c>
      <c r="G2347" t="s">
        <v>7775</v>
      </c>
      <c r="H2347" s="2">
        <v>593.60999999999979</v>
      </c>
      <c r="I2347" s="18">
        <f t="shared" si="79"/>
        <v>6.089714301387455E-5</v>
      </c>
      <c r="J2347" s="7">
        <f t="shared" si="80"/>
        <v>0.94295256445230824</v>
      </c>
    </row>
    <row r="2348" spans="6:10" x14ac:dyDescent="0.3">
      <c r="F2348">
        <v>2343</v>
      </c>
      <c r="G2348" t="s">
        <v>7036</v>
      </c>
      <c r="H2348" s="2">
        <v>592.88</v>
      </c>
      <c r="I2348" s="18">
        <f t="shared" si="79"/>
        <v>6.0822253921035621E-5</v>
      </c>
      <c r="J2348" s="7">
        <f t="shared" si="80"/>
        <v>0.94301338670622925</v>
      </c>
    </row>
    <row r="2349" spans="6:10" x14ac:dyDescent="0.3">
      <c r="F2349">
        <v>2344</v>
      </c>
      <c r="G2349" t="s">
        <v>5342</v>
      </c>
      <c r="H2349" s="2">
        <v>591.75</v>
      </c>
      <c r="I2349" s="18">
        <f t="shared" si="79"/>
        <v>6.0706329708832865E-5</v>
      </c>
      <c r="J2349" s="7">
        <f t="shared" si="80"/>
        <v>0.94307409303593803</v>
      </c>
    </row>
    <row r="2350" spans="6:10" x14ac:dyDescent="0.3">
      <c r="F2350">
        <v>2345</v>
      </c>
      <c r="G2350" t="s">
        <v>4959</v>
      </c>
      <c r="H2350" s="2">
        <v>590.92999999999995</v>
      </c>
      <c r="I2350" s="18">
        <f t="shared" si="79"/>
        <v>6.0622207714137059E-5</v>
      </c>
      <c r="J2350" s="7">
        <f t="shared" si="80"/>
        <v>0.94313471524365222</v>
      </c>
    </row>
    <row r="2351" spans="6:10" x14ac:dyDescent="0.3">
      <c r="F2351">
        <v>2346</v>
      </c>
      <c r="G2351" t="s">
        <v>5579</v>
      </c>
      <c r="H2351" s="2">
        <v>590.33999999999992</v>
      </c>
      <c r="I2351" s="18">
        <f t="shared" si="79"/>
        <v>6.0561680913075434E-5</v>
      </c>
      <c r="J2351" s="7">
        <f t="shared" si="80"/>
        <v>0.94319527692456528</v>
      </c>
    </row>
    <row r="2352" spans="6:10" x14ac:dyDescent="0.3">
      <c r="F2352">
        <v>2347</v>
      </c>
      <c r="G2352" t="s">
        <v>5083</v>
      </c>
      <c r="H2352" s="2">
        <v>590</v>
      </c>
      <c r="I2352" s="18">
        <f t="shared" si="79"/>
        <v>6.0526801061616206E-5</v>
      </c>
      <c r="J2352" s="7">
        <f t="shared" si="80"/>
        <v>0.9432558037256269</v>
      </c>
    </row>
    <row r="2353" spans="6:10" x14ac:dyDescent="0.3">
      <c r="F2353">
        <v>2348</v>
      </c>
      <c r="G2353" t="s">
        <v>4955</v>
      </c>
      <c r="H2353" s="2">
        <v>590</v>
      </c>
      <c r="I2353" s="18">
        <f t="shared" si="79"/>
        <v>6.0526801061616206E-5</v>
      </c>
      <c r="J2353" s="7">
        <f t="shared" si="80"/>
        <v>0.94331633052668851</v>
      </c>
    </row>
    <row r="2354" spans="6:10" x14ac:dyDescent="0.3">
      <c r="F2354">
        <v>2349</v>
      </c>
      <c r="G2354" t="s">
        <v>6123</v>
      </c>
      <c r="H2354" s="2">
        <v>589.70000000000005</v>
      </c>
      <c r="I2354" s="18">
        <f t="shared" si="79"/>
        <v>6.0496024722093355E-5</v>
      </c>
      <c r="J2354" s="7">
        <f t="shared" si="80"/>
        <v>0.94337682655141064</v>
      </c>
    </row>
    <row r="2355" spans="6:10" x14ac:dyDescent="0.3">
      <c r="F2355">
        <v>2350</v>
      </c>
      <c r="G2355" t="s">
        <v>8501</v>
      </c>
      <c r="H2355" s="2">
        <v>589.44000000000017</v>
      </c>
      <c r="I2355" s="18">
        <f t="shared" si="79"/>
        <v>6.0469351894506894E-5</v>
      </c>
      <c r="J2355" s="7">
        <f t="shared" si="80"/>
        <v>0.94343729590330516</v>
      </c>
    </row>
    <row r="2356" spans="6:10" x14ac:dyDescent="0.3">
      <c r="F2356">
        <v>2351</v>
      </c>
      <c r="G2356" t="s">
        <v>7483</v>
      </c>
      <c r="H2356" s="2">
        <v>589.1500000000002</v>
      </c>
      <c r="I2356" s="18">
        <f t="shared" si="79"/>
        <v>6.0439601432968141E-5</v>
      </c>
      <c r="J2356" s="7">
        <f t="shared" si="80"/>
        <v>0.94349773550473814</v>
      </c>
    </row>
    <row r="2357" spans="6:10" x14ac:dyDescent="0.3">
      <c r="F2357">
        <v>2352</v>
      </c>
      <c r="G2357" t="s">
        <v>7104</v>
      </c>
      <c r="H2357" s="2">
        <v>589.15</v>
      </c>
      <c r="I2357" s="18">
        <f t="shared" si="79"/>
        <v>6.0439601432968114E-5</v>
      </c>
      <c r="J2357" s="7">
        <f t="shared" si="80"/>
        <v>0.94355817510617113</v>
      </c>
    </row>
    <row r="2358" spans="6:10" x14ac:dyDescent="0.3">
      <c r="F2358">
        <v>2353</v>
      </c>
      <c r="G2358" t="s">
        <v>6678</v>
      </c>
      <c r="H2358" s="2">
        <v>588.13</v>
      </c>
      <c r="I2358" s="18">
        <f t="shared" si="79"/>
        <v>6.0334961878590404E-5</v>
      </c>
      <c r="J2358" s="7">
        <f t="shared" si="80"/>
        <v>0.94361851006804975</v>
      </c>
    </row>
    <row r="2359" spans="6:10" x14ac:dyDescent="0.3">
      <c r="F2359">
        <v>2354</v>
      </c>
      <c r="G2359" t="s">
        <v>7932</v>
      </c>
      <c r="H2359" s="2">
        <v>587.15000000000043</v>
      </c>
      <c r="I2359" s="18">
        <f t="shared" si="79"/>
        <v>6.0234425836149125E-5</v>
      </c>
      <c r="J2359" s="7">
        <f t="shared" si="80"/>
        <v>0.94367874449388589</v>
      </c>
    </row>
    <row r="2360" spans="6:10" x14ac:dyDescent="0.3">
      <c r="F2360">
        <v>2355</v>
      </c>
      <c r="G2360" t="s">
        <v>4385</v>
      </c>
      <c r="H2360" s="2">
        <v>586.79</v>
      </c>
      <c r="I2360" s="18">
        <f t="shared" si="79"/>
        <v>6.0197494228721648E-5</v>
      </c>
      <c r="J2360" s="7">
        <f t="shared" si="80"/>
        <v>0.94373894198811459</v>
      </c>
    </row>
    <row r="2361" spans="6:10" x14ac:dyDescent="0.3">
      <c r="F2361">
        <v>2356</v>
      </c>
      <c r="G2361" t="s">
        <v>7939</v>
      </c>
      <c r="H2361" s="2">
        <v>585.79</v>
      </c>
      <c r="I2361" s="18">
        <f t="shared" si="79"/>
        <v>6.0094906430312127E-5</v>
      </c>
      <c r="J2361" s="7">
        <f t="shared" si="80"/>
        <v>0.94379903689454492</v>
      </c>
    </row>
    <row r="2362" spans="6:10" x14ac:dyDescent="0.3">
      <c r="F2362">
        <v>2357</v>
      </c>
      <c r="G2362" t="s">
        <v>6375</v>
      </c>
      <c r="H2362" s="2">
        <v>585</v>
      </c>
      <c r="I2362" s="18">
        <f t="shared" si="79"/>
        <v>6.0013862069568613E-5</v>
      </c>
      <c r="J2362" s="7">
        <f t="shared" si="80"/>
        <v>0.94385905075661447</v>
      </c>
    </row>
    <row r="2363" spans="6:10" x14ac:dyDescent="0.3">
      <c r="F2363">
        <v>2358</v>
      </c>
      <c r="G2363" t="s">
        <v>7237</v>
      </c>
      <c r="H2363" s="2">
        <v>584.49999999999977</v>
      </c>
      <c r="I2363" s="18">
        <f t="shared" si="79"/>
        <v>5.9962568170363831E-5</v>
      </c>
      <c r="J2363" s="7">
        <f t="shared" si="80"/>
        <v>0.94391901332478478</v>
      </c>
    </row>
    <row r="2364" spans="6:10" x14ac:dyDescent="0.3">
      <c r="F2364">
        <v>2359</v>
      </c>
      <c r="G2364" t="s">
        <v>7003</v>
      </c>
      <c r="H2364" s="2">
        <v>584.32000000000016</v>
      </c>
      <c r="I2364" s="18">
        <f t="shared" si="79"/>
        <v>5.9944102366650157E-5</v>
      </c>
      <c r="J2364" s="7">
        <f t="shared" si="80"/>
        <v>0.94397895742715143</v>
      </c>
    </row>
    <row r="2365" spans="6:10" x14ac:dyDescent="0.3">
      <c r="F2365">
        <v>2360</v>
      </c>
      <c r="G2365" t="s">
        <v>5497</v>
      </c>
      <c r="H2365" s="2">
        <v>584.07000000000005</v>
      </c>
      <c r="I2365" s="18">
        <f t="shared" si="79"/>
        <v>5.9918455417047767E-5</v>
      </c>
      <c r="J2365" s="7">
        <f t="shared" si="80"/>
        <v>0.94403887588256852</v>
      </c>
    </row>
    <row r="2366" spans="6:10" x14ac:dyDescent="0.3">
      <c r="F2366">
        <v>2361</v>
      </c>
      <c r="G2366" t="s">
        <v>5161</v>
      </c>
      <c r="H2366" s="2">
        <v>584.05999999999995</v>
      </c>
      <c r="I2366" s="18">
        <f t="shared" si="79"/>
        <v>5.9917429539063663E-5</v>
      </c>
      <c r="J2366" s="7">
        <f t="shared" si="80"/>
        <v>0.94409879331210755</v>
      </c>
    </row>
    <row r="2367" spans="6:10" x14ac:dyDescent="0.3">
      <c r="F2367">
        <v>2362</v>
      </c>
      <c r="G2367" t="s">
        <v>6783</v>
      </c>
      <c r="H2367" s="2">
        <v>583.74999999999989</v>
      </c>
      <c r="I2367" s="18">
        <f t="shared" si="79"/>
        <v>5.9885627321556701E-5</v>
      </c>
      <c r="J2367" s="7">
        <f t="shared" si="80"/>
        <v>0.94415867893942906</v>
      </c>
    </row>
    <row r="2368" spans="6:10" x14ac:dyDescent="0.3">
      <c r="F2368">
        <v>2363</v>
      </c>
      <c r="G2368" t="s">
        <v>6926</v>
      </c>
      <c r="H2368" s="2">
        <v>582.90000000000009</v>
      </c>
      <c r="I2368" s="18">
        <f t="shared" si="79"/>
        <v>5.9798427692908635E-5</v>
      </c>
      <c r="J2368" s="7">
        <f t="shared" si="80"/>
        <v>0.94421847736712194</v>
      </c>
    </row>
    <row r="2369" spans="6:10" x14ac:dyDescent="0.3">
      <c r="F2369">
        <v>2364</v>
      </c>
      <c r="G2369" t="s">
        <v>7575</v>
      </c>
      <c r="H2369" s="2">
        <v>582.9</v>
      </c>
      <c r="I2369" s="18">
        <f t="shared" si="79"/>
        <v>5.9798427692908622E-5</v>
      </c>
      <c r="J2369" s="7">
        <f t="shared" si="80"/>
        <v>0.94427827579481483</v>
      </c>
    </row>
    <row r="2370" spans="6:10" x14ac:dyDescent="0.3">
      <c r="F2370">
        <v>2365</v>
      </c>
      <c r="G2370" t="s">
        <v>4315</v>
      </c>
      <c r="H2370" s="2">
        <v>582.73</v>
      </c>
      <c r="I2370" s="18">
        <f t="shared" si="79"/>
        <v>5.9780987767179004E-5</v>
      </c>
      <c r="J2370" s="7">
        <f t="shared" si="80"/>
        <v>0.94433805678258198</v>
      </c>
    </row>
    <row r="2371" spans="6:10" x14ac:dyDescent="0.3">
      <c r="F2371">
        <v>2366</v>
      </c>
      <c r="G2371" t="s">
        <v>5067</v>
      </c>
      <c r="H2371" s="2">
        <v>582.5999999999998</v>
      </c>
      <c r="I2371" s="18">
        <f t="shared" si="79"/>
        <v>5.9767651353385743E-5</v>
      </c>
      <c r="J2371" s="7">
        <f t="shared" si="80"/>
        <v>0.94439782443393538</v>
      </c>
    </row>
    <row r="2372" spans="6:10" x14ac:dyDescent="0.3">
      <c r="F2372">
        <v>2367</v>
      </c>
      <c r="G2372" t="s">
        <v>8393</v>
      </c>
      <c r="H2372" s="2">
        <v>582.59000000000015</v>
      </c>
      <c r="I2372" s="18">
        <f t="shared" si="79"/>
        <v>5.9766625475401687E-5</v>
      </c>
      <c r="J2372" s="7">
        <f t="shared" si="80"/>
        <v>0.94445759105941074</v>
      </c>
    </row>
    <row r="2373" spans="6:10" x14ac:dyDescent="0.3">
      <c r="F2373">
        <v>2368</v>
      </c>
      <c r="G2373" t="s">
        <v>8584</v>
      </c>
      <c r="H2373" s="2">
        <v>582.47</v>
      </c>
      <c r="I2373" s="18">
        <f t="shared" si="79"/>
        <v>5.975431493959253E-5</v>
      </c>
      <c r="J2373" s="7">
        <f t="shared" si="80"/>
        <v>0.94451734537435028</v>
      </c>
    </row>
    <row r="2374" spans="6:10" x14ac:dyDescent="0.3">
      <c r="F2374">
        <v>2369</v>
      </c>
      <c r="G2374" t="s">
        <v>4539</v>
      </c>
      <c r="H2374" s="2">
        <v>582.09999999999991</v>
      </c>
      <c r="I2374" s="18">
        <f t="shared" si="79"/>
        <v>5.9716357454180996E-5</v>
      </c>
      <c r="J2374" s="7">
        <f t="shared" si="80"/>
        <v>0.94457706173180445</v>
      </c>
    </row>
    <row r="2375" spans="6:10" x14ac:dyDescent="0.3">
      <c r="F2375">
        <v>2370</v>
      </c>
      <c r="G2375" t="s">
        <v>5988</v>
      </c>
      <c r="H2375" s="2">
        <v>582.04999999999995</v>
      </c>
      <c r="I2375" s="18">
        <f t="shared" ref="I2375:I2438" si="81">H2375/GETPIVOTDATA("[Measures].[Net Sales]",$G$5)</f>
        <v>5.9711228064260529E-5</v>
      </c>
      <c r="J2375" s="7">
        <f t="shared" si="80"/>
        <v>0.9446367729598687</v>
      </c>
    </row>
    <row r="2376" spans="6:10" x14ac:dyDescent="0.3">
      <c r="F2376">
        <v>2371</v>
      </c>
      <c r="G2376" t="s">
        <v>6787</v>
      </c>
      <c r="H2376" s="2">
        <v>581.82999999999993</v>
      </c>
      <c r="I2376" s="18">
        <f t="shared" si="81"/>
        <v>5.9688658748610431E-5</v>
      </c>
      <c r="J2376" s="7">
        <f t="shared" ref="J2376:J2439" si="82">I2376+J2375</f>
        <v>0.94469646161861731</v>
      </c>
    </row>
    <row r="2377" spans="6:10" x14ac:dyDescent="0.3">
      <c r="F2377">
        <v>2372</v>
      </c>
      <c r="G2377" t="s">
        <v>8479</v>
      </c>
      <c r="H2377" s="2">
        <v>580.05000000000018</v>
      </c>
      <c r="I2377" s="18">
        <f t="shared" si="81"/>
        <v>5.9506052467441513E-5</v>
      </c>
      <c r="J2377" s="7">
        <f t="shared" si="82"/>
        <v>0.94475596767108472</v>
      </c>
    </row>
    <row r="2378" spans="6:10" x14ac:dyDescent="0.3">
      <c r="F2378">
        <v>2373</v>
      </c>
      <c r="G2378" t="s">
        <v>7621</v>
      </c>
      <c r="H2378" s="2">
        <v>579.77000000000066</v>
      </c>
      <c r="I2378" s="18">
        <f t="shared" si="81"/>
        <v>5.9477327883886898E-5</v>
      </c>
      <c r="J2378" s="7">
        <f t="shared" si="82"/>
        <v>0.94481544499896863</v>
      </c>
    </row>
    <row r="2379" spans="6:10" x14ac:dyDescent="0.3">
      <c r="F2379">
        <v>2374</v>
      </c>
      <c r="G2379" t="s">
        <v>7790</v>
      </c>
      <c r="H2379" s="2">
        <v>579</v>
      </c>
      <c r="I2379" s="18">
        <f t="shared" si="81"/>
        <v>5.9398335279111497E-5</v>
      </c>
      <c r="J2379" s="7">
        <f t="shared" si="82"/>
        <v>0.94487484333424776</v>
      </c>
    </row>
    <row r="2380" spans="6:10" x14ac:dyDescent="0.3">
      <c r="F2380">
        <v>2375</v>
      </c>
      <c r="G2380" t="s">
        <v>4969</v>
      </c>
      <c r="H2380" s="2">
        <v>578.94000000000005</v>
      </c>
      <c r="I2380" s="18">
        <f t="shared" si="81"/>
        <v>5.9392180011206933E-5</v>
      </c>
      <c r="J2380" s="7">
        <f t="shared" si="82"/>
        <v>0.94493423551425892</v>
      </c>
    </row>
    <row r="2381" spans="6:10" x14ac:dyDescent="0.3">
      <c r="F2381">
        <v>2376</v>
      </c>
      <c r="G2381" t="s">
        <v>4987</v>
      </c>
      <c r="H2381" s="2">
        <v>578.66000000000008</v>
      </c>
      <c r="I2381" s="18">
        <f t="shared" si="81"/>
        <v>5.936345542765227E-5</v>
      </c>
      <c r="J2381" s="7">
        <f t="shared" si="82"/>
        <v>0.9449935989696866</v>
      </c>
    </row>
    <row r="2382" spans="6:10" x14ac:dyDescent="0.3">
      <c r="F2382">
        <v>2377</v>
      </c>
      <c r="G2382" t="s">
        <v>5686</v>
      </c>
      <c r="H2382" s="2">
        <v>578.44999999999993</v>
      </c>
      <c r="I2382" s="18">
        <f t="shared" si="81"/>
        <v>5.9341911989986256E-5</v>
      </c>
      <c r="J2382" s="7">
        <f t="shared" si="82"/>
        <v>0.94505294088167657</v>
      </c>
    </row>
    <row r="2383" spans="6:10" x14ac:dyDescent="0.3">
      <c r="F2383">
        <v>2378</v>
      </c>
      <c r="G2383" t="s">
        <v>5774</v>
      </c>
      <c r="H2383" s="2">
        <v>576.30000000000064</v>
      </c>
      <c r="I2383" s="18">
        <f t="shared" si="81"/>
        <v>5.9121348223405865E-5</v>
      </c>
      <c r="J2383" s="7">
        <f t="shared" si="82"/>
        <v>0.94511206222989996</v>
      </c>
    </row>
    <row r="2384" spans="6:10" x14ac:dyDescent="0.3">
      <c r="F2384">
        <v>2379</v>
      </c>
      <c r="G2384" t="s">
        <v>7629</v>
      </c>
      <c r="H2384" s="2">
        <v>576.26000000000022</v>
      </c>
      <c r="I2384" s="18">
        <f t="shared" si="81"/>
        <v>5.9117244711469441E-5</v>
      </c>
      <c r="J2384" s="7">
        <f t="shared" si="82"/>
        <v>0.94517117947461138</v>
      </c>
    </row>
    <row r="2385" spans="6:10" x14ac:dyDescent="0.3">
      <c r="F2385">
        <v>2380</v>
      </c>
      <c r="G2385" t="s">
        <v>6621</v>
      </c>
      <c r="H2385" s="2">
        <v>575.63000000000011</v>
      </c>
      <c r="I2385" s="18">
        <f t="shared" si="81"/>
        <v>5.9052614398471433E-5</v>
      </c>
      <c r="J2385" s="7">
        <f t="shared" si="82"/>
        <v>0.9452302320890098</v>
      </c>
    </row>
    <row r="2386" spans="6:10" x14ac:dyDescent="0.3">
      <c r="F2386">
        <v>2381</v>
      </c>
      <c r="G2386" t="s">
        <v>7205</v>
      </c>
      <c r="H2386" s="2">
        <v>575.41</v>
      </c>
      <c r="I2386" s="18">
        <f t="shared" si="81"/>
        <v>5.9030045082821322E-5</v>
      </c>
      <c r="J2386" s="7">
        <f t="shared" si="82"/>
        <v>0.94528926213409259</v>
      </c>
    </row>
    <row r="2387" spans="6:10" x14ac:dyDescent="0.3">
      <c r="F2387">
        <v>2382</v>
      </c>
      <c r="G2387" t="s">
        <v>5109</v>
      </c>
      <c r="H2387" s="2">
        <v>575.39999999999975</v>
      </c>
      <c r="I2387" s="18">
        <f t="shared" si="81"/>
        <v>5.9029019204837204E-5</v>
      </c>
      <c r="J2387" s="7">
        <f t="shared" si="82"/>
        <v>0.94534829115329744</v>
      </c>
    </row>
    <row r="2388" spans="6:10" x14ac:dyDescent="0.3">
      <c r="F2388">
        <v>2383</v>
      </c>
      <c r="G2388" t="s">
        <v>5605</v>
      </c>
      <c r="H2388" s="2">
        <v>574.84000000000037</v>
      </c>
      <c r="I2388" s="18">
        <f t="shared" si="81"/>
        <v>5.8971570037727939E-5</v>
      </c>
      <c r="J2388" s="7">
        <f t="shared" si="82"/>
        <v>0.9454072627233352</v>
      </c>
    </row>
    <row r="2389" spans="6:10" x14ac:dyDescent="0.3">
      <c r="F2389">
        <v>2384</v>
      </c>
      <c r="G2389" t="s">
        <v>4605</v>
      </c>
      <c r="H2389" s="2">
        <v>574.41999999999985</v>
      </c>
      <c r="I2389" s="18">
        <f t="shared" si="81"/>
        <v>5.8928483162395884E-5</v>
      </c>
      <c r="J2389" s="7">
        <f t="shared" si="82"/>
        <v>0.94546619120649755</v>
      </c>
    </row>
    <row r="2390" spans="6:10" x14ac:dyDescent="0.3">
      <c r="F2390">
        <v>2385</v>
      </c>
      <c r="G2390" t="s">
        <v>5714</v>
      </c>
      <c r="H2390" s="2">
        <v>574.25999999999988</v>
      </c>
      <c r="I2390" s="18">
        <f t="shared" si="81"/>
        <v>5.8912069114650365E-5</v>
      </c>
      <c r="J2390" s="7">
        <f t="shared" si="82"/>
        <v>0.94552510327561223</v>
      </c>
    </row>
    <row r="2391" spans="6:10" x14ac:dyDescent="0.3">
      <c r="F2391">
        <v>2386</v>
      </c>
      <c r="G2391" t="s">
        <v>6438</v>
      </c>
      <c r="H2391" s="2">
        <v>574.01999999999987</v>
      </c>
      <c r="I2391" s="18">
        <f t="shared" si="81"/>
        <v>5.8887448043032078E-5</v>
      </c>
      <c r="J2391" s="7">
        <f t="shared" si="82"/>
        <v>0.94558399072365529</v>
      </c>
    </row>
    <row r="2392" spans="6:10" x14ac:dyDescent="0.3">
      <c r="F2392">
        <v>2387</v>
      </c>
      <c r="G2392" t="s">
        <v>5610</v>
      </c>
      <c r="H2392" s="2">
        <v>573.99999999999989</v>
      </c>
      <c r="I2392" s="18">
        <f t="shared" si="81"/>
        <v>5.888539628706389E-5</v>
      </c>
      <c r="J2392" s="7">
        <f t="shared" si="82"/>
        <v>0.94564287611994235</v>
      </c>
    </row>
    <row r="2393" spans="6:10" x14ac:dyDescent="0.3">
      <c r="F2393">
        <v>2388</v>
      </c>
      <c r="G2393" t="s">
        <v>6520</v>
      </c>
      <c r="H2393" s="2">
        <v>572.80999999999995</v>
      </c>
      <c r="I2393" s="18">
        <f t="shared" si="81"/>
        <v>5.876331680695657E-5</v>
      </c>
      <c r="J2393" s="7">
        <f t="shared" si="82"/>
        <v>0.94570163943674934</v>
      </c>
    </row>
    <row r="2394" spans="6:10" x14ac:dyDescent="0.3">
      <c r="F2394">
        <v>2389</v>
      </c>
      <c r="G2394" t="s">
        <v>5036</v>
      </c>
      <c r="H2394" s="2">
        <v>572.56000000000006</v>
      </c>
      <c r="I2394" s="18">
        <f t="shared" si="81"/>
        <v>5.87376698573542E-5</v>
      </c>
      <c r="J2394" s="7">
        <f t="shared" si="82"/>
        <v>0.94576037710660665</v>
      </c>
    </row>
    <row r="2395" spans="6:10" x14ac:dyDescent="0.3">
      <c r="F2395">
        <v>2390</v>
      </c>
      <c r="G2395" t="s">
        <v>5053</v>
      </c>
      <c r="H2395" s="2">
        <v>572.45099999999991</v>
      </c>
      <c r="I2395" s="18">
        <f t="shared" si="81"/>
        <v>5.8726487787327552E-5</v>
      </c>
      <c r="J2395" s="7">
        <f t="shared" si="82"/>
        <v>0.94581910359439403</v>
      </c>
    </row>
    <row r="2396" spans="6:10" x14ac:dyDescent="0.3">
      <c r="F2396">
        <v>2391</v>
      </c>
      <c r="G2396" t="s">
        <v>4624</v>
      </c>
      <c r="H2396" s="2">
        <v>572.20000000000005</v>
      </c>
      <c r="I2396" s="18">
        <f t="shared" si="81"/>
        <v>5.8700738249926777E-5</v>
      </c>
      <c r="J2396" s="7">
        <f t="shared" si="82"/>
        <v>0.9458778043326439</v>
      </c>
    </row>
    <row r="2397" spans="6:10" x14ac:dyDescent="0.3">
      <c r="F2397">
        <v>2392</v>
      </c>
      <c r="G2397" t="s">
        <v>8130</v>
      </c>
      <c r="H2397" s="2">
        <v>571.20000000000005</v>
      </c>
      <c r="I2397" s="18">
        <f t="shared" si="81"/>
        <v>5.8598150451517256E-5</v>
      </c>
      <c r="J2397" s="7">
        <f t="shared" si="82"/>
        <v>0.94593640248309541</v>
      </c>
    </row>
    <row r="2398" spans="6:10" x14ac:dyDescent="0.3">
      <c r="F2398">
        <v>2393</v>
      </c>
      <c r="G2398" t="s">
        <v>6827</v>
      </c>
      <c r="H2398" s="2">
        <v>570.96000000000026</v>
      </c>
      <c r="I2398" s="18">
        <f t="shared" si="81"/>
        <v>5.8573529379898997E-5</v>
      </c>
      <c r="J2398" s="7">
        <f t="shared" si="82"/>
        <v>0.94599497601247529</v>
      </c>
    </row>
    <row r="2399" spans="6:10" x14ac:dyDescent="0.3">
      <c r="F2399">
        <v>2394</v>
      </c>
      <c r="G2399" t="s">
        <v>5916</v>
      </c>
      <c r="H2399" s="2">
        <v>570.46000000000038</v>
      </c>
      <c r="I2399" s="18">
        <f t="shared" si="81"/>
        <v>5.8522235480694243E-5</v>
      </c>
      <c r="J2399" s="7">
        <f t="shared" si="82"/>
        <v>0.94605349824795593</v>
      </c>
    </row>
    <row r="2400" spans="6:10" x14ac:dyDescent="0.3">
      <c r="F2400">
        <v>2395</v>
      </c>
      <c r="G2400" t="s">
        <v>8076</v>
      </c>
      <c r="H2400" s="2">
        <v>570.39999999999986</v>
      </c>
      <c r="I2400" s="18">
        <f t="shared" si="81"/>
        <v>5.8516080212789624E-5</v>
      </c>
      <c r="J2400" s="7">
        <f t="shared" si="82"/>
        <v>0.94611201432816872</v>
      </c>
    </row>
    <row r="2401" spans="6:10" x14ac:dyDescent="0.3">
      <c r="F2401">
        <v>2396</v>
      </c>
      <c r="G2401" t="s">
        <v>7440</v>
      </c>
      <c r="H2401" s="2">
        <v>570.13000000000022</v>
      </c>
      <c r="I2401" s="18">
        <f t="shared" si="81"/>
        <v>5.8488381507219086E-5</v>
      </c>
      <c r="J2401" s="7">
        <f t="shared" si="82"/>
        <v>0.94617050270967595</v>
      </c>
    </row>
    <row r="2402" spans="6:10" x14ac:dyDescent="0.3">
      <c r="F2402">
        <v>2397</v>
      </c>
      <c r="G2402" t="s">
        <v>4459</v>
      </c>
      <c r="H2402" s="2">
        <v>569.55999999999995</v>
      </c>
      <c r="I2402" s="18">
        <f t="shared" si="81"/>
        <v>5.8429906462125635E-5</v>
      </c>
      <c r="J2402" s="7">
        <f t="shared" si="82"/>
        <v>0.94622893261613805</v>
      </c>
    </row>
    <row r="2403" spans="6:10" x14ac:dyDescent="0.3">
      <c r="F2403">
        <v>2398</v>
      </c>
      <c r="G2403" t="s">
        <v>4993</v>
      </c>
      <c r="H2403" s="2">
        <v>567.3599999999999</v>
      </c>
      <c r="I2403" s="18">
        <f t="shared" si="81"/>
        <v>5.820421330562469E-5</v>
      </c>
      <c r="J2403" s="7">
        <f t="shared" si="82"/>
        <v>0.94628713682944365</v>
      </c>
    </row>
    <row r="2404" spans="6:10" x14ac:dyDescent="0.3">
      <c r="F2404">
        <v>2399</v>
      </c>
      <c r="G2404" t="s">
        <v>8520</v>
      </c>
      <c r="H2404" s="2">
        <v>566.57999999999981</v>
      </c>
      <c r="I2404" s="18">
        <f t="shared" si="81"/>
        <v>5.8124194822865253E-5</v>
      </c>
      <c r="J2404" s="7">
        <f t="shared" si="82"/>
        <v>0.94634526102426653</v>
      </c>
    </row>
    <row r="2405" spans="6:10" x14ac:dyDescent="0.3">
      <c r="F2405">
        <v>2400</v>
      </c>
      <c r="G2405" t="s">
        <v>4283</v>
      </c>
      <c r="H2405" s="2">
        <v>566.16</v>
      </c>
      <c r="I2405" s="18">
        <f t="shared" si="81"/>
        <v>5.8081107947533272E-5</v>
      </c>
      <c r="J2405" s="7">
        <f t="shared" si="82"/>
        <v>0.94640334213221411</v>
      </c>
    </row>
    <row r="2406" spans="6:10" x14ac:dyDescent="0.3">
      <c r="F2406">
        <v>2401</v>
      </c>
      <c r="G2406" t="s">
        <v>7698</v>
      </c>
      <c r="H2406" s="2">
        <v>565.58000000000027</v>
      </c>
      <c r="I2406" s="18">
        <f t="shared" si="81"/>
        <v>5.8021607024455779E-5</v>
      </c>
      <c r="J2406" s="7">
        <f t="shared" si="82"/>
        <v>0.94646136373923861</v>
      </c>
    </row>
    <row r="2407" spans="6:10" x14ac:dyDescent="0.3">
      <c r="F2407">
        <v>2402</v>
      </c>
      <c r="G2407" t="s">
        <v>6031</v>
      </c>
      <c r="H2407" s="2">
        <v>563.14999999999986</v>
      </c>
      <c r="I2407" s="18">
        <f t="shared" si="81"/>
        <v>5.777231867432061E-5</v>
      </c>
      <c r="J2407" s="7">
        <f t="shared" si="82"/>
        <v>0.94651913605791294</v>
      </c>
    </row>
    <row r="2408" spans="6:10" x14ac:dyDescent="0.3">
      <c r="F2408">
        <v>2403</v>
      </c>
      <c r="G2408" t="s">
        <v>7875</v>
      </c>
      <c r="H2408" s="2">
        <v>562.90000000000055</v>
      </c>
      <c r="I2408" s="18">
        <f t="shared" si="81"/>
        <v>5.7746671724718301E-5</v>
      </c>
      <c r="J2408" s="7">
        <f t="shared" si="82"/>
        <v>0.94657688272963769</v>
      </c>
    </row>
    <row r="2409" spans="6:10" x14ac:dyDescent="0.3">
      <c r="F2409">
        <v>2404</v>
      </c>
      <c r="G2409" t="s">
        <v>4305</v>
      </c>
      <c r="H2409" s="2">
        <v>562.41</v>
      </c>
      <c r="I2409" s="18">
        <f t="shared" si="81"/>
        <v>5.7696403703497577E-5</v>
      </c>
      <c r="J2409" s="7">
        <f t="shared" si="82"/>
        <v>0.94663457913334115</v>
      </c>
    </row>
    <row r="2410" spans="6:10" x14ac:dyDescent="0.3">
      <c r="F2410">
        <v>2405</v>
      </c>
      <c r="G2410" t="s">
        <v>5440</v>
      </c>
      <c r="H2410" s="2">
        <v>561.57000000000005</v>
      </c>
      <c r="I2410" s="18">
        <f t="shared" si="81"/>
        <v>5.7610229952833589E-5</v>
      </c>
      <c r="J2410" s="7">
        <f t="shared" si="82"/>
        <v>0.94669218936329402</v>
      </c>
    </row>
    <row r="2411" spans="6:10" x14ac:dyDescent="0.3">
      <c r="F2411">
        <v>2406</v>
      </c>
      <c r="G2411" t="s">
        <v>4788</v>
      </c>
      <c r="H2411" s="2">
        <v>560.47</v>
      </c>
      <c r="I2411" s="18">
        <f t="shared" si="81"/>
        <v>5.7497383374583112E-5</v>
      </c>
      <c r="J2411" s="7">
        <f t="shared" si="82"/>
        <v>0.9467496867466686</v>
      </c>
    </row>
    <row r="2412" spans="6:10" x14ac:dyDescent="0.3">
      <c r="F2412">
        <v>2407</v>
      </c>
      <c r="G2412" t="s">
        <v>5681</v>
      </c>
      <c r="H2412" s="2">
        <v>559.97</v>
      </c>
      <c r="I2412" s="18">
        <f t="shared" si="81"/>
        <v>5.7446089475378358E-5</v>
      </c>
      <c r="J2412" s="7">
        <f t="shared" si="82"/>
        <v>0.94680713283614393</v>
      </c>
    </row>
    <row r="2413" spans="6:10" x14ac:dyDescent="0.3">
      <c r="F2413">
        <v>2408</v>
      </c>
      <c r="G2413" t="s">
        <v>7159</v>
      </c>
      <c r="H2413" s="2">
        <v>559.86999999999989</v>
      </c>
      <c r="I2413" s="18">
        <f t="shared" si="81"/>
        <v>5.743583069553739E-5</v>
      </c>
      <c r="J2413" s="7">
        <f t="shared" si="82"/>
        <v>0.94686456866683943</v>
      </c>
    </row>
    <row r="2414" spans="6:10" x14ac:dyDescent="0.3">
      <c r="F2414">
        <v>2409</v>
      </c>
      <c r="G2414" t="s">
        <v>5766</v>
      </c>
      <c r="H2414" s="2">
        <v>559.70000000000016</v>
      </c>
      <c r="I2414" s="18">
        <f t="shared" si="81"/>
        <v>5.74183907698078E-5</v>
      </c>
      <c r="J2414" s="7">
        <f t="shared" si="82"/>
        <v>0.94692198705760922</v>
      </c>
    </row>
    <row r="2415" spans="6:10" x14ac:dyDescent="0.3">
      <c r="F2415">
        <v>2410</v>
      </c>
      <c r="G2415" t="s">
        <v>8442</v>
      </c>
      <c r="H2415" s="2">
        <v>559.50999999999988</v>
      </c>
      <c r="I2415" s="18">
        <f t="shared" si="81"/>
        <v>5.739889908810996E-5</v>
      </c>
      <c r="J2415" s="7">
        <f t="shared" si="82"/>
        <v>0.94697938595669728</v>
      </c>
    </row>
    <row r="2416" spans="6:10" x14ac:dyDescent="0.3">
      <c r="F2416">
        <v>2411</v>
      </c>
      <c r="G2416" t="s">
        <v>4663</v>
      </c>
      <c r="H2416" s="2">
        <v>559.11999999999989</v>
      </c>
      <c r="I2416" s="18">
        <f t="shared" si="81"/>
        <v>5.7358889846730252E-5</v>
      </c>
      <c r="J2416" s="7">
        <f t="shared" si="82"/>
        <v>0.94703674484654399</v>
      </c>
    </row>
    <row r="2417" spans="6:10" x14ac:dyDescent="0.3">
      <c r="F2417">
        <v>2412</v>
      </c>
      <c r="G2417" t="s">
        <v>8044</v>
      </c>
      <c r="H2417" s="2">
        <v>558.96</v>
      </c>
      <c r="I2417" s="18">
        <f t="shared" si="81"/>
        <v>5.7342475798984739E-5</v>
      </c>
      <c r="J2417" s="7">
        <f t="shared" si="82"/>
        <v>0.94709408732234301</v>
      </c>
    </row>
    <row r="2418" spans="6:10" x14ac:dyDescent="0.3">
      <c r="F2418">
        <v>2413</v>
      </c>
      <c r="G2418" t="s">
        <v>5331</v>
      </c>
      <c r="H2418" s="2">
        <v>558.31999999999982</v>
      </c>
      <c r="I2418" s="18">
        <f t="shared" si="81"/>
        <v>5.7276819608002627E-5</v>
      </c>
      <c r="J2418" s="7">
        <f t="shared" si="82"/>
        <v>0.947151364141951</v>
      </c>
    </row>
    <row r="2419" spans="6:10" x14ac:dyDescent="0.3">
      <c r="F2419">
        <v>2414</v>
      </c>
      <c r="G2419" t="s">
        <v>4946</v>
      </c>
      <c r="H2419" s="2">
        <v>557.62</v>
      </c>
      <c r="I2419" s="18">
        <f t="shared" si="81"/>
        <v>5.7205008149115984E-5</v>
      </c>
      <c r="J2419" s="7">
        <f t="shared" si="82"/>
        <v>0.9472085691501001</v>
      </c>
    </row>
    <row r="2420" spans="6:10" x14ac:dyDescent="0.3">
      <c r="F2420">
        <v>2415</v>
      </c>
      <c r="G2420" t="s">
        <v>6463</v>
      </c>
      <c r="H2420" s="2">
        <v>557.56999999999982</v>
      </c>
      <c r="I2420" s="18">
        <f t="shared" si="81"/>
        <v>5.7199878759195489E-5</v>
      </c>
      <c r="J2420" s="7">
        <f t="shared" si="82"/>
        <v>0.94726576902885928</v>
      </c>
    </row>
    <row r="2421" spans="6:10" x14ac:dyDescent="0.3">
      <c r="F2421">
        <v>2416</v>
      </c>
      <c r="G2421" t="s">
        <v>8380</v>
      </c>
      <c r="H2421" s="2">
        <v>557.29999999999995</v>
      </c>
      <c r="I2421" s="18">
        <f t="shared" si="81"/>
        <v>5.7172180053624931E-5</v>
      </c>
      <c r="J2421" s="7">
        <f t="shared" si="82"/>
        <v>0.94732294120891292</v>
      </c>
    </row>
    <row r="2422" spans="6:10" x14ac:dyDescent="0.3">
      <c r="F2422">
        <v>2417</v>
      </c>
      <c r="G2422" t="s">
        <v>7893</v>
      </c>
      <c r="H2422" s="2">
        <v>556.95000000000027</v>
      </c>
      <c r="I2422" s="18">
        <f t="shared" si="81"/>
        <v>5.7136274324181633E-5</v>
      </c>
      <c r="J2422" s="7">
        <f t="shared" si="82"/>
        <v>0.94738007748323705</v>
      </c>
    </row>
    <row r="2423" spans="6:10" x14ac:dyDescent="0.3">
      <c r="F2423">
        <v>2418</v>
      </c>
      <c r="G2423" t="s">
        <v>5437</v>
      </c>
      <c r="H2423" s="2">
        <v>556.75000000000011</v>
      </c>
      <c r="I2423" s="18">
        <f t="shared" si="81"/>
        <v>5.7115756764499716E-5</v>
      </c>
      <c r="J2423" s="7">
        <f t="shared" si="82"/>
        <v>0.94743719324000153</v>
      </c>
    </row>
    <row r="2424" spans="6:10" x14ac:dyDescent="0.3">
      <c r="F2424">
        <v>2419</v>
      </c>
      <c r="G2424" t="s">
        <v>7238</v>
      </c>
      <c r="H2424" s="2">
        <v>555.88999999999987</v>
      </c>
      <c r="I2424" s="18">
        <f t="shared" si="81"/>
        <v>5.7027531257867499E-5</v>
      </c>
      <c r="J2424" s="7">
        <f t="shared" si="82"/>
        <v>0.94749422077125944</v>
      </c>
    </row>
    <row r="2425" spans="6:10" x14ac:dyDescent="0.3">
      <c r="F2425">
        <v>2420</v>
      </c>
      <c r="G2425" t="s">
        <v>5347</v>
      </c>
      <c r="H2425" s="2">
        <v>555.04000000000008</v>
      </c>
      <c r="I2425" s="18">
        <f t="shared" si="81"/>
        <v>5.6940331629219434E-5</v>
      </c>
      <c r="J2425" s="7">
        <f t="shared" si="82"/>
        <v>0.94755116110288862</v>
      </c>
    </row>
    <row r="2426" spans="6:10" x14ac:dyDescent="0.3">
      <c r="F2426">
        <v>2421</v>
      </c>
      <c r="G2426" t="s">
        <v>6071</v>
      </c>
      <c r="H2426" s="2">
        <v>554.65000000000009</v>
      </c>
      <c r="I2426" s="18">
        <f t="shared" si="81"/>
        <v>5.6900322387839718E-5</v>
      </c>
      <c r="J2426" s="7">
        <f t="shared" si="82"/>
        <v>0.94760806142527643</v>
      </c>
    </row>
    <row r="2427" spans="6:10" x14ac:dyDescent="0.3">
      <c r="F2427">
        <v>2422</v>
      </c>
      <c r="G2427" t="s">
        <v>5611</v>
      </c>
      <c r="H2427" s="2">
        <v>554.45999999999992</v>
      </c>
      <c r="I2427" s="18">
        <f t="shared" si="81"/>
        <v>5.6880830706141893E-5</v>
      </c>
      <c r="J2427" s="7">
        <f t="shared" si="82"/>
        <v>0.94766494225598252</v>
      </c>
    </row>
    <row r="2428" spans="6:10" x14ac:dyDescent="0.3">
      <c r="F2428">
        <v>2423</v>
      </c>
      <c r="G2428" t="s">
        <v>6131</v>
      </c>
      <c r="H2428" s="2">
        <v>554.38</v>
      </c>
      <c r="I2428" s="18">
        <f t="shared" si="81"/>
        <v>5.687262368226914E-5</v>
      </c>
      <c r="J2428" s="7">
        <f t="shared" si="82"/>
        <v>0.94772181487966478</v>
      </c>
    </row>
    <row r="2429" spans="6:10" x14ac:dyDescent="0.3">
      <c r="F2429">
        <v>2424</v>
      </c>
      <c r="G2429" t="s">
        <v>5724</v>
      </c>
      <c r="H2429" s="2">
        <v>554.21999999999991</v>
      </c>
      <c r="I2429" s="18">
        <f t="shared" si="81"/>
        <v>5.6856209634523607E-5</v>
      </c>
      <c r="J2429" s="7">
        <f t="shared" si="82"/>
        <v>0.94777867108929925</v>
      </c>
    </row>
    <row r="2430" spans="6:10" x14ac:dyDescent="0.3">
      <c r="F2430">
        <v>2425</v>
      </c>
      <c r="G2430" t="s">
        <v>6256</v>
      </c>
      <c r="H2430" s="2">
        <v>553.36000000000013</v>
      </c>
      <c r="I2430" s="18">
        <f t="shared" si="81"/>
        <v>5.6767984127891444E-5</v>
      </c>
      <c r="J2430" s="7">
        <f t="shared" si="82"/>
        <v>0.94783543907342716</v>
      </c>
    </row>
    <row r="2431" spans="6:10" x14ac:dyDescent="0.3">
      <c r="F2431">
        <v>2426</v>
      </c>
      <c r="G2431" t="s">
        <v>4674</v>
      </c>
      <c r="H2431" s="2">
        <v>552.57000000000005</v>
      </c>
      <c r="I2431" s="18">
        <f t="shared" si="81"/>
        <v>5.6686939767147916E-5</v>
      </c>
      <c r="J2431" s="7">
        <f t="shared" si="82"/>
        <v>0.94789212601319428</v>
      </c>
    </row>
    <row r="2432" spans="6:10" x14ac:dyDescent="0.3">
      <c r="F2432">
        <v>2427</v>
      </c>
      <c r="G2432" t="s">
        <v>4267</v>
      </c>
      <c r="H2432" s="2">
        <v>551.99999999999989</v>
      </c>
      <c r="I2432" s="18">
        <f t="shared" si="81"/>
        <v>5.6628464722054472E-5</v>
      </c>
      <c r="J2432" s="7">
        <f t="shared" si="82"/>
        <v>0.94794875447791638</v>
      </c>
    </row>
    <row r="2433" spans="6:10" x14ac:dyDescent="0.3">
      <c r="F2433">
        <v>2428</v>
      </c>
      <c r="G2433" t="s">
        <v>6447</v>
      </c>
      <c r="H2433" s="2">
        <v>551.54</v>
      </c>
      <c r="I2433" s="18">
        <f t="shared" si="81"/>
        <v>5.6581274334786102E-5</v>
      </c>
      <c r="J2433" s="7">
        <f t="shared" si="82"/>
        <v>0.94800533575225121</v>
      </c>
    </row>
    <row r="2434" spans="6:10" x14ac:dyDescent="0.3">
      <c r="F2434">
        <v>2429</v>
      </c>
      <c r="G2434" t="s">
        <v>8175</v>
      </c>
      <c r="H2434" s="2">
        <v>551.04000000000019</v>
      </c>
      <c r="I2434" s="18">
        <f t="shared" si="81"/>
        <v>5.6529980435581368E-5</v>
      </c>
      <c r="J2434" s="7">
        <f t="shared" si="82"/>
        <v>0.9480618657326868</v>
      </c>
    </row>
    <row r="2435" spans="6:10" x14ac:dyDescent="0.3">
      <c r="F2435">
        <v>2430</v>
      </c>
      <c r="G2435" t="s">
        <v>7891</v>
      </c>
      <c r="H2435" s="2">
        <v>550.79999999999995</v>
      </c>
      <c r="I2435" s="18">
        <f t="shared" si="81"/>
        <v>5.6505359363963062E-5</v>
      </c>
      <c r="J2435" s="7">
        <f t="shared" si="82"/>
        <v>0.94811837109205077</v>
      </c>
    </row>
    <row r="2436" spans="6:10" x14ac:dyDescent="0.3">
      <c r="F2436">
        <v>2431</v>
      </c>
      <c r="G2436" t="s">
        <v>7854</v>
      </c>
      <c r="H2436" s="2">
        <v>550.06000000000017</v>
      </c>
      <c r="I2436" s="18">
        <f t="shared" si="81"/>
        <v>5.6429444393140035E-5</v>
      </c>
      <c r="J2436" s="7">
        <f t="shared" si="82"/>
        <v>0.94817480053644387</v>
      </c>
    </row>
    <row r="2437" spans="6:10" x14ac:dyDescent="0.3">
      <c r="F2437">
        <v>2432</v>
      </c>
      <c r="G2437" t="s">
        <v>4286</v>
      </c>
      <c r="H2437" s="2">
        <v>549.84</v>
      </c>
      <c r="I2437" s="18">
        <f t="shared" si="81"/>
        <v>5.640687507748993E-5</v>
      </c>
      <c r="J2437" s="7">
        <f t="shared" si="82"/>
        <v>0.94823120741152134</v>
      </c>
    </row>
    <row r="2438" spans="6:10" x14ac:dyDescent="0.3">
      <c r="F2438">
        <v>2433</v>
      </c>
      <c r="G2438" t="s">
        <v>7200</v>
      </c>
      <c r="H2438" s="2">
        <v>549.06999999999971</v>
      </c>
      <c r="I2438" s="18">
        <f t="shared" si="81"/>
        <v>5.6327882472714564E-5</v>
      </c>
      <c r="J2438" s="7">
        <f t="shared" si="82"/>
        <v>0.94828753529399401</v>
      </c>
    </row>
    <row r="2439" spans="6:10" x14ac:dyDescent="0.3">
      <c r="F2439">
        <v>2434</v>
      </c>
      <c r="G2439" t="s">
        <v>6975</v>
      </c>
      <c r="H2439" s="2">
        <v>548.94000000000028</v>
      </c>
      <c r="I2439" s="18">
        <f t="shared" ref="I2439:I2502" si="83">H2439/GETPIVOTDATA("[Measures].[Net Sales]",$G$5)</f>
        <v>5.6314546058921384E-5</v>
      </c>
      <c r="J2439" s="7">
        <f t="shared" si="82"/>
        <v>0.94834384984005293</v>
      </c>
    </row>
    <row r="2440" spans="6:10" x14ac:dyDescent="0.3">
      <c r="F2440">
        <v>2435</v>
      </c>
      <c r="G2440" t="s">
        <v>6834</v>
      </c>
      <c r="H2440" s="2">
        <v>547.70000000000005</v>
      </c>
      <c r="I2440" s="18">
        <f t="shared" si="83"/>
        <v>5.6187337188893556E-5</v>
      </c>
      <c r="J2440" s="7">
        <f t="shared" ref="J2440:J2503" si="84">I2440+J2439</f>
        <v>0.94840003717724186</v>
      </c>
    </row>
    <row r="2441" spans="6:10" x14ac:dyDescent="0.3">
      <c r="F2441">
        <v>2436</v>
      </c>
      <c r="G2441" t="s">
        <v>7554</v>
      </c>
      <c r="H2441" s="2">
        <v>547.06999999999982</v>
      </c>
      <c r="I2441" s="18">
        <f t="shared" si="83"/>
        <v>5.6122706875895541E-5</v>
      </c>
      <c r="J2441" s="7">
        <f t="shared" si="84"/>
        <v>0.9484561598841178</v>
      </c>
    </row>
    <row r="2442" spans="6:10" x14ac:dyDescent="0.3">
      <c r="F2442">
        <v>2437</v>
      </c>
      <c r="G2442" t="s">
        <v>8145</v>
      </c>
      <c r="H2442" s="2">
        <v>547.05999999999995</v>
      </c>
      <c r="I2442" s="18">
        <f t="shared" si="83"/>
        <v>5.6121680997911457E-5</v>
      </c>
      <c r="J2442" s="7">
        <f t="shared" si="84"/>
        <v>0.94851228156511569</v>
      </c>
    </row>
    <row r="2443" spans="6:10" x14ac:dyDescent="0.3">
      <c r="F2443">
        <v>2438</v>
      </c>
      <c r="G2443" t="s">
        <v>8060</v>
      </c>
      <c r="H2443" s="2">
        <v>546.80999999999983</v>
      </c>
      <c r="I2443" s="18">
        <f t="shared" si="83"/>
        <v>5.6096034048309067E-5</v>
      </c>
      <c r="J2443" s="7">
        <f t="shared" si="84"/>
        <v>0.94856837759916401</v>
      </c>
    </row>
    <row r="2444" spans="6:10" x14ac:dyDescent="0.3">
      <c r="F2444">
        <v>2439</v>
      </c>
      <c r="G2444" t="s">
        <v>4578</v>
      </c>
      <c r="H2444" s="2">
        <v>546.42999999999961</v>
      </c>
      <c r="I2444" s="18">
        <f t="shared" si="83"/>
        <v>5.6057050684913429E-5</v>
      </c>
      <c r="J2444" s="7">
        <f t="shared" si="84"/>
        <v>0.94862443464984891</v>
      </c>
    </row>
    <row r="2445" spans="6:10" x14ac:dyDescent="0.3">
      <c r="F2445">
        <v>2440</v>
      </c>
      <c r="G2445" t="s">
        <v>8272</v>
      </c>
      <c r="H2445" s="2">
        <v>546.04</v>
      </c>
      <c r="I2445" s="18">
        <f t="shared" si="83"/>
        <v>5.6017041443533747E-5</v>
      </c>
      <c r="J2445" s="7">
        <f t="shared" si="84"/>
        <v>0.94868045169129245</v>
      </c>
    </row>
    <row r="2446" spans="6:10" x14ac:dyDescent="0.3">
      <c r="F2446">
        <v>2441</v>
      </c>
      <c r="G2446" t="s">
        <v>4612</v>
      </c>
      <c r="H2446" s="2">
        <v>545.48</v>
      </c>
      <c r="I2446" s="18">
        <f t="shared" si="83"/>
        <v>5.5959592276424422E-5</v>
      </c>
      <c r="J2446" s="7">
        <f t="shared" si="84"/>
        <v>0.94873641128356889</v>
      </c>
    </row>
    <row r="2447" spans="6:10" x14ac:dyDescent="0.3">
      <c r="F2447">
        <v>2442</v>
      </c>
      <c r="G2447" t="s">
        <v>4747</v>
      </c>
      <c r="H2447" s="2">
        <v>544.99999999999989</v>
      </c>
      <c r="I2447" s="18">
        <f t="shared" si="83"/>
        <v>5.5910350133187843E-5</v>
      </c>
      <c r="J2447" s="7">
        <f t="shared" si="84"/>
        <v>0.94879232163370208</v>
      </c>
    </row>
    <row r="2448" spans="6:10" x14ac:dyDescent="0.3">
      <c r="F2448">
        <v>2443</v>
      </c>
      <c r="G2448" t="s">
        <v>7307</v>
      </c>
      <c r="H2448" s="2">
        <v>544.29999999999995</v>
      </c>
      <c r="I2448" s="18">
        <f t="shared" si="83"/>
        <v>5.5838538674301186E-5</v>
      </c>
      <c r="J2448" s="7">
        <f t="shared" si="84"/>
        <v>0.94884816017237639</v>
      </c>
    </row>
    <row r="2449" spans="6:10" x14ac:dyDescent="0.3">
      <c r="F2449">
        <v>2444</v>
      </c>
      <c r="G2449" t="s">
        <v>5204</v>
      </c>
      <c r="H2449" s="2">
        <v>544.18000000000006</v>
      </c>
      <c r="I2449" s="18">
        <f t="shared" si="83"/>
        <v>5.5826228138492056E-5</v>
      </c>
      <c r="J2449" s="7">
        <f t="shared" si="84"/>
        <v>0.94890398640051488</v>
      </c>
    </row>
    <row r="2450" spans="6:10" x14ac:dyDescent="0.3">
      <c r="F2450">
        <v>2445</v>
      </c>
      <c r="G2450" t="s">
        <v>5043</v>
      </c>
      <c r="H2450" s="2">
        <v>544.08000000000004</v>
      </c>
      <c r="I2450" s="18">
        <f t="shared" si="83"/>
        <v>5.5815969358651101E-5</v>
      </c>
      <c r="J2450" s="7">
        <f t="shared" si="84"/>
        <v>0.94895980236987354</v>
      </c>
    </row>
    <row r="2451" spans="6:10" x14ac:dyDescent="0.3">
      <c r="F2451">
        <v>2446</v>
      </c>
      <c r="G2451" t="s">
        <v>7637</v>
      </c>
      <c r="H2451" s="2">
        <v>543.04999999999995</v>
      </c>
      <c r="I2451" s="18">
        <f t="shared" si="83"/>
        <v>5.5710303926289287E-5</v>
      </c>
      <c r="J2451" s="7">
        <f t="shared" si="84"/>
        <v>0.9490155126737998</v>
      </c>
    </row>
    <row r="2452" spans="6:10" x14ac:dyDescent="0.3">
      <c r="F2452">
        <v>2447</v>
      </c>
      <c r="G2452" t="s">
        <v>7112</v>
      </c>
      <c r="H2452" s="2">
        <v>542.77</v>
      </c>
      <c r="I2452" s="18">
        <f t="shared" si="83"/>
        <v>5.5681579342734625E-5</v>
      </c>
      <c r="J2452" s="7">
        <f t="shared" si="84"/>
        <v>0.94907119425314257</v>
      </c>
    </row>
    <row r="2453" spans="6:10" x14ac:dyDescent="0.3">
      <c r="F2453">
        <v>2448</v>
      </c>
      <c r="G2453" t="s">
        <v>4961</v>
      </c>
      <c r="H2453" s="2">
        <v>542.73000000000013</v>
      </c>
      <c r="I2453" s="18">
        <f t="shared" si="83"/>
        <v>5.5677475830798262E-5</v>
      </c>
      <c r="J2453" s="7">
        <f t="shared" si="84"/>
        <v>0.94912687172897336</v>
      </c>
    </row>
    <row r="2454" spans="6:10" x14ac:dyDescent="0.3">
      <c r="F2454">
        <v>2449</v>
      </c>
      <c r="G2454" t="s">
        <v>7127</v>
      </c>
      <c r="H2454" s="2">
        <v>542.03</v>
      </c>
      <c r="I2454" s="18">
        <f t="shared" si="83"/>
        <v>5.5605664371911578E-5</v>
      </c>
      <c r="J2454" s="7">
        <f t="shared" si="84"/>
        <v>0.94918247739334527</v>
      </c>
    </row>
    <row r="2455" spans="6:10" x14ac:dyDescent="0.3">
      <c r="F2455">
        <v>2450</v>
      </c>
      <c r="G2455" t="s">
        <v>8006</v>
      </c>
      <c r="H2455" s="2">
        <v>541.53</v>
      </c>
      <c r="I2455" s="18">
        <f t="shared" si="83"/>
        <v>5.5554370472706817E-5</v>
      </c>
      <c r="J2455" s="7">
        <f t="shared" si="84"/>
        <v>0.94923803176381794</v>
      </c>
    </row>
    <row r="2456" spans="6:10" x14ac:dyDescent="0.3">
      <c r="F2456">
        <v>2451</v>
      </c>
      <c r="G2456" t="s">
        <v>8089</v>
      </c>
      <c r="H2456" s="2">
        <v>541.46000000000015</v>
      </c>
      <c r="I2456" s="18">
        <f t="shared" si="83"/>
        <v>5.5547189326818168E-5</v>
      </c>
      <c r="J2456" s="7">
        <f t="shared" si="84"/>
        <v>0.9492935789531447</v>
      </c>
    </row>
    <row r="2457" spans="6:10" x14ac:dyDescent="0.3">
      <c r="F2457">
        <v>2452</v>
      </c>
      <c r="G2457" t="s">
        <v>8339</v>
      </c>
      <c r="H2457" s="2">
        <v>541.10000000000014</v>
      </c>
      <c r="I2457" s="18">
        <f t="shared" si="83"/>
        <v>5.5510257719390746E-5</v>
      </c>
      <c r="J2457" s="7">
        <f t="shared" si="84"/>
        <v>0.94934908921086414</v>
      </c>
    </row>
    <row r="2458" spans="6:10" x14ac:dyDescent="0.3">
      <c r="F2458">
        <v>2453</v>
      </c>
      <c r="G2458" t="s">
        <v>6199</v>
      </c>
      <c r="H2458" s="2">
        <v>540.98</v>
      </c>
      <c r="I2458" s="18">
        <f t="shared" si="83"/>
        <v>5.5497947183581589E-5</v>
      </c>
      <c r="J2458" s="7">
        <f t="shared" si="84"/>
        <v>0.94940458715804776</v>
      </c>
    </row>
    <row r="2459" spans="6:10" x14ac:dyDescent="0.3">
      <c r="F2459">
        <v>2454</v>
      </c>
      <c r="G2459" t="s">
        <v>5389</v>
      </c>
      <c r="H2459" s="2">
        <v>540.45000000000005</v>
      </c>
      <c r="I2459" s="18">
        <f t="shared" si="83"/>
        <v>5.5443575650424549E-5</v>
      </c>
      <c r="J2459" s="7">
        <f t="shared" si="84"/>
        <v>0.94946003073369822</v>
      </c>
    </row>
    <row r="2460" spans="6:10" x14ac:dyDescent="0.3">
      <c r="F2460">
        <v>2455</v>
      </c>
      <c r="G2460" t="s">
        <v>7350</v>
      </c>
      <c r="H2460" s="2">
        <v>539.02</v>
      </c>
      <c r="I2460" s="18">
        <f t="shared" si="83"/>
        <v>5.5296875098698929E-5</v>
      </c>
      <c r="J2460" s="7">
        <f t="shared" si="84"/>
        <v>0.94951532760879698</v>
      </c>
    </row>
    <row r="2461" spans="6:10" x14ac:dyDescent="0.3">
      <c r="F2461">
        <v>2456</v>
      </c>
      <c r="G2461" t="s">
        <v>5343</v>
      </c>
      <c r="H2461" s="2">
        <v>538.99999999999989</v>
      </c>
      <c r="I2461" s="18">
        <f t="shared" si="83"/>
        <v>5.5294823342730727E-5</v>
      </c>
      <c r="J2461" s="7">
        <f t="shared" si="84"/>
        <v>0.94957062243213974</v>
      </c>
    </row>
    <row r="2462" spans="6:10" x14ac:dyDescent="0.3">
      <c r="F2462">
        <v>2457</v>
      </c>
      <c r="G2462" t="s">
        <v>5841</v>
      </c>
      <c r="H2462" s="2">
        <v>538.81000000000006</v>
      </c>
      <c r="I2462" s="18">
        <f t="shared" si="83"/>
        <v>5.5275331661032936E-5</v>
      </c>
      <c r="J2462" s="7">
        <f t="shared" si="84"/>
        <v>0.9496258977638008</v>
      </c>
    </row>
    <row r="2463" spans="6:10" x14ac:dyDescent="0.3">
      <c r="F2463">
        <v>2458</v>
      </c>
      <c r="G2463" t="s">
        <v>6548</v>
      </c>
      <c r="H2463" s="2">
        <v>538.73000000000013</v>
      </c>
      <c r="I2463" s="18">
        <f t="shared" si="83"/>
        <v>5.5267124637160183E-5</v>
      </c>
      <c r="J2463" s="7">
        <f t="shared" si="84"/>
        <v>0.94968116488843801</v>
      </c>
    </row>
    <row r="2464" spans="6:10" x14ac:dyDescent="0.3">
      <c r="F2464">
        <v>2459</v>
      </c>
      <c r="G2464" t="s">
        <v>5930</v>
      </c>
      <c r="H2464" s="2">
        <v>538.58999999999992</v>
      </c>
      <c r="I2464" s="18">
        <f t="shared" si="83"/>
        <v>5.5252762345382831E-5</v>
      </c>
      <c r="J2464" s="7">
        <f t="shared" si="84"/>
        <v>0.94973641765078343</v>
      </c>
    </row>
    <row r="2465" spans="6:10" x14ac:dyDescent="0.3">
      <c r="F2465">
        <v>2460</v>
      </c>
      <c r="G2465" t="s">
        <v>6613</v>
      </c>
      <c r="H2465" s="2">
        <v>538.45999999999981</v>
      </c>
      <c r="I2465" s="18">
        <f t="shared" si="83"/>
        <v>5.5239425931589577E-5</v>
      </c>
      <c r="J2465" s="7">
        <f t="shared" si="84"/>
        <v>0.94979165707671498</v>
      </c>
    </row>
    <row r="2466" spans="6:10" x14ac:dyDescent="0.3">
      <c r="F2466">
        <v>2461</v>
      </c>
      <c r="G2466" t="s">
        <v>7161</v>
      </c>
      <c r="H2466" s="2">
        <v>537.82999999999993</v>
      </c>
      <c r="I2466" s="18">
        <f t="shared" si="83"/>
        <v>5.5174795618591596E-5</v>
      </c>
      <c r="J2466" s="7">
        <f t="shared" si="84"/>
        <v>0.94984683187233354</v>
      </c>
    </row>
    <row r="2467" spans="6:10" x14ac:dyDescent="0.3">
      <c r="F2467">
        <v>2462</v>
      </c>
      <c r="G2467" t="s">
        <v>7926</v>
      </c>
      <c r="H2467" s="2">
        <v>537.74</v>
      </c>
      <c r="I2467" s="18">
        <f t="shared" si="83"/>
        <v>5.5165562716734745E-5</v>
      </c>
      <c r="J2467" s="7">
        <f t="shared" si="84"/>
        <v>0.94990199743505033</v>
      </c>
    </row>
    <row r="2468" spans="6:10" x14ac:dyDescent="0.3">
      <c r="F2468">
        <v>2463</v>
      </c>
      <c r="G2468" t="s">
        <v>5823</v>
      </c>
      <c r="H2468" s="2">
        <v>537.70999999999992</v>
      </c>
      <c r="I2468" s="18">
        <f t="shared" si="83"/>
        <v>5.5162485082782452E-5</v>
      </c>
      <c r="J2468" s="7">
        <f t="shared" si="84"/>
        <v>0.94995715992013308</v>
      </c>
    </row>
    <row r="2469" spans="6:10" x14ac:dyDescent="0.3">
      <c r="F2469">
        <v>2464</v>
      </c>
      <c r="G2469" t="s">
        <v>5877</v>
      </c>
      <c r="H2469" s="2">
        <v>537.48</v>
      </c>
      <c r="I2469" s="18">
        <f t="shared" si="83"/>
        <v>5.5138889889148271E-5</v>
      </c>
      <c r="J2469" s="7">
        <f t="shared" si="84"/>
        <v>0.95001229881002225</v>
      </c>
    </row>
    <row r="2470" spans="6:10" x14ac:dyDescent="0.3">
      <c r="F2470">
        <v>2465</v>
      </c>
      <c r="G2470" t="s">
        <v>7107</v>
      </c>
      <c r="H2470" s="2">
        <v>537.06000000000006</v>
      </c>
      <c r="I2470" s="18">
        <f t="shared" si="83"/>
        <v>5.5095803013816276E-5</v>
      </c>
      <c r="J2470" s="7">
        <f t="shared" si="84"/>
        <v>0.95006739461303602</v>
      </c>
    </row>
    <row r="2471" spans="6:10" x14ac:dyDescent="0.3">
      <c r="F2471">
        <v>2466</v>
      </c>
      <c r="G2471" t="s">
        <v>6234</v>
      </c>
      <c r="H2471" s="2">
        <v>537</v>
      </c>
      <c r="I2471" s="18">
        <f t="shared" si="83"/>
        <v>5.5089647745911698E-5</v>
      </c>
      <c r="J2471" s="7">
        <f t="shared" si="84"/>
        <v>0.95012248426078194</v>
      </c>
    </row>
    <row r="2472" spans="6:10" x14ac:dyDescent="0.3">
      <c r="F2472">
        <v>2467</v>
      </c>
      <c r="G2472" t="s">
        <v>7547</v>
      </c>
      <c r="H2472" s="2">
        <v>536.98999999999978</v>
      </c>
      <c r="I2472" s="18">
        <f t="shared" si="83"/>
        <v>5.5088621867927587E-5</v>
      </c>
      <c r="J2472" s="7">
        <f t="shared" si="84"/>
        <v>0.95017757288264992</v>
      </c>
    </row>
    <row r="2473" spans="6:10" x14ac:dyDescent="0.3">
      <c r="F2473">
        <v>2468</v>
      </c>
      <c r="G2473" t="s">
        <v>4422</v>
      </c>
      <c r="H2473" s="2">
        <v>536.21</v>
      </c>
      <c r="I2473" s="18">
        <f t="shared" si="83"/>
        <v>5.5008603385168184E-5</v>
      </c>
      <c r="J2473" s="7">
        <f t="shared" si="84"/>
        <v>0.95023258148603507</v>
      </c>
    </row>
    <row r="2474" spans="6:10" x14ac:dyDescent="0.3">
      <c r="F2474">
        <v>2469</v>
      </c>
      <c r="G2474" t="s">
        <v>5407</v>
      </c>
      <c r="H2474" s="2">
        <v>535.96999999999991</v>
      </c>
      <c r="I2474" s="18">
        <f t="shared" si="83"/>
        <v>5.4983982313549891E-5</v>
      </c>
      <c r="J2474" s="7">
        <f t="shared" si="84"/>
        <v>0.95028756546834858</v>
      </c>
    </row>
    <row r="2475" spans="6:10" x14ac:dyDescent="0.3">
      <c r="F2475">
        <v>2470</v>
      </c>
      <c r="G2475" t="s">
        <v>7057</v>
      </c>
      <c r="H2475" s="2">
        <v>535.34</v>
      </c>
      <c r="I2475" s="18">
        <f t="shared" si="83"/>
        <v>5.4919352000551903E-5</v>
      </c>
      <c r="J2475" s="7">
        <f t="shared" si="84"/>
        <v>0.95034248482034911</v>
      </c>
    </row>
    <row r="2476" spans="6:10" x14ac:dyDescent="0.3">
      <c r="F2476">
        <v>2471</v>
      </c>
      <c r="G2476" t="s">
        <v>4748</v>
      </c>
      <c r="H2476" s="2">
        <v>535.32000000000016</v>
      </c>
      <c r="I2476" s="18">
        <f t="shared" si="83"/>
        <v>5.4917300244583728E-5</v>
      </c>
      <c r="J2476" s="7">
        <f t="shared" si="84"/>
        <v>0.95039740212059365</v>
      </c>
    </row>
    <row r="2477" spans="6:10" x14ac:dyDescent="0.3">
      <c r="F2477">
        <v>2472</v>
      </c>
      <c r="G2477" t="s">
        <v>4757</v>
      </c>
      <c r="H2477" s="2">
        <v>534.84999999999991</v>
      </c>
      <c r="I2477" s="18">
        <f t="shared" si="83"/>
        <v>5.4869083979331226E-5</v>
      </c>
      <c r="J2477" s="7">
        <f t="shared" si="84"/>
        <v>0.95045227120457298</v>
      </c>
    </row>
    <row r="2478" spans="6:10" x14ac:dyDescent="0.3">
      <c r="F2478">
        <v>2473</v>
      </c>
      <c r="G2478" t="s">
        <v>5040</v>
      </c>
      <c r="H2478" s="2">
        <v>534.56999999999994</v>
      </c>
      <c r="I2478" s="18">
        <f t="shared" si="83"/>
        <v>5.4840359395776564E-5</v>
      </c>
      <c r="J2478" s="7">
        <f t="shared" si="84"/>
        <v>0.95050711156396872</v>
      </c>
    </row>
    <row r="2479" spans="6:10" x14ac:dyDescent="0.3">
      <c r="F2479">
        <v>2474</v>
      </c>
      <c r="G2479" t="s">
        <v>7735</v>
      </c>
      <c r="H2479" s="2">
        <v>534.47</v>
      </c>
      <c r="I2479" s="18">
        <f t="shared" si="83"/>
        <v>5.4830100615935622E-5</v>
      </c>
      <c r="J2479" s="7">
        <f t="shared" si="84"/>
        <v>0.95056194166458463</v>
      </c>
    </row>
    <row r="2480" spans="6:10" x14ac:dyDescent="0.3">
      <c r="F2480">
        <v>2475</v>
      </c>
      <c r="G2480" t="s">
        <v>8003</v>
      </c>
      <c r="H2480" s="2">
        <v>534.24</v>
      </c>
      <c r="I2480" s="18">
        <f t="shared" si="83"/>
        <v>5.4806505422301427E-5</v>
      </c>
      <c r="J2480" s="7">
        <f t="shared" si="84"/>
        <v>0.95061674817000696</v>
      </c>
    </row>
    <row r="2481" spans="6:10" x14ac:dyDescent="0.3">
      <c r="F2481">
        <v>2476</v>
      </c>
      <c r="G2481" t="s">
        <v>5072</v>
      </c>
      <c r="H2481" s="2">
        <v>534.24</v>
      </c>
      <c r="I2481" s="18">
        <f t="shared" si="83"/>
        <v>5.4806505422301427E-5</v>
      </c>
      <c r="J2481" s="7">
        <f t="shared" si="84"/>
        <v>0.9506715546754293</v>
      </c>
    </row>
    <row r="2482" spans="6:10" x14ac:dyDescent="0.3">
      <c r="F2482">
        <v>2477</v>
      </c>
      <c r="G2482" t="s">
        <v>6779</v>
      </c>
      <c r="H2482" s="2">
        <v>532.95999999999913</v>
      </c>
      <c r="I2482" s="18">
        <f t="shared" si="83"/>
        <v>5.4675193040337154E-5</v>
      </c>
      <c r="J2482" s="7">
        <f t="shared" si="84"/>
        <v>0.95072622986846966</v>
      </c>
    </row>
    <row r="2483" spans="6:10" x14ac:dyDescent="0.3">
      <c r="F2483">
        <v>2478</v>
      </c>
      <c r="G2483" t="s">
        <v>6830</v>
      </c>
      <c r="H2483" s="2">
        <v>532.93999999999994</v>
      </c>
      <c r="I2483" s="18">
        <f t="shared" si="83"/>
        <v>5.4673141284369047E-5</v>
      </c>
      <c r="J2483" s="7">
        <f t="shared" si="84"/>
        <v>0.95078090300975404</v>
      </c>
    </row>
    <row r="2484" spans="6:10" x14ac:dyDescent="0.3">
      <c r="F2484">
        <v>2479</v>
      </c>
      <c r="G2484" t="s">
        <v>7467</v>
      </c>
      <c r="H2484" s="2">
        <v>531.35</v>
      </c>
      <c r="I2484" s="18">
        <f t="shared" si="83"/>
        <v>5.4510026684897922E-5</v>
      </c>
      <c r="J2484" s="7">
        <f t="shared" si="84"/>
        <v>0.95083541303643893</v>
      </c>
    </row>
    <row r="2485" spans="6:10" x14ac:dyDescent="0.3">
      <c r="F2485">
        <v>2480</v>
      </c>
      <c r="G2485" t="s">
        <v>5676</v>
      </c>
      <c r="H2485" s="2">
        <v>530.17999999999995</v>
      </c>
      <c r="I2485" s="18">
        <f t="shared" si="83"/>
        <v>5.4389998960758776E-5</v>
      </c>
      <c r="J2485" s="7">
        <f t="shared" si="84"/>
        <v>0.95088980303539972</v>
      </c>
    </row>
    <row r="2486" spans="6:10" x14ac:dyDescent="0.3">
      <c r="F2486">
        <v>2481</v>
      </c>
      <c r="G2486" t="s">
        <v>8526</v>
      </c>
      <c r="H2486" s="2">
        <v>530.15000000000009</v>
      </c>
      <c r="I2486" s="18">
        <f t="shared" si="83"/>
        <v>5.4386921326806504E-5</v>
      </c>
      <c r="J2486" s="7">
        <f t="shared" si="84"/>
        <v>0.95094418995672647</v>
      </c>
    </row>
    <row r="2487" spans="6:10" x14ac:dyDescent="0.3">
      <c r="F2487">
        <v>2482</v>
      </c>
      <c r="G2487" t="s">
        <v>7643</v>
      </c>
      <c r="H2487" s="2">
        <v>530.08000000000015</v>
      </c>
      <c r="I2487" s="18">
        <f t="shared" si="83"/>
        <v>5.4379740180917848E-5</v>
      </c>
      <c r="J2487" s="7">
        <f t="shared" si="84"/>
        <v>0.95099856969690744</v>
      </c>
    </row>
    <row r="2488" spans="6:10" x14ac:dyDescent="0.3">
      <c r="F2488">
        <v>2483</v>
      </c>
      <c r="G2488" t="s">
        <v>5483</v>
      </c>
      <c r="H2488" s="2">
        <v>529.7299999999999</v>
      </c>
      <c r="I2488" s="18">
        <f t="shared" si="83"/>
        <v>5.4343834451474489E-5</v>
      </c>
      <c r="J2488" s="7">
        <f t="shared" si="84"/>
        <v>0.9510529135313589</v>
      </c>
    </row>
    <row r="2489" spans="6:10" x14ac:dyDescent="0.3">
      <c r="F2489">
        <v>2484</v>
      </c>
      <c r="G2489" t="s">
        <v>5816</v>
      </c>
      <c r="H2489" s="2">
        <v>529.62</v>
      </c>
      <c r="I2489" s="18">
        <f t="shared" si="83"/>
        <v>5.4332549793649451E-5</v>
      </c>
      <c r="J2489" s="7">
        <f t="shared" si="84"/>
        <v>0.9511072460811526</v>
      </c>
    </row>
    <row r="2490" spans="6:10" x14ac:dyDescent="0.3">
      <c r="F2490">
        <v>2485</v>
      </c>
      <c r="G2490" t="s">
        <v>7092</v>
      </c>
      <c r="H2490" s="2">
        <v>529.40999999999985</v>
      </c>
      <c r="I2490" s="18">
        <f t="shared" si="83"/>
        <v>5.4311006355983437E-5</v>
      </c>
      <c r="J2490" s="7">
        <f t="shared" si="84"/>
        <v>0.9511615570875086</v>
      </c>
    </row>
    <row r="2491" spans="6:10" x14ac:dyDescent="0.3">
      <c r="F2491">
        <v>2486</v>
      </c>
      <c r="G2491" t="s">
        <v>8141</v>
      </c>
      <c r="H2491" s="2">
        <v>528.33000000000004</v>
      </c>
      <c r="I2491" s="18">
        <f t="shared" si="83"/>
        <v>5.4200211533701176E-5</v>
      </c>
      <c r="J2491" s="7">
        <f t="shared" si="84"/>
        <v>0.95121575729904229</v>
      </c>
    </row>
    <row r="2492" spans="6:10" x14ac:dyDescent="0.3">
      <c r="F2492">
        <v>2487</v>
      </c>
      <c r="G2492" t="s">
        <v>8135</v>
      </c>
      <c r="H2492" s="2">
        <v>527.04999999999984</v>
      </c>
      <c r="I2492" s="18">
        <f t="shared" si="83"/>
        <v>5.4068899151736971E-5</v>
      </c>
      <c r="J2492" s="7">
        <f t="shared" si="84"/>
        <v>0.951269826198194</v>
      </c>
    </row>
    <row r="2493" spans="6:10" x14ac:dyDescent="0.3">
      <c r="F2493">
        <v>2488</v>
      </c>
      <c r="G2493" t="s">
        <v>8599</v>
      </c>
      <c r="H2493" s="2">
        <v>526.67000000000007</v>
      </c>
      <c r="I2493" s="18">
        <f t="shared" si="83"/>
        <v>5.4029915788341381E-5</v>
      </c>
      <c r="J2493" s="7">
        <f t="shared" si="84"/>
        <v>0.95132385611398229</v>
      </c>
    </row>
    <row r="2494" spans="6:10" x14ac:dyDescent="0.3">
      <c r="F2494">
        <v>2489</v>
      </c>
      <c r="G2494" t="s">
        <v>8330</v>
      </c>
      <c r="H2494" s="2">
        <v>525.78</v>
      </c>
      <c r="I2494" s="18">
        <f t="shared" si="83"/>
        <v>5.3938612647756898E-5</v>
      </c>
      <c r="J2494" s="7">
        <f t="shared" si="84"/>
        <v>0.95137779472663009</v>
      </c>
    </row>
    <row r="2495" spans="6:10" x14ac:dyDescent="0.3">
      <c r="F2495">
        <v>2490</v>
      </c>
      <c r="G2495" t="s">
        <v>7890</v>
      </c>
      <c r="H2495" s="2">
        <v>525.2399999999999</v>
      </c>
      <c r="I2495" s="18">
        <f t="shared" si="83"/>
        <v>5.3883215236615747E-5</v>
      </c>
      <c r="J2495" s="7">
        <f t="shared" si="84"/>
        <v>0.95143167794186667</v>
      </c>
    </row>
    <row r="2496" spans="6:10" x14ac:dyDescent="0.3">
      <c r="F2496">
        <v>2491</v>
      </c>
      <c r="G2496" t="s">
        <v>6878</v>
      </c>
      <c r="H2496" s="2">
        <v>524.52</v>
      </c>
      <c r="I2496" s="18">
        <f t="shared" si="83"/>
        <v>5.3809352021760902E-5</v>
      </c>
      <c r="J2496" s="7">
        <f t="shared" si="84"/>
        <v>0.95148548729388849</v>
      </c>
    </row>
    <row r="2497" spans="6:10" x14ac:dyDescent="0.3">
      <c r="F2497">
        <v>2492</v>
      </c>
      <c r="G2497" t="s">
        <v>5277</v>
      </c>
      <c r="H2497" s="2">
        <v>524.14</v>
      </c>
      <c r="I2497" s="18">
        <f t="shared" si="83"/>
        <v>5.3770368658365284E-5</v>
      </c>
      <c r="J2497" s="7">
        <f t="shared" si="84"/>
        <v>0.95153925766254688</v>
      </c>
    </row>
    <row r="2498" spans="6:10" x14ac:dyDescent="0.3">
      <c r="F2498">
        <v>2493</v>
      </c>
      <c r="G2498" t="s">
        <v>7914</v>
      </c>
      <c r="H2498" s="2">
        <v>523.11</v>
      </c>
      <c r="I2498" s="18">
        <f t="shared" si="83"/>
        <v>5.3664703226003484E-5</v>
      </c>
      <c r="J2498" s="7">
        <f t="shared" si="84"/>
        <v>0.95159292236577286</v>
      </c>
    </row>
    <row r="2499" spans="6:10" x14ac:dyDescent="0.3">
      <c r="F2499">
        <v>2494</v>
      </c>
      <c r="G2499" t="s">
        <v>8426</v>
      </c>
      <c r="H2499" s="2">
        <v>523</v>
      </c>
      <c r="I2499" s="18">
        <f t="shared" si="83"/>
        <v>5.3653418568178438E-5</v>
      </c>
      <c r="J2499" s="7">
        <f t="shared" si="84"/>
        <v>0.95164657578434109</v>
      </c>
    </row>
    <row r="2500" spans="6:10" x14ac:dyDescent="0.3">
      <c r="F2500">
        <v>2495</v>
      </c>
      <c r="G2500" t="s">
        <v>8206</v>
      </c>
      <c r="H2500" s="2">
        <v>522.90999999999985</v>
      </c>
      <c r="I2500" s="18">
        <f t="shared" si="83"/>
        <v>5.3644185666321561E-5</v>
      </c>
      <c r="J2500" s="7">
        <f t="shared" si="84"/>
        <v>0.95170021997000742</v>
      </c>
    </row>
    <row r="2501" spans="6:10" x14ac:dyDescent="0.3">
      <c r="F2501">
        <v>2496</v>
      </c>
      <c r="G2501" t="s">
        <v>6117</v>
      </c>
      <c r="H2501" s="2">
        <v>522.37999999999954</v>
      </c>
      <c r="I2501" s="18">
        <f t="shared" si="83"/>
        <v>5.3589814133164487E-5</v>
      </c>
      <c r="J2501" s="7">
        <f t="shared" si="84"/>
        <v>0.95175380978414059</v>
      </c>
    </row>
    <row r="2502" spans="6:10" x14ac:dyDescent="0.3">
      <c r="F2502">
        <v>2497</v>
      </c>
      <c r="G2502" t="s">
        <v>6322</v>
      </c>
      <c r="H2502" s="2">
        <v>520.79999999999995</v>
      </c>
      <c r="I2502" s="18">
        <f t="shared" si="83"/>
        <v>5.3427725411677486E-5</v>
      </c>
      <c r="J2502" s="7">
        <f t="shared" si="84"/>
        <v>0.95180723750955232</v>
      </c>
    </row>
    <row r="2503" spans="6:10" x14ac:dyDescent="0.3">
      <c r="F2503">
        <v>2498</v>
      </c>
      <c r="G2503" t="s">
        <v>6118</v>
      </c>
      <c r="H2503" s="2">
        <v>519.67999999999984</v>
      </c>
      <c r="I2503" s="18">
        <f t="shared" ref="I2503:I2566" si="85">H2503/GETPIVOTDATA("[Measures].[Net Sales]",$G$5)</f>
        <v>5.3312827077458814E-5</v>
      </c>
      <c r="J2503" s="7">
        <f t="shared" si="84"/>
        <v>0.95186055033662975</v>
      </c>
    </row>
    <row r="2504" spans="6:10" x14ac:dyDescent="0.3">
      <c r="F2504">
        <v>2499</v>
      </c>
      <c r="G2504" t="s">
        <v>4431</v>
      </c>
      <c r="H2504" s="2">
        <v>519.61</v>
      </c>
      <c r="I2504" s="18">
        <f t="shared" si="85"/>
        <v>5.3305645931570166E-5</v>
      </c>
      <c r="J2504" s="7">
        <f t="shared" ref="J2504:J2567" si="86">I2504+J2503</f>
        <v>0.95191385598256129</v>
      </c>
    </row>
    <row r="2505" spans="6:10" x14ac:dyDescent="0.3">
      <c r="F2505">
        <v>2500</v>
      </c>
      <c r="G2505" t="s">
        <v>5221</v>
      </c>
      <c r="H2505" s="2">
        <v>519.44000000000005</v>
      </c>
      <c r="I2505" s="18">
        <f t="shared" si="85"/>
        <v>5.3288206005840555E-5</v>
      </c>
      <c r="J2505" s="7">
        <f t="shared" si="86"/>
        <v>0.95196714418856709</v>
      </c>
    </row>
    <row r="2506" spans="6:10" x14ac:dyDescent="0.3">
      <c r="F2506">
        <v>2501</v>
      </c>
      <c r="G2506" t="s">
        <v>7428</v>
      </c>
      <c r="H2506" s="2">
        <v>518.42000000000007</v>
      </c>
      <c r="I2506" s="18">
        <f t="shared" si="85"/>
        <v>5.3183566451462846E-5</v>
      </c>
      <c r="J2506" s="7">
        <f t="shared" si="86"/>
        <v>0.95202032775501855</v>
      </c>
    </row>
    <row r="2507" spans="6:10" x14ac:dyDescent="0.3">
      <c r="F2507">
        <v>2502</v>
      </c>
      <c r="G2507" t="s">
        <v>6223</v>
      </c>
      <c r="H2507" s="2">
        <v>518.28</v>
      </c>
      <c r="I2507" s="18">
        <f t="shared" si="85"/>
        <v>5.3169204159685501E-5</v>
      </c>
      <c r="J2507" s="7">
        <f t="shared" si="86"/>
        <v>0.9520734969591782</v>
      </c>
    </row>
    <row r="2508" spans="6:10" x14ac:dyDescent="0.3">
      <c r="F2508">
        <v>2503</v>
      </c>
      <c r="G2508" t="s">
        <v>7051</v>
      </c>
      <c r="H2508" s="2">
        <v>517.54999999999995</v>
      </c>
      <c r="I2508" s="18">
        <f t="shared" si="85"/>
        <v>5.3094315066846551E-5</v>
      </c>
      <c r="J2508" s="7">
        <f t="shared" si="86"/>
        <v>0.95212659127424504</v>
      </c>
    </row>
    <row r="2509" spans="6:10" x14ac:dyDescent="0.3">
      <c r="F2509">
        <v>2504</v>
      </c>
      <c r="G2509" t="s">
        <v>8012</v>
      </c>
      <c r="H2509" s="2">
        <v>517.53000000000009</v>
      </c>
      <c r="I2509" s="18">
        <f t="shared" si="85"/>
        <v>5.3092263310878377E-5</v>
      </c>
      <c r="J2509" s="7">
        <f t="shared" si="86"/>
        <v>0.95217968353755589</v>
      </c>
    </row>
    <row r="2510" spans="6:10" x14ac:dyDescent="0.3">
      <c r="F2510">
        <v>2505</v>
      </c>
      <c r="G2510" t="s">
        <v>8561</v>
      </c>
      <c r="H2510" s="2">
        <v>517.36</v>
      </c>
      <c r="I2510" s="18">
        <f t="shared" si="85"/>
        <v>5.3074823385148753E-5</v>
      </c>
      <c r="J2510" s="7">
        <f t="shared" si="86"/>
        <v>0.95223275836094101</v>
      </c>
    </row>
    <row r="2511" spans="6:10" x14ac:dyDescent="0.3">
      <c r="F2511">
        <v>2506</v>
      </c>
      <c r="G2511" t="s">
        <v>4620</v>
      </c>
      <c r="H2511" s="2">
        <v>514.85</v>
      </c>
      <c r="I2511" s="18">
        <f t="shared" si="85"/>
        <v>5.2817328011140858E-5</v>
      </c>
      <c r="J2511" s="7">
        <f t="shared" si="86"/>
        <v>0.95228557568895211</v>
      </c>
    </row>
    <row r="2512" spans="6:10" x14ac:dyDescent="0.3">
      <c r="F2512">
        <v>2507</v>
      </c>
      <c r="G2512" t="s">
        <v>6395</v>
      </c>
      <c r="H2512" s="2">
        <v>514.14999999999986</v>
      </c>
      <c r="I2512" s="18">
        <f t="shared" si="85"/>
        <v>5.2745516552254181E-5</v>
      </c>
      <c r="J2512" s="7">
        <f t="shared" si="86"/>
        <v>0.95233832120550432</v>
      </c>
    </row>
    <row r="2513" spans="6:10" x14ac:dyDescent="0.3">
      <c r="F2513">
        <v>2508</v>
      </c>
      <c r="G2513" t="s">
        <v>8054</v>
      </c>
      <c r="H2513" s="2">
        <v>513.20000000000005</v>
      </c>
      <c r="I2513" s="18">
        <f t="shared" si="85"/>
        <v>5.2648058143765154E-5</v>
      </c>
      <c r="J2513" s="7">
        <f t="shared" si="86"/>
        <v>0.95239096926364808</v>
      </c>
    </row>
    <row r="2514" spans="6:10" x14ac:dyDescent="0.3">
      <c r="F2514">
        <v>2509</v>
      </c>
      <c r="G2514" t="s">
        <v>8271</v>
      </c>
      <c r="H2514" s="2">
        <v>512.31000000000006</v>
      </c>
      <c r="I2514" s="18">
        <f t="shared" si="85"/>
        <v>5.2556755003180685E-5</v>
      </c>
      <c r="J2514" s="7">
        <f t="shared" si="86"/>
        <v>0.95244352601865123</v>
      </c>
    </row>
    <row r="2515" spans="6:10" x14ac:dyDescent="0.3">
      <c r="F2515">
        <v>2510</v>
      </c>
      <c r="G2515" t="s">
        <v>7993</v>
      </c>
      <c r="H2515" s="2">
        <v>512.11999999999989</v>
      </c>
      <c r="I2515" s="18">
        <f t="shared" si="85"/>
        <v>5.2537263321482859E-5</v>
      </c>
      <c r="J2515" s="7">
        <f t="shared" si="86"/>
        <v>0.95249606328197267</v>
      </c>
    </row>
    <row r="2516" spans="6:10" x14ac:dyDescent="0.3">
      <c r="F2516">
        <v>2511</v>
      </c>
      <c r="G2516" t="s">
        <v>5504</v>
      </c>
      <c r="H2516" s="2">
        <v>512.02</v>
      </c>
      <c r="I2516" s="18">
        <f t="shared" si="85"/>
        <v>5.2527004541641918E-5</v>
      </c>
      <c r="J2516" s="7">
        <f t="shared" si="86"/>
        <v>0.95254859028651429</v>
      </c>
    </row>
    <row r="2517" spans="6:10" x14ac:dyDescent="0.3">
      <c r="F2517">
        <v>2512</v>
      </c>
      <c r="G2517" t="s">
        <v>6560</v>
      </c>
      <c r="H2517" s="2">
        <v>511.87999999999994</v>
      </c>
      <c r="I2517" s="18">
        <f t="shared" si="85"/>
        <v>5.251264224986458E-5</v>
      </c>
      <c r="J2517" s="7">
        <f t="shared" si="86"/>
        <v>0.9526011029287641</v>
      </c>
    </row>
    <row r="2518" spans="6:10" x14ac:dyDescent="0.3">
      <c r="F2518">
        <v>2513</v>
      </c>
      <c r="G2518" t="s">
        <v>4441</v>
      </c>
      <c r="H2518" s="2">
        <v>511.36000000000013</v>
      </c>
      <c r="I2518" s="18">
        <f t="shared" si="85"/>
        <v>5.2459296594691644E-5</v>
      </c>
      <c r="J2518" s="7">
        <f t="shared" si="86"/>
        <v>0.9526535622253588</v>
      </c>
    </row>
    <row r="2519" spans="6:10" x14ac:dyDescent="0.3">
      <c r="F2519">
        <v>2514</v>
      </c>
      <c r="G2519" t="s">
        <v>6099</v>
      </c>
      <c r="H2519" s="2">
        <v>511.34999999999974</v>
      </c>
      <c r="I2519" s="18">
        <f t="shared" si="85"/>
        <v>5.2458270716707513E-5</v>
      </c>
      <c r="J2519" s="7">
        <f t="shared" si="86"/>
        <v>0.95270602049607556</v>
      </c>
    </row>
    <row r="2520" spans="6:10" x14ac:dyDescent="0.3">
      <c r="F2520">
        <v>2515</v>
      </c>
      <c r="G2520" t="s">
        <v>6701</v>
      </c>
      <c r="H2520" s="2">
        <v>511.31999999999988</v>
      </c>
      <c r="I2520" s="18">
        <f t="shared" si="85"/>
        <v>5.2455193082755241E-5</v>
      </c>
      <c r="J2520" s="7">
        <f t="shared" si="86"/>
        <v>0.95275847568915828</v>
      </c>
    </row>
    <row r="2521" spans="6:10" x14ac:dyDescent="0.3">
      <c r="F2521">
        <v>2516</v>
      </c>
      <c r="G2521" t="s">
        <v>7366</v>
      </c>
      <c r="H2521" s="2">
        <v>511.11999999999995</v>
      </c>
      <c r="I2521" s="18">
        <f t="shared" si="85"/>
        <v>5.2434675523073344E-5</v>
      </c>
      <c r="J2521" s="7">
        <f t="shared" si="86"/>
        <v>0.95281091036468135</v>
      </c>
    </row>
    <row r="2522" spans="6:10" x14ac:dyDescent="0.3">
      <c r="F2522">
        <v>2517</v>
      </c>
      <c r="G2522" t="s">
        <v>7191</v>
      </c>
      <c r="H2522" s="2">
        <v>510.53999999999996</v>
      </c>
      <c r="I2522" s="18">
        <f t="shared" si="85"/>
        <v>5.2375174599995824E-5</v>
      </c>
      <c r="J2522" s="7">
        <f t="shared" si="86"/>
        <v>0.95286328553928135</v>
      </c>
    </row>
    <row r="2523" spans="6:10" x14ac:dyDescent="0.3">
      <c r="F2523">
        <v>2518</v>
      </c>
      <c r="G2523" t="s">
        <v>4689</v>
      </c>
      <c r="H2523" s="2">
        <v>509.57999999999981</v>
      </c>
      <c r="I2523" s="18">
        <f t="shared" si="85"/>
        <v>5.2276690313522672E-5</v>
      </c>
      <c r="J2523" s="7">
        <f t="shared" si="86"/>
        <v>0.95291556222959484</v>
      </c>
    </row>
    <row r="2524" spans="6:10" x14ac:dyDescent="0.3">
      <c r="F2524">
        <v>2519</v>
      </c>
      <c r="G2524" t="s">
        <v>4325</v>
      </c>
      <c r="H2524" s="2">
        <v>509.01000000000005</v>
      </c>
      <c r="I2524" s="18">
        <f t="shared" si="85"/>
        <v>5.2218215268429269E-5</v>
      </c>
      <c r="J2524" s="7">
        <f t="shared" si="86"/>
        <v>0.9529677804448633</v>
      </c>
    </row>
    <row r="2525" spans="6:10" x14ac:dyDescent="0.3">
      <c r="F2525">
        <v>2520</v>
      </c>
      <c r="G2525" t="s">
        <v>6522</v>
      </c>
      <c r="H2525" s="2">
        <v>508.80000000000007</v>
      </c>
      <c r="I2525" s="18">
        <f t="shared" si="85"/>
        <v>5.2196671830763276E-5</v>
      </c>
      <c r="J2525" s="7">
        <f t="shared" si="86"/>
        <v>0.95301997711669406</v>
      </c>
    </row>
    <row r="2526" spans="6:10" x14ac:dyDescent="0.3">
      <c r="F2526">
        <v>2521</v>
      </c>
      <c r="G2526" t="s">
        <v>7964</v>
      </c>
      <c r="H2526" s="2">
        <v>508.8</v>
      </c>
      <c r="I2526" s="18">
        <f t="shared" si="85"/>
        <v>5.2196671830763269E-5</v>
      </c>
      <c r="J2526" s="7">
        <f t="shared" si="86"/>
        <v>0.95307217378852482</v>
      </c>
    </row>
    <row r="2527" spans="6:10" x14ac:dyDescent="0.3">
      <c r="F2527">
        <v>2522</v>
      </c>
      <c r="G2527" t="s">
        <v>5711</v>
      </c>
      <c r="H2527" s="2">
        <v>508.57999999999987</v>
      </c>
      <c r="I2527" s="18">
        <f t="shared" si="85"/>
        <v>5.2174102515113158E-5</v>
      </c>
      <c r="J2527" s="7">
        <f t="shared" si="86"/>
        <v>0.95312434789103995</v>
      </c>
    </row>
    <row r="2528" spans="6:10" x14ac:dyDescent="0.3">
      <c r="F2528">
        <v>2523</v>
      </c>
      <c r="G2528" t="s">
        <v>8383</v>
      </c>
      <c r="H2528" s="2">
        <v>508.46000000000004</v>
      </c>
      <c r="I2528" s="18">
        <f t="shared" si="85"/>
        <v>5.2161791979304035E-5</v>
      </c>
      <c r="J2528" s="7">
        <f t="shared" si="86"/>
        <v>0.95317650968301926</v>
      </c>
    </row>
    <row r="2529" spans="6:10" x14ac:dyDescent="0.3">
      <c r="F2529">
        <v>2524</v>
      </c>
      <c r="G2529" t="s">
        <v>7982</v>
      </c>
      <c r="H2529" s="2">
        <v>507.84</v>
      </c>
      <c r="I2529" s="18">
        <f t="shared" si="85"/>
        <v>5.2098187544290124E-5</v>
      </c>
      <c r="J2529" s="7">
        <f t="shared" si="86"/>
        <v>0.95322860787056352</v>
      </c>
    </row>
    <row r="2530" spans="6:10" x14ac:dyDescent="0.3">
      <c r="F2530">
        <v>2525</v>
      </c>
      <c r="G2530" t="s">
        <v>5598</v>
      </c>
      <c r="H2530" s="2">
        <v>507.65999999999997</v>
      </c>
      <c r="I2530" s="18">
        <f t="shared" si="85"/>
        <v>5.2079721740576409E-5</v>
      </c>
      <c r="J2530" s="7">
        <f t="shared" si="86"/>
        <v>0.95328068759230411</v>
      </c>
    </row>
    <row r="2531" spans="6:10" x14ac:dyDescent="0.3">
      <c r="F2531">
        <v>2526</v>
      </c>
      <c r="G2531" t="s">
        <v>6081</v>
      </c>
      <c r="H2531" s="2">
        <v>507.28999999999996</v>
      </c>
      <c r="I2531" s="18">
        <f t="shared" si="85"/>
        <v>5.2041764255164889E-5</v>
      </c>
      <c r="J2531" s="7">
        <f t="shared" si="86"/>
        <v>0.95333272935655933</v>
      </c>
    </row>
    <row r="2532" spans="6:10" x14ac:dyDescent="0.3">
      <c r="F2532">
        <v>2527</v>
      </c>
      <c r="G2532" t="s">
        <v>6751</v>
      </c>
      <c r="H2532" s="2">
        <v>507.07999999999964</v>
      </c>
      <c r="I2532" s="18">
        <f t="shared" si="85"/>
        <v>5.2020220817498855E-5</v>
      </c>
      <c r="J2532" s="7">
        <f t="shared" si="86"/>
        <v>0.95338474957737684</v>
      </c>
    </row>
    <row r="2533" spans="6:10" x14ac:dyDescent="0.3">
      <c r="F2533">
        <v>2528</v>
      </c>
      <c r="G2533" t="s">
        <v>7663</v>
      </c>
      <c r="H2533" s="2">
        <v>507.0499999999999</v>
      </c>
      <c r="I2533" s="18">
        <f t="shared" si="85"/>
        <v>5.2017143183546596E-5</v>
      </c>
      <c r="J2533" s="7">
        <f t="shared" si="86"/>
        <v>0.95343676672056044</v>
      </c>
    </row>
    <row r="2534" spans="6:10" x14ac:dyDescent="0.3">
      <c r="F2534">
        <v>2529</v>
      </c>
      <c r="G2534" t="s">
        <v>5399</v>
      </c>
      <c r="H2534" s="2">
        <v>506.8</v>
      </c>
      <c r="I2534" s="18">
        <f t="shared" si="85"/>
        <v>5.1991496233944226E-5</v>
      </c>
      <c r="J2534" s="7">
        <f t="shared" si="86"/>
        <v>0.95348875821679435</v>
      </c>
    </row>
    <row r="2535" spans="6:10" x14ac:dyDescent="0.3">
      <c r="F2535">
        <v>2530</v>
      </c>
      <c r="G2535" t="s">
        <v>8029</v>
      </c>
      <c r="H2535" s="2">
        <v>506.50999999999988</v>
      </c>
      <c r="I2535" s="18">
        <f t="shared" si="85"/>
        <v>5.1961745772405452E-5</v>
      </c>
      <c r="J2535" s="7">
        <f t="shared" si="86"/>
        <v>0.95354071996256673</v>
      </c>
    </row>
    <row r="2536" spans="6:10" x14ac:dyDescent="0.3">
      <c r="F2536">
        <v>2531</v>
      </c>
      <c r="G2536" t="s">
        <v>7403</v>
      </c>
      <c r="H2536" s="2">
        <v>506.18999999999971</v>
      </c>
      <c r="I2536" s="18">
        <f t="shared" si="85"/>
        <v>5.1928917676914393E-5</v>
      </c>
      <c r="J2536" s="7">
        <f t="shared" si="86"/>
        <v>0.95359264888024364</v>
      </c>
    </row>
    <row r="2537" spans="6:10" x14ac:dyDescent="0.3">
      <c r="F2537">
        <v>2532</v>
      </c>
      <c r="G2537" t="s">
        <v>5490</v>
      </c>
      <c r="H2537" s="2">
        <v>505.17999999999995</v>
      </c>
      <c r="I2537" s="18">
        <f t="shared" si="85"/>
        <v>5.1825304000520801E-5</v>
      </c>
      <c r="J2537" s="7">
        <f t="shared" si="86"/>
        <v>0.95364447418424414</v>
      </c>
    </row>
    <row r="2538" spans="6:10" x14ac:dyDescent="0.3">
      <c r="F2538">
        <v>2533</v>
      </c>
      <c r="G2538" t="s">
        <v>6562</v>
      </c>
      <c r="H2538" s="2">
        <v>504.49999999999983</v>
      </c>
      <c r="I2538" s="18">
        <f t="shared" si="85"/>
        <v>5.1755544297602319E-5</v>
      </c>
      <c r="J2538" s="7">
        <f t="shared" si="86"/>
        <v>0.95369622972854173</v>
      </c>
    </row>
    <row r="2539" spans="6:10" x14ac:dyDescent="0.3">
      <c r="F2539">
        <v>2534</v>
      </c>
      <c r="G2539" t="s">
        <v>4660</v>
      </c>
      <c r="H2539" s="2">
        <v>504.2</v>
      </c>
      <c r="I2539" s="18">
        <f t="shared" si="85"/>
        <v>5.1724767958079474E-5</v>
      </c>
      <c r="J2539" s="7">
        <f t="shared" si="86"/>
        <v>0.95374795449649985</v>
      </c>
    </row>
    <row r="2540" spans="6:10" x14ac:dyDescent="0.3">
      <c r="F2540">
        <v>2535</v>
      </c>
      <c r="G2540" t="s">
        <v>4751</v>
      </c>
      <c r="H2540" s="2">
        <v>503.76000000000005</v>
      </c>
      <c r="I2540" s="18">
        <f t="shared" si="85"/>
        <v>5.1679629326779292E-5</v>
      </c>
      <c r="J2540" s="7">
        <f t="shared" si="86"/>
        <v>0.95379963412582658</v>
      </c>
    </row>
    <row r="2541" spans="6:10" x14ac:dyDescent="0.3">
      <c r="F2541">
        <v>2536</v>
      </c>
      <c r="G2541" t="s">
        <v>8140</v>
      </c>
      <c r="H2541" s="2">
        <v>503.5999999999998</v>
      </c>
      <c r="I2541" s="18">
        <f t="shared" si="85"/>
        <v>5.1663215279033745E-5</v>
      </c>
      <c r="J2541" s="7">
        <f t="shared" si="86"/>
        <v>0.95385129734110563</v>
      </c>
    </row>
    <row r="2542" spans="6:10" x14ac:dyDescent="0.3">
      <c r="F2542">
        <v>2537</v>
      </c>
      <c r="G2542" t="s">
        <v>6205</v>
      </c>
      <c r="H2542" s="2">
        <v>502.08999999999975</v>
      </c>
      <c r="I2542" s="18">
        <f t="shared" si="85"/>
        <v>5.1508307703435366E-5</v>
      </c>
      <c r="J2542" s="7">
        <f t="shared" si="86"/>
        <v>0.95390280564880903</v>
      </c>
    </row>
    <row r="2543" spans="6:10" x14ac:dyDescent="0.3">
      <c r="F2543">
        <v>2538</v>
      </c>
      <c r="G2543" t="s">
        <v>5381</v>
      </c>
      <c r="H2543" s="2">
        <v>501.55999999999995</v>
      </c>
      <c r="I2543" s="18">
        <f t="shared" si="85"/>
        <v>5.1453936170278339E-5</v>
      </c>
      <c r="J2543" s="7">
        <f t="shared" si="86"/>
        <v>0.95395425958497926</v>
      </c>
    </row>
    <row r="2544" spans="6:10" x14ac:dyDescent="0.3">
      <c r="F2544">
        <v>2539</v>
      </c>
      <c r="G2544" t="s">
        <v>4938</v>
      </c>
      <c r="H2544" s="2">
        <v>501.11999999999995</v>
      </c>
      <c r="I2544" s="18">
        <f t="shared" si="85"/>
        <v>5.1408797538978157E-5</v>
      </c>
      <c r="J2544" s="7">
        <f t="shared" si="86"/>
        <v>0.95400566838251821</v>
      </c>
    </row>
    <row r="2545" spans="6:10" x14ac:dyDescent="0.3">
      <c r="F2545">
        <v>2540</v>
      </c>
      <c r="G2545" t="s">
        <v>7404</v>
      </c>
      <c r="H2545" s="2">
        <v>500.42000000000019</v>
      </c>
      <c r="I2545" s="18">
        <f t="shared" si="85"/>
        <v>5.1336986080091514E-5</v>
      </c>
      <c r="J2545" s="7">
        <f t="shared" si="86"/>
        <v>0.95405700536859828</v>
      </c>
    </row>
    <row r="2546" spans="6:10" x14ac:dyDescent="0.3">
      <c r="F2546">
        <v>2541</v>
      </c>
      <c r="G2546" t="s">
        <v>6501</v>
      </c>
      <c r="H2546" s="2">
        <v>500</v>
      </c>
      <c r="I2546" s="18">
        <f t="shared" si="85"/>
        <v>5.1293899204759499E-5</v>
      </c>
      <c r="J2546" s="7">
        <f t="shared" si="86"/>
        <v>0.95410829926780305</v>
      </c>
    </row>
    <row r="2547" spans="6:10" x14ac:dyDescent="0.3">
      <c r="F2547">
        <v>2542</v>
      </c>
      <c r="G2547" t="s">
        <v>6174</v>
      </c>
      <c r="H2547" s="2">
        <v>499.67999999999978</v>
      </c>
      <c r="I2547" s="18">
        <f t="shared" si="85"/>
        <v>5.1261071109268433E-5</v>
      </c>
      <c r="J2547" s="7">
        <f t="shared" si="86"/>
        <v>0.95415956033891236</v>
      </c>
    </row>
    <row r="2548" spans="6:10" x14ac:dyDescent="0.3">
      <c r="F2548">
        <v>2543</v>
      </c>
      <c r="G2548" t="s">
        <v>5537</v>
      </c>
      <c r="H2548" s="2">
        <v>499.41999999999979</v>
      </c>
      <c r="I2548" s="18">
        <f t="shared" si="85"/>
        <v>5.1234398281681958E-5</v>
      </c>
      <c r="J2548" s="7">
        <f t="shared" si="86"/>
        <v>0.95421079473719406</v>
      </c>
    </row>
    <row r="2549" spans="6:10" x14ac:dyDescent="0.3">
      <c r="F2549">
        <v>2544</v>
      </c>
      <c r="G2549" t="s">
        <v>6352</v>
      </c>
      <c r="H2549" s="2">
        <v>499.31999999999994</v>
      </c>
      <c r="I2549" s="18">
        <f t="shared" si="85"/>
        <v>5.1224139501841017E-5</v>
      </c>
      <c r="J2549" s="7">
        <f t="shared" si="86"/>
        <v>0.95426201887669593</v>
      </c>
    </row>
    <row r="2550" spans="6:10" x14ac:dyDescent="0.3">
      <c r="F2550">
        <v>2545</v>
      </c>
      <c r="G2550" t="s">
        <v>5980</v>
      </c>
      <c r="H2550" s="2">
        <v>498.95</v>
      </c>
      <c r="I2550" s="18">
        <f t="shared" si="85"/>
        <v>5.1186182016429504E-5</v>
      </c>
      <c r="J2550" s="7">
        <f t="shared" si="86"/>
        <v>0.95431320505871231</v>
      </c>
    </row>
    <row r="2551" spans="6:10" x14ac:dyDescent="0.3">
      <c r="F2551">
        <v>2546</v>
      </c>
      <c r="G2551" t="s">
        <v>6315</v>
      </c>
      <c r="H2551" s="2">
        <v>498.73999999999995</v>
      </c>
      <c r="I2551" s="18">
        <f t="shared" si="85"/>
        <v>5.1164638578763497E-5</v>
      </c>
      <c r="J2551" s="7">
        <f t="shared" si="86"/>
        <v>0.9543643696972911</v>
      </c>
    </row>
    <row r="2552" spans="6:10" x14ac:dyDescent="0.3">
      <c r="F2552">
        <v>2547</v>
      </c>
      <c r="G2552" t="s">
        <v>7895</v>
      </c>
      <c r="H2552" s="2">
        <v>498.41999999999985</v>
      </c>
      <c r="I2552" s="18">
        <f t="shared" si="85"/>
        <v>5.1131810483272444E-5</v>
      </c>
      <c r="J2552" s="7">
        <f t="shared" si="86"/>
        <v>0.95441550150777432</v>
      </c>
    </row>
    <row r="2553" spans="6:10" x14ac:dyDescent="0.3">
      <c r="F2553">
        <v>2548</v>
      </c>
      <c r="G2553" t="s">
        <v>7561</v>
      </c>
      <c r="H2553" s="2">
        <v>497.6099999999999</v>
      </c>
      <c r="I2553" s="18">
        <f t="shared" si="85"/>
        <v>5.1048714366560734E-5</v>
      </c>
      <c r="J2553" s="7">
        <f t="shared" si="86"/>
        <v>0.95446655022214089</v>
      </c>
    </row>
    <row r="2554" spans="6:10" x14ac:dyDescent="0.3">
      <c r="F2554">
        <v>2549</v>
      </c>
      <c r="G2554" t="s">
        <v>8037</v>
      </c>
      <c r="H2554" s="2">
        <v>497.55999999999995</v>
      </c>
      <c r="I2554" s="18">
        <f t="shared" si="85"/>
        <v>5.1043584976640267E-5</v>
      </c>
      <c r="J2554" s="7">
        <f t="shared" si="86"/>
        <v>0.95451759380711754</v>
      </c>
    </row>
    <row r="2555" spans="6:10" x14ac:dyDescent="0.3">
      <c r="F2555">
        <v>2550</v>
      </c>
      <c r="G2555" t="s">
        <v>7226</v>
      </c>
      <c r="H2555" s="2">
        <v>497.42999999999967</v>
      </c>
      <c r="I2555" s="18">
        <f t="shared" si="85"/>
        <v>5.1030248562846999E-5</v>
      </c>
      <c r="J2555" s="7">
        <f t="shared" si="86"/>
        <v>0.95456862405568044</v>
      </c>
    </row>
    <row r="2556" spans="6:10" x14ac:dyDescent="0.3">
      <c r="F2556">
        <v>2551</v>
      </c>
      <c r="G2556" t="s">
        <v>7610</v>
      </c>
      <c r="H2556" s="2">
        <v>496.83999999999963</v>
      </c>
      <c r="I2556" s="18">
        <f t="shared" si="85"/>
        <v>5.0969721761785381E-5</v>
      </c>
      <c r="J2556" s="7">
        <f t="shared" si="86"/>
        <v>0.95461959377744221</v>
      </c>
    </row>
    <row r="2557" spans="6:10" x14ac:dyDescent="0.3">
      <c r="F2557">
        <v>2552</v>
      </c>
      <c r="G2557" t="s">
        <v>6436</v>
      </c>
      <c r="H2557" s="2">
        <v>496.43999999999988</v>
      </c>
      <c r="I2557" s="18">
        <f t="shared" si="85"/>
        <v>5.0928686642421596E-5</v>
      </c>
      <c r="J2557" s="7">
        <f t="shared" si="86"/>
        <v>0.95467052246408468</v>
      </c>
    </row>
    <row r="2558" spans="6:10" x14ac:dyDescent="0.3">
      <c r="F2558">
        <v>2553</v>
      </c>
      <c r="G2558" t="s">
        <v>7729</v>
      </c>
      <c r="H2558" s="2">
        <v>496.38</v>
      </c>
      <c r="I2558" s="18">
        <f t="shared" si="85"/>
        <v>5.0922531374517038E-5</v>
      </c>
      <c r="J2558" s="7">
        <f t="shared" si="86"/>
        <v>0.95472144499545919</v>
      </c>
    </row>
    <row r="2559" spans="6:10" x14ac:dyDescent="0.3">
      <c r="F2559">
        <v>2554</v>
      </c>
      <c r="G2559" t="s">
        <v>7950</v>
      </c>
      <c r="H2559" s="2">
        <v>495.7699999999997</v>
      </c>
      <c r="I2559" s="18">
        <f t="shared" si="85"/>
        <v>5.0859952817487204E-5</v>
      </c>
      <c r="J2559" s="7">
        <f t="shared" si="86"/>
        <v>0.9547723049482767</v>
      </c>
    </row>
    <row r="2560" spans="6:10" x14ac:dyDescent="0.3">
      <c r="F2560">
        <v>2555</v>
      </c>
      <c r="G2560" t="s">
        <v>6872</v>
      </c>
      <c r="H2560" s="2">
        <v>495.35999999999996</v>
      </c>
      <c r="I2560" s="18">
        <f t="shared" si="85"/>
        <v>5.0817891820139328E-5</v>
      </c>
      <c r="J2560" s="7">
        <f t="shared" si="86"/>
        <v>0.95482312284009685</v>
      </c>
    </row>
    <row r="2561" spans="6:10" x14ac:dyDescent="0.3">
      <c r="F2561">
        <v>2556</v>
      </c>
      <c r="G2561" t="s">
        <v>7395</v>
      </c>
      <c r="H2561" s="2">
        <v>494.72999999999985</v>
      </c>
      <c r="I2561" s="18">
        <f t="shared" si="85"/>
        <v>5.075326150714132E-5</v>
      </c>
      <c r="J2561" s="7">
        <f t="shared" si="86"/>
        <v>0.95487387610160401</v>
      </c>
    </row>
    <row r="2562" spans="6:10" x14ac:dyDescent="0.3">
      <c r="F2562">
        <v>2557</v>
      </c>
      <c r="G2562" t="s">
        <v>6545</v>
      </c>
      <c r="H2562" s="2">
        <v>494.63999999999993</v>
      </c>
      <c r="I2562" s="18">
        <f t="shared" si="85"/>
        <v>5.0744028605284469E-5</v>
      </c>
      <c r="J2562" s="7">
        <f t="shared" si="86"/>
        <v>0.95492462013020929</v>
      </c>
    </row>
    <row r="2563" spans="6:10" x14ac:dyDescent="0.3">
      <c r="F2563">
        <v>2558</v>
      </c>
      <c r="G2563" t="s">
        <v>7211</v>
      </c>
      <c r="H2563" s="2">
        <v>494.44000000000005</v>
      </c>
      <c r="I2563" s="18">
        <f t="shared" si="85"/>
        <v>5.072351104560258E-5</v>
      </c>
      <c r="J2563" s="7">
        <f t="shared" si="86"/>
        <v>0.95497534364125491</v>
      </c>
    </row>
    <row r="2564" spans="6:10" x14ac:dyDescent="0.3">
      <c r="F2564">
        <v>2559</v>
      </c>
      <c r="G2564" t="s">
        <v>7917</v>
      </c>
      <c r="H2564" s="2">
        <v>494.25000000000011</v>
      </c>
      <c r="I2564" s="18">
        <f t="shared" si="85"/>
        <v>5.0704019363904775E-5</v>
      </c>
      <c r="J2564" s="7">
        <f t="shared" si="86"/>
        <v>0.95502604766061883</v>
      </c>
    </row>
    <row r="2565" spans="6:10" x14ac:dyDescent="0.3">
      <c r="F2565">
        <v>2560</v>
      </c>
      <c r="G2565" t="s">
        <v>4593</v>
      </c>
      <c r="H2565" s="2">
        <v>494.08</v>
      </c>
      <c r="I2565" s="18">
        <f t="shared" si="85"/>
        <v>5.0686579438175144E-5</v>
      </c>
      <c r="J2565" s="7">
        <f t="shared" si="86"/>
        <v>0.95507673424005701</v>
      </c>
    </row>
    <row r="2566" spans="6:10" x14ac:dyDescent="0.3">
      <c r="F2566">
        <v>2561</v>
      </c>
      <c r="G2566" t="s">
        <v>7659</v>
      </c>
      <c r="H2566" s="2">
        <v>493.67000000000013</v>
      </c>
      <c r="I2566" s="18">
        <f t="shared" si="85"/>
        <v>5.0644518440827254E-5</v>
      </c>
      <c r="J2566" s="7">
        <f t="shared" si="86"/>
        <v>0.95512737875849785</v>
      </c>
    </row>
    <row r="2567" spans="6:10" x14ac:dyDescent="0.3">
      <c r="F2567">
        <v>2562</v>
      </c>
      <c r="G2567" t="s">
        <v>4887</v>
      </c>
      <c r="H2567" s="2">
        <v>492.84</v>
      </c>
      <c r="I2567" s="18">
        <f t="shared" ref="I2567:I2630" si="87">H2567/GETPIVOTDATA("[Measures].[Net Sales]",$G$5)</f>
        <v>5.0559370568147343E-5</v>
      </c>
      <c r="J2567" s="7">
        <f t="shared" si="86"/>
        <v>0.95517793812906604</v>
      </c>
    </row>
    <row r="2568" spans="6:10" x14ac:dyDescent="0.3">
      <c r="F2568">
        <v>2563</v>
      </c>
      <c r="G2568" t="s">
        <v>5678</v>
      </c>
      <c r="H2568" s="2">
        <v>492.64999999999986</v>
      </c>
      <c r="I2568" s="18">
        <f t="shared" si="87"/>
        <v>5.0539878886449517E-5</v>
      </c>
      <c r="J2568" s="7">
        <f t="shared" ref="J2568:J2631" si="88">I2568+J2567</f>
        <v>0.95522847800795252</v>
      </c>
    </row>
    <row r="2569" spans="6:10" x14ac:dyDescent="0.3">
      <c r="F2569">
        <v>2564</v>
      </c>
      <c r="G2569" t="s">
        <v>6587</v>
      </c>
      <c r="H2569" s="2">
        <v>492.35999999999979</v>
      </c>
      <c r="I2569" s="18">
        <f t="shared" si="87"/>
        <v>5.051012842491075E-5</v>
      </c>
      <c r="J2569" s="7">
        <f t="shared" si="88"/>
        <v>0.95527898813637746</v>
      </c>
    </row>
    <row r="2570" spans="6:10" x14ac:dyDescent="0.3">
      <c r="F2570">
        <v>2565</v>
      </c>
      <c r="G2570" t="s">
        <v>7316</v>
      </c>
      <c r="H2570" s="2">
        <v>492.19999999999987</v>
      </c>
      <c r="I2570" s="18">
        <f t="shared" si="87"/>
        <v>5.0493714377165237E-5</v>
      </c>
      <c r="J2570" s="7">
        <f t="shared" si="88"/>
        <v>0.95532948185075461</v>
      </c>
    </row>
    <row r="2571" spans="6:10" x14ac:dyDescent="0.3">
      <c r="F2571">
        <v>2566</v>
      </c>
      <c r="G2571" t="s">
        <v>5286</v>
      </c>
      <c r="H2571" s="2">
        <v>491.86</v>
      </c>
      <c r="I2571" s="18">
        <f t="shared" si="87"/>
        <v>5.0458834525706017E-5</v>
      </c>
      <c r="J2571" s="7">
        <f t="shared" si="88"/>
        <v>0.95537994068528032</v>
      </c>
    </row>
    <row r="2572" spans="6:10" x14ac:dyDescent="0.3">
      <c r="F2572">
        <v>2567</v>
      </c>
      <c r="G2572" t="s">
        <v>5655</v>
      </c>
      <c r="H2572" s="2">
        <v>490.85999999999984</v>
      </c>
      <c r="I2572" s="18">
        <f t="shared" si="87"/>
        <v>5.0356246727296482E-5</v>
      </c>
      <c r="J2572" s="7">
        <f t="shared" si="88"/>
        <v>0.95543029693200765</v>
      </c>
    </row>
    <row r="2573" spans="6:10" x14ac:dyDescent="0.3">
      <c r="F2573">
        <v>2568</v>
      </c>
      <c r="G2573" t="s">
        <v>6201</v>
      </c>
      <c r="H2573" s="2">
        <v>490.51999999999987</v>
      </c>
      <c r="I2573" s="18">
        <f t="shared" si="87"/>
        <v>5.0321366875837247E-5</v>
      </c>
      <c r="J2573" s="7">
        <f t="shared" si="88"/>
        <v>0.95548061829888353</v>
      </c>
    </row>
    <row r="2574" spans="6:10" x14ac:dyDescent="0.3">
      <c r="F2574">
        <v>2569</v>
      </c>
      <c r="G2574" t="s">
        <v>5780</v>
      </c>
      <c r="H2574" s="2">
        <v>490.21999999999997</v>
      </c>
      <c r="I2574" s="18">
        <f t="shared" si="87"/>
        <v>5.0290590536314403E-5</v>
      </c>
      <c r="J2574" s="7">
        <f t="shared" si="88"/>
        <v>0.95553090888941983</v>
      </c>
    </row>
    <row r="2575" spans="6:10" x14ac:dyDescent="0.3">
      <c r="F2575">
        <v>2570</v>
      </c>
      <c r="G2575" t="s">
        <v>8463</v>
      </c>
      <c r="H2575" s="2">
        <v>489.59999999999997</v>
      </c>
      <c r="I2575" s="18">
        <f t="shared" si="87"/>
        <v>5.0226986101300499E-5</v>
      </c>
      <c r="J2575" s="7">
        <f t="shared" si="88"/>
        <v>0.95558113587552118</v>
      </c>
    </row>
    <row r="2576" spans="6:10" x14ac:dyDescent="0.3">
      <c r="F2576">
        <v>2571</v>
      </c>
      <c r="G2576" t="s">
        <v>7940</v>
      </c>
      <c r="H2576" s="2">
        <v>488.19999999999993</v>
      </c>
      <c r="I2576" s="18">
        <f t="shared" si="87"/>
        <v>5.0083363183527165E-5</v>
      </c>
      <c r="J2576" s="7">
        <f t="shared" si="88"/>
        <v>0.95563121923870475</v>
      </c>
    </row>
    <row r="2577" spans="6:10" x14ac:dyDescent="0.3">
      <c r="F2577">
        <v>2572</v>
      </c>
      <c r="G2577" t="s">
        <v>5469</v>
      </c>
      <c r="H2577" s="2">
        <v>488.03000000000003</v>
      </c>
      <c r="I2577" s="18">
        <f t="shared" si="87"/>
        <v>5.0065923257797561E-5</v>
      </c>
      <c r="J2577" s="7">
        <f t="shared" si="88"/>
        <v>0.9556812851619626</v>
      </c>
    </row>
    <row r="2578" spans="6:10" x14ac:dyDescent="0.3">
      <c r="F2578">
        <v>2573</v>
      </c>
      <c r="G2578" t="s">
        <v>5764</v>
      </c>
      <c r="H2578" s="2">
        <v>487.98999999999955</v>
      </c>
      <c r="I2578" s="18">
        <f t="shared" si="87"/>
        <v>5.0061819745861131E-5</v>
      </c>
      <c r="J2578" s="7">
        <f t="shared" si="88"/>
        <v>0.95573134698170847</v>
      </c>
    </row>
    <row r="2579" spans="6:10" x14ac:dyDescent="0.3">
      <c r="F2579">
        <v>2574</v>
      </c>
      <c r="G2579" t="s">
        <v>6334</v>
      </c>
      <c r="H2579" s="2">
        <v>487.74999999999983</v>
      </c>
      <c r="I2579" s="18">
        <f t="shared" si="87"/>
        <v>5.0037198674242872E-5</v>
      </c>
      <c r="J2579" s="7">
        <f t="shared" si="88"/>
        <v>0.95578138418038272</v>
      </c>
    </row>
    <row r="2580" spans="6:10" x14ac:dyDescent="0.3">
      <c r="F2580">
        <v>2575</v>
      </c>
      <c r="G2580" t="s">
        <v>7424</v>
      </c>
      <c r="H2580" s="2">
        <v>487.50999999999988</v>
      </c>
      <c r="I2580" s="18">
        <f t="shared" si="87"/>
        <v>5.0012577602624592E-5</v>
      </c>
      <c r="J2580" s="7">
        <f t="shared" si="88"/>
        <v>0.95583139675798534</v>
      </c>
    </row>
    <row r="2581" spans="6:10" x14ac:dyDescent="0.3">
      <c r="F2581">
        <v>2576</v>
      </c>
      <c r="G2581" t="s">
        <v>6266</v>
      </c>
      <c r="H2581" s="2">
        <v>487.34999999999974</v>
      </c>
      <c r="I2581" s="18">
        <f t="shared" si="87"/>
        <v>4.9996163554879059E-5</v>
      </c>
      <c r="J2581" s="7">
        <f t="shared" si="88"/>
        <v>0.95588139292154017</v>
      </c>
    </row>
    <row r="2582" spans="6:10" x14ac:dyDescent="0.3">
      <c r="F2582">
        <v>2577</v>
      </c>
      <c r="G2582" t="s">
        <v>5244</v>
      </c>
      <c r="H2582" s="2">
        <v>486.81999999999994</v>
      </c>
      <c r="I2582" s="18">
        <f t="shared" si="87"/>
        <v>4.9941792021722033E-5</v>
      </c>
      <c r="J2582" s="7">
        <f t="shared" si="88"/>
        <v>0.95593133471356184</v>
      </c>
    </row>
    <row r="2583" spans="6:10" x14ac:dyDescent="0.3">
      <c r="F2583">
        <v>2578</v>
      </c>
      <c r="G2583" t="s">
        <v>8011</v>
      </c>
      <c r="H2583" s="2">
        <v>486.71999999999991</v>
      </c>
      <c r="I2583" s="18">
        <f t="shared" si="87"/>
        <v>4.9931533241881078E-5</v>
      </c>
      <c r="J2583" s="7">
        <f t="shared" si="88"/>
        <v>0.95598126624680368</v>
      </c>
    </row>
    <row r="2584" spans="6:10" x14ac:dyDescent="0.3">
      <c r="F2584">
        <v>2579</v>
      </c>
      <c r="G2584" t="s">
        <v>4869</v>
      </c>
      <c r="H2584" s="2">
        <v>486.22000000000008</v>
      </c>
      <c r="I2584" s="18">
        <f t="shared" si="87"/>
        <v>4.9880239342676338E-5</v>
      </c>
      <c r="J2584" s="7">
        <f t="shared" si="88"/>
        <v>0.9560311464861464</v>
      </c>
    </row>
    <row r="2585" spans="6:10" x14ac:dyDescent="0.3">
      <c r="F2585">
        <v>2580</v>
      </c>
      <c r="G2585" t="s">
        <v>4491</v>
      </c>
      <c r="H2585" s="2">
        <v>486.09999999999997</v>
      </c>
      <c r="I2585" s="18">
        <f t="shared" si="87"/>
        <v>4.9867928806867181E-5</v>
      </c>
      <c r="J2585" s="7">
        <f t="shared" si="88"/>
        <v>0.9560810144149533</v>
      </c>
    </row>
    <row r="2586" spans="6:10" x14ac:dyDescent="0.3">
      <c r="F2586">
        <v>2581</v>
      </c>
      <c r="G2586" t="s">
        <v>8162</v>
      </c>
      <c r="H2586" s="2">
        <v>485.88</v>
      </c>
      <c r="I2586" s="18">
        <f t="shared" si="87"/>
        <v>4.984535949121709E-5</v>
      </c>
      <c r="J2586" s="7">
        <f t="shared" si="88"/>
        <v>0.95613085977444456</v>
      </c>
    </row>
    <row r="2587" spans="6:10" x14ac:dyDescent="0.3">
      <c r="F2587">
        <v>2582</v>
      </c>
      <c r="G2587" t="s">
        <v>6426</v>
      </c>
      <c r="H2587" s="2">
        <v>485.24</v>
      </c>
      <c r="I2587" s="18">
        <f t="shared" si="87"/>
        <v>4.9779703300234998E-5</v>
      </c>
      <c r="J2587" s="7">
        <f t="shared" si="88"/>
        <v>0.95618063947774479</v>
      </c>
    </row>
    <row r="2588" spans="6:10" x14ac:dyDescent="0.3">
      <c r="F2588">
        <v>2583</v>
      </c>
      <c r="G2588" t="s">
        <v>4840</v>
      </c>
      <c r="H2588" s="2">
        <v>485.19000000000005</v>
      </c>
      <c r="I2588" s="18">
        <f t="shared" si="87"/>
        <v>4.977457391031453E-5</v>
      </c>
      <c r="J2588" s="7">
        <f t="shared" si="88"/>
        <v>0.9562304140516551</v>
      </c>
    </row>
    <row r="2589" spans="6:10" x14ac:dyDescent="0.3">
      <c r="F2589">
        <v>2584</v>
      </c>
      <c r="G2589" t="s">
        <v>7690</v>
      </c>
      <c r="H2589" s="2">
        <v>484.82000000000011</v>
      </c>
      <c r="I2589" s="18">
        <f t="shared" si="87"/>
        <v>4.973661642490301E-5</v>
      </c>
      <c r="J2589" s="7">
        <f t="shared" si="88"/>
        <v>0.95628015066808003</v>
      </c>
    </row>
    <row r="2590" spans="6:10" x14ac:dyDescent="0.3">
      <c r="F2590">
        <v>2585</v>
      </c>
      <c r="G2590" t="s">
        <v>7327</v>
      </c>
      <c r="H2590" s="2">
        <v>484.37999999999977</v>
      </c>
      <c r="I2590" s="18">
        <f t="shared" si="87"/>
        <v>4.9691477793602787E-5</v>
      </c>
      <c r="J2590" s="7">
        <f t="shared" si="88"/>
        <v>0.95632984214587369</v>
      </c>
    </row>
    <row r="2591" spans="6:10" x14ac:dyDescent="0.3">
      <c r="F2591">
        <v>2586</v>
      </c>
      <c r="G2591" t="s">
        <v>4619</v>
      </c>
      <c r="H2591" s="2">
        <v>484.36</v>
      </c>
      <c r="I2591" s="18">
        <f t="shared" si="87"/>
        <v>4.9689426037634626E-5</v>
      </c>
      <c r="J2591" s="7">
        <f t="shared" si="88"/>
        <v>0.95637953157191136</v>
      </c>
    </row>
    <row r="2592" spans="6:10" x14ac:dyDescent="0.3">
      <c r="F2592">
        <v>2587</v>
      </c>
      <c r="G2592" t="s">
        <v>5577</v>
      </c>
      <c r="H2592" s="2">
        <v>483.8599999999995</v>
      </c>
      <c r="I2592" s="18">
        <f t="shared" si="87"/>
        <v>4.9638132138429811E-5</v>
      </c>
      <c r="J2592" s="7">
        <f t="shared" si="88"/>
        <v>0.95642916970404979</v>
      </c>
    </row>
    <row r="2593" spans="6:10" x14ac:dyDescent="0.3">
      <c r="F2593">
        <v>2588</v>
      </c>
      <c r="G2593" t="s">
        <v>5147</v>
      </c>
      <c r="H2593" s="2">
        <v>483.8</v>
      </c>
      <c r="I2593" s="18">
        <f t="shared" si="87"/>
        <v>4.9631976870525294E-5</v>
      </c>
      <c r="J2593" s="7">
        <f t="shared" si="88"/>
        <v>0.95647880168092037</v>
      </c>
    </row>
    <row r="2594" spans="6:10" x14ac:dyDescent="0.3">
      <c r="F2594">
        <v>2589</v>
      </c>
      <c r="G2594" t="s">
        <v>4618</v>
      </c>
      <c r="H2594" s="2">
        <v>483.65000000000015</v>
      </c>
      <c r="I2594" s="18">
        <f t="shared" si="87"/>
        <v>4.9616588700763878E-5</v>
      </c>
      <c r="J2594" s="7">
        <f t="shared" si="88"/>
        <v>0.95652841826962109</v>
      </c>
    </row>
    <row r="2595" spans="6:10" x14ac:dyDescent="0.3">
      <c r="F2595">
        <v>2590</v>
      </c>
      <c r="G2595" t="s">
        <v>8087</v>
      </c>
      <c r="H2595" s="2">
        <v>483.25999999999982</v>
      </c>
      <c r="I2595" s="18">
        <f t="shared" si="87"/>
        <v>4.9576579459384129E-5</v>
      </c>
      <c r="J2595" s="7">
        <f t="shared" si="88"/>
        <v>0.95657799484908046</v>
      </c>
    </row>
    <row r="2596" spans="6:10" x14ac:dyDescent="0.3">
      <c r="F2596">
        <v>2591</v>
      </c>
      <c r="G2596" t="s">
        <v>5806</v>
      </c>
      <c r="H2596" s="2">
        <v>483.24999999999994</v>
      </c>
      <c r="I2596" s="18">
        <f t="shared" si="87"/>
        <v>4.9575553581400052E-5</v>
      </c>
      <c r="J2596" s="7">
        <f t="shared" si="88"/>
        <v>0.95662757040266189</v>
      </c>
    </row>
    <row r="2597" spans="6:10" x14ac:dyDescent="0.3">
      <c r="F2597">
        <v>2592</v>
      </c>
      <c r="G2597" t="s">
        <v>7396</v>
      </c>
      <c r="H2597" s="2">
        <v>482.46999999999986</v>
      </c>
      <c r="I2597" s="18">
        <f t="shared" si="87"/>
        <v>4.9495535098640615E-5</v>
      </c>
      <c r="J2597" s="7">
        <f t="shared" si="88"/>
        <v>0.95667706593776047</v>
      </c>
    </row>
    <row r="2598" spans="6:10" x14ac:dyDescent="0.3">
      <c r="F2598">
        <v>2593</v>
      </c>
      <c r="G2598" t="s">
        <v>7460</v>
      </c>
      <c r="H2598" s="2">
        <v>482.00999999999971</v>
      </c>
      <c r="I2598" s="18">
        <f t="shared" si="87"/>
        <v>4.9448344711372224E-5</v>
      </c>
      <c r="J2598" s="7">
        <f t="shared" si="88"/>
        <v>0.9567265142824718</v>
      </c>
    </row>
    <row r="2599" spans="6:10" x14ac:dyDescent="0.3">
      <c r="F2599">
        <v>2594</v>
      </c>
      <c r="G2599" t="s">
        <v>8568</v>
      </c>
      <c r="H2599" s="2">
        <v>481.74999999999989</v>
      </c>
      <c r="I2599" s="18">
        <f t="shared" si="87"/>
        <v>4.9421671883785763E-5</v>
      </c>
      <c r="J2599" s="7">
        <f t="shared" si="88"/>
        <v>0.95677593595435562</v>
      </c>
    </row>
    <row r="2600" spans="6:10" x14ac:dyDescent="0.3">
      <c r="F2600">
        <v>2595</v>
      </c>
      <c r="G2600" t="s">
        <v>7592</v>
      </c>
      <c r="H2600" s="2">
        <v>481.3499999999998</v>
      </c>
      <c r="I2600" s="18">
        <f t="shared" si="87"/>
        <v>4.9380636764421951E-5</v>
      </c>
      <c r="J2600" s="7">
        <f t="shared" si="88"/>
        <v>0.95682531659112002</v>
      </c>
    </row>
    <row r="2601" spans="6:10" x14ac:dyDescent="0.3">
      <c r="F2601">
        <v>2596</v>
      </c>
      <c r="G2601" t="s">
        <v>7337</v>
      </c>
      <c r="H2601" s="2">
        <v>480.9199999999999</v>
      </c>
      <c r="I2601" s="18">
        <f t="shared" si="87"/>
        <v>4.9336524011105866E-5</v>
      </c>
      <c r="J2601" s="7">
        <f t="shared" si="88"/>
        <v>0.95687465311513109</v>
      </c>
    </row>
    <row r="2602" spans="6:10" x14ac:dyDescent="0.3">
      <c r="F2602">
        <v>2597</v>
      </c>
      <c r="G2602" t="s">
        <v>7555</v>
      </c>
      <c r="H2602" s="2">
        <v>479.35000000000008</v>
      </c>
      <c r="I2602" s="18">
        <f t="shared" si="87"/>
        <v>4.9175461167602942E-5</v>
      </c>
      <c r="J2602" s="7">
        <f t="shared" si="88"/>
        <v>0.95692382857629865</v>
      </c>
    </row>
    <row r="2603" spans="6:10" x14ac:dyDescent="0.3">
      <c r="F2603">
        <v>2598</v>
      </c>
      <c r="G2603" t="s">
        <v>6954</v>
      </c>
      <c r="H2603" s="2">
        <v>478.78000000000009</v>
      </c>
      <c r="I2603" s="18">
        <f t="shared" si="87"/>
        <v>4.9116986122509512E-5</v>
      </c>
      <c r="J2603" s="7">
        <f t="shared" si="88"/>
        <v>0.95697294556242118</v>
      </c>
    </row>
    <row r="2604" spans="6:10" x14ac:dyDescent="0.3">
      <c r="F2604">
        <v>2599</v>
      </c>
      <c r="G2604" t="s">
        <v>4496</v>
      </c>
      <c r="H2604" s="2">
        <v>477.91000000000014</v>
      </c>
      <c r="I2604" s="18">
        <f t="shared" si="87"/>
        <v>4.9027734737893238E-5</v>
      </c>
      <c r="J2604" s="7">
        <f t="shared" si="88"/>
        <v>0.9570219732971591</v>
      </c>
    </row>
    <row r="2605" spans="6:10" x14ac:dyDescent="0.3">
      <c r="F2605">
        <v>2600</v>
      </c>
      <c r="G2605" t="s">
        <v>4359</v>
      </c>
      <c r="H2605" s="2">
        <v>477.30000000000007</v>
      </c>
      <c r="I2605" s="18">
        <f t="shared" si="87"/>
        <v>4.8965156180863425E-5</v>
      </c>
      <c r="J2605" s="7">
        <f t="shared" si="88"/>
        <v>0.95707093845334001</v>
      </c>
    </row>
    <row r="2606" spans="6:10" x14ac:dyDescent="0.3">
      <c r="F2606">
        <v>2601</v>
      </c>
      <c r="G2606" t="s">
        <v>6272</v>
      </c>
      <c r="H2606" s="2">
        <v>476.95999999999987</v>
      </c>
      <c r="I2606" s="18">
        <f t="shared" si="87"/>
        <v>4.893027632940417E-5</v>
      </c>
      <c r="J2606" s="7">
        <f t="shared" si="88"/>
        <v>0.95711986872966937</v>
      </c>
    </row>
    <row r="2607" spans="6:10" x14ac:dyDescent="0.3">
      <c r="F2607">
        <v>2602</v>
      </c>
      <c r="G2607" t="s">
        <v>6467</v>
      </c>
      <c r="H2607" s="2">
        <v>476.57999999999993</v>
      </c>
      <c r="I2607" s="18">
        <f t="shared" si="87"/>
        <v>4.8891292966008559E-5</v>
      </c>
      <c r="J2607" s="7">
        <f t="shared" si="88"/>
        <v>0.9571687600226354</v>
      </c>
    </row>
    <row r="2608" spans="6:10" x14ac:dyDescent="0.3">
      <c r="F2608">
        <v>2603</v>
      </c>
      <c r="G2608" t="s">
        <v>4333</v>
      </c>
      <c r="H2608" s="2">
        <v>476.48999999999995</v>
      </c>
      <c r="I2608" s="18">
        <f t="shared" si="87"/>
        <v>4.8882060064151702E-5</v>
      </c>
      <c r="J2608" s="7">
        <f t="shared" si="88"/>
        <v>0.95721764208269955</v>
      </c>
    </row>
    <row r="2609" spans="6:10" x14ac:dyDescent="0.3">
      <c r="F2609">
        <v>2604</v>
      </c>
      <c r="G2609" t="s">
        <v>6794</v>
      </c>
      <c r="H2609" s="2">
        <v>475.27999999999986</v>
      </c>
      <c r="I2609" s="18">
        <f t="shared" si="87"/>
        <v>4.8757928828076173E-5</v>
      </c>
      <c r="J2609" s="7">
        <f t="shared" si="88"/>
        <v>0.95726640001152763</v>
      </c>
    </row>
    <row r="2610" spans="6:10" x14ac:dyDescent="0.3">
      <c r="F2610">
        <v>2605</v>
      </c>
      <c r="G2610" t="s">
        <v>6472</v>
      </c>
      <c r="H2610" s="2">
        <v>473.8099999999996</v>
      </c>
      <c r="I2610" s="18">
        <f t="shared" si="87"/>
        <v>4.8607124764414156E-5</v>
      </c>
      <c r="J2610" s="7">
        <f t="shared" si="88"/>
        <v>0.95731500713629203</v>
      </c>
    </row>
    <row r="2611" spans="6:10" x14ac:dyDescent="0.3">
      <c r="F2611">
        <v>2606</v>
      </c>
      <c r="G2611" t="s">
        <v>6628</v>
      </c>
      <c r="H2611" s="2">
        <v>473.64999999999992</v>
      </c>
      <c r="I2611" s="18">
        <f t="shared" si="87"/>
        <v>4.8590710716668664E-5</v>
      </c>
      <c r="J2611" s="7">
        <f t="shared" si="88"/>
        <v>0.95736359784700875</v>
      </c>
    </row>
    <row r="2612" spans="6:10" x14ac:dyDescent="0.3">
      <c r="F2612">
        <v>2607</v>
      </c>
      <c r="G2612" t="s">
        <v>7590</v>
      </c>
      <c r="H2612" s="2">
        <v>473.13999999999993</v>
      </c>
      <c r="I2612" s="18">
        <f t="shared" si="87"/>
        <v>4.8538390939479812E-5</v>
      </c>
      <c r="J2612" s="7">
        <f t="shared" si="88"/>
        <v>0.95741213623794819</v>
      </c>
    </row>
    <row r="2613" spans="6:10" x14ac:dyDescent="0.3">
      <c r="F2613">
        <v>2608</v>
      </c>
      <c r="G2613" t="s">
        <v>7230</v>
      </c>
      <c r="H2613" s="2">
        <v>473.02999999999986</v>
      </c>
      <c r="I2613" s="18">
        <f t="shared" si="87"/>
        <v>4.852710628165476E-5</v>
      </c>
      <c r="J2613" s="7">
        <f t="shared" si="88"/>
        <v>0.95746066334422986</v>
      </c>
    </row>
    <row r="2614" spans="6:10" x14ac:dyDescent="0.3">
      <c r="F2614">
        <v>2609</v>
      </c>
      <c r="G2614" t="s">
        <v>5489</v>
      </c>
      <c r="H2614" s="2">
        <v>473.01999999999981</v>
      </c>
      <c r="I2614" s="18">
        <f t="shared" si="87"/>
        <v>4.8526080403670656E-5</v>
      </c>
      <c r="J2614" s="7">
        <f t="shared" si="88"/>
        <v>0.95750918942463348</v>
      </c>
    </row>
    <row r="2615" spans="6:10" x14ac:dyDescent="0.3">
      <c r="F2615">
        <v>2610</v>
      </c>
      <c r="G2615" t="s">
        <v>8377</v>
      </c>
      <c r="H2615" s="2">
        <v>472.12</v>
      </c>
      <c r="I2615" s="18">
        <f t="shared" si="87"/>
        <v>4.8433751385102109E-5</v>
      </c>
      <c r="J2615" s="7">
        <f t="shared" si="88"/>
        <v>0.95755762317601856</v>
      </c>
    </row>
    <row r="2616" spans="6:10" x14ac:dyDescent="0.3">
      <c r="F2616">
        <v>2611</v>
      </c>
      <c r="G2616" t="s">
        <v>8387</v>
      </c>
      <c r="H2616" s="2">
        <v>471.69999999999976</v>
      </c>
      <c r="I2616" s="18">
        <f t="shared" si="87"/>
        <v>4.8390664509770088E-5</v>
      </c>
      <c r="J2616" s="7">
        <f t="shared" si="88"/>
        <v>0.95760601384052835</v>
      </c>
    </row>
    <row r="2617" spans="6:10" x14ac:dyDescent="0.3">
      <c r="F2617">
        <v>2612</v>
      </c>
      <c r="G2617" t="s">
        <v>4787</v>
      </c>
      <c r="H2617" s="2">
        <v>471.57000000000005</v>
      </c>
      <c r="I2617" s="18">
        <f t="shared" si="87"/>
        <v>4.8377328095976881E-5</v>
      </c>
      <c r="J2617" s="7">
        <f t="shared" si="88"/>
        <v>0.95765439116862427</v>
      </c>
    </row>
    <row r="2618" spans="6:10" x14ac:dyDescent="0.3">
      <c r="F2618">
        <v>2613</v>
      </c>
      <c r="G2618" t="s">
        <v>7606</v>
      </c>
      <c r="H2618" s="2">
        <v>471.50999999999954</v>
      </c>
      <c r="I2618" s="18">
        <f t="shared" si="87"/>
        <v>4.8371172828072256E-5</v>
      </c>
      <c r="J2618" s="7">
        <f t="shared" si="88"/>
        <v>0.95770276234145235</v>
      </c>
    </row>
    <row r="2619" spans="6:10" x14ac:dyDescent="0.3">
      <c r="F2619">
        <v>2614</v>
      </c>
      <c r="G2619" t="s">
        <v>6923</v>
      </c>
      <c r="H2619" s="2">
        <v>470.75999999999988</v>
      </c>
      <c r="I2619" s="18">
        <f t="shared" si="87"/>
        <v>4.8294231979265152E-5</v>
      </c>
      <c r="J2619" s="7">
        <f t="shared" si="88"/>
        <v>0.95775105657343163</v>
      </c>
    </row>
    <row r="2620" spans="6:10" x14ac:dyDescent="0.3">
      <c r="F2620">
        <v>2615</v>
      </c>
      <c r="G2620" t="s">
        <v>6563</v>
      </c>
      <c r="H2620" s="2">
        <v>469.47999999999985</v>
      </c>
      <c r="I2620" s="18">
        <f t="shared" si="87"/>
        <v>4.8162919597300961E-5</v>
      </c>
      <c r="J2620" s="7">
        <f t="shared" si="88"/>
        <v>0.95779921949302893</v>
      </c>
    </row>
    <row r="2621" spans="6:10" x14ac:dyDescent="0.3">
      <c r="F2621">
        <v>2616</v>
      </c>
      <c r="G2621" t="s">
        <v>6220</v>
      </c>
      <c r="H2621" s="2">
        <v>468.99999999999977</v>
      </c>
      <c r="I2621" s="18">
        <f t="shared" si="87"/>
        <v>4.8113677454064388E-5</v>
      </c>
      <c r="J2621" s="7">
        <f t="shared" si="88"/>
        <v>0.95784733317048298</v>
      </c>
    </row>
    <row r="2622" spans="6:10" x14ac:dyDescent="0.3">
      <c r="F2622">
        <v>2617</v>
      </c>
      <c r="G2622" t="s">
        <v>4762</v>
      </c>
      <c r="H2622" s="2">
        <v>468.94999999999976</v>
      </c>
      <c r="I2622" s="18">
        <f t="shared" si="87"/>
        <v>4.8108548064143908E-5</v>
      </c>
      <c r="J2622" s="7">
        <f t="shared" si="88"/>
        <v>0.95789544171854712</v>
      </c>
    </row>
    <row r="2623" spans="6:10" x14ac:dyDescent="0.3">
      <c r="F2623">
        <v>2618</v>
      </c>
      <c r="G2623" t="s">
        <v>6135</v>
      </c>
      <c r="H2623" s="2">
        <v>468.77</v>
      </c>
      <c r="I2623" s="18">
        <f t="shared" si="87"/>
        <v>4.809008226043022E-5</v>
      </c>
      <c r="J2623" s="7">
        <f t="shared" si="88"/>
        <v>0.9579435318008076</v>
      </c>
    </row>
    <row r="2624" spans="6:10" x14ac:dyDescent="0.3">
      <c r="F2624">
        <v>2619</v>
      </c>
      <c r="G2624" t="s">
        <v>5589</v>
      </c>
      <c r="H2624" s="2">
        <v>468.4</v>
      </c>
      <c r="I2624" s="18">
        <f t="shared" si="87"/>
        <v>4.8052124775018693E-5</v>
      </c>
      <c r="J2624" s="7">
        <f t="shared" si="88"/>
        <v>0.95799158392558259</v>
      </c>
    </row>
    <row r="2625" spans="6:10" x14ac:dyDescent="0.3">
      <c r="F2625">
        <v>2620</v>
      </c>
      <c r="G2625" t="s">
        <v>5722</v>
      </c>
      <c r="H2625" s="2">
        <v>468.26000000000005</v>
      </c>
      <c r="I2625" s="18">
        <f t="shared" si="87"/>
        <v>4.8037762483241369E-5</v>
      </c>
      <c r="J2625" s="7">
        <f t="shared" si="88"/>
        <v>0.95803962168806578</v>
      </c>
    </row>
    <row r="2626" spans="6:10" x14ac:dyDescent="0.3">
      <c r="F2626">
        <v>2621</v>
      </c>
      <c r="G2626" t="s">
        <v>5500</v>
      </c>
      <c r="H2626" s="2">
        <v>467.65999999999991</v>
      </c>
      <c r="I2626" s="18">
        <f t="shared" si="87"/>
        <v>4.7976209804195646E-5</v>
      </c>
      <c r="J2626" s="7">
        <f t="shared" si="88"/>
        <v>0.95808759789787001</v>
      </c>
    </row>
    <row r="2627" spans="6:10" x14ac:dyDescent="0.3">
      <c r="F2627">
        <v>2622</v>
      </c>
      <c r="G2627" t="s">
        <v>5179</v>
      </c>
      <c r="H2627" s="2">
        <v>467.03999999999996</v>
      </c>
      <c r="I2627" s="18">
        <f t="shared" si="87"/>
        <v>4.7912605369181749E-5</v>
      </c>
      <c r="J2627" s="7">
        <f t="shared" si="88"/>
        <v>0.9581355105032392</v>
      </c>
    </row>
    <row r="2628" spans="6:10" x14ac:dyDescent="0.3">
      <c r="F2628">
        <v>2623</v>
      </c>
      <c r="G2628" t="s">
        <v>4939</v>
      </c>
      <c r="H2628" s="2">
        <v>465.67999999999984</v>
      </c>
      <c r="I2628" s="18">
        <f t="shared" si="87"/>
        <v>4.7773085963344792E-5</v>
      </c>
      <c r="J2628" s="7">
        <f t="shared" si="88"/>
        <v>0.95818328358920257</v>
      </c>
    </row>
    <row r="2629" spans="6:10" x14ac:dyDescent="0.3">
      <c r="F2629">
        <v>2624</v>
      </c>
      <c r="G2629" t="s">
        <v>6229</v>
      </c>
      <c r="H2629" s="2">
        <v>465.54999999999961</v>
      </c>
      <c r="I2629" s="18">
        <f t="shared" si="87"/>
        <v>4.7759749549551531E-5</v>
      </c>
      <c r="J2629" s="7">
        <f t="shared" si="88"/>
        <v>0.95823104333875209</v>
      </c>
    </row>
    <row r="2630" spans="6:10" x14ac:dyDescent="0.3">
      <c r="F2630">
        <v>2625</v>
      </c>
      <c r="G2630" t="s">
        <v>7789</v>
      </c>
      <c r="H2630" s="2">
        <v>465.31999999999982</v>
      </c>
      <c r="I2630" s="18">
        <f t="shared" si="87"/>
        <v>4.7736154355917362E-5</v>
      </c>
      <c r="J2630" s="7">
        <f t="shared" si="88"/>
        <v>0.95827877949310802</v>
      </c>
    </row>
    <row r="2631" spans="6:10" x14ac:dyDescent="0.3">
      <c r="F2631">
        <v>2626</v>
      </c>
      <c r="G2631" t="s">
        <v>5427</v>
      </c>
      <c r="H2631" s="2">
        <v>464.56999999999988</v>
      </c>
      <c r="I2631" s="18">
        <f t="shared" ref="I2631:I2694" si="89">H2631/GETPIVOTDATA("[Measures].[Net Sales]",$G$5)</f>
        <v>4.7659213507110231E-5</v>
      </c>
      <c r="J2631" s="7">
        <f t="shared" si="88"/>
        <v>0.95832643870661516</v>
      </c>
    </row>
    <row r="2632" spans="6:10" x14ac:dyDescent="0.3">
      <c r="F2632">
        <v>2627</v>
      </c>
      <c r="G2632" t="s">
        <v>7382</v>
      </c>
      <c r="H2632" s="2">
        <v>463.95</v>
      </c>
      <c r="I2632" s="18">
        <f t="shared" si="89"/>
        <v>4.7595609072096334E-5</v>
      </c>
      <c r="J2632" s="7">
        <f t="shared" ref="J2632:J2695" si="90">I2632+J2631</f>
        <v>0.95837403431568724</v>
      </c>
    </row>
    <row r="2633" spans="6:10" x14ac:dyDescent="0.3">
      <c r="F2633">
        <v>2628</v>
      </c>
      <c r="G2633" t="s">
        <v>6183</v>
      </c>
      <c r="H2633" s="2">
        <v>463.79999999999995</v>
      </c>
      <c r="I2633" s="18">
        <f t="shared" si="89"/>
        <v>4.7580220902334905E-5</v>
      </c>
      <c r="J2633" s="7">
        <f t="shared" si="90"/>
        <v>0.95842161453658958</v>
      </c>
    </row>
    <row r="2634" spans="6:10" x14ac:dyDescent="0.3">
      <c r="F2634">
        <v>2629</v>
      </c>
      <c r="G2634" t="s">
        <v>6288</v>
      </c>
      <c r="H2634" s="2">
        <v>463.74999999999989</v>
      </c>
      <c r="I2634" s="18">
        <f t="shared" si="89"/>
        <v>4.7575091512414425E-5</v>
      </c>
      <c r="J2634" s="7">
        <f t="shared" si="90"/>
        <v>0.95846918962810201</v>
      </c>
    </row>
    <row r="2635" spans="6:10" x14ac:dyDescent="0.3">
      <c r="F2635">
        <v>2630</v>
      </c>
      <c r="G2635" t="s">
        <v>4607</v>
      </c>
      <c r="H2635" s="2">
        <v>463.66</v>
      </c>
      <c r="I2635" s="18">
        <f t="shared" si="89"/>
        <v>4.7565858610557581E-5</v>
      </c>
      <c r="J2635" s="7">
        <f t="shared" si="90"/>
        <v>0.95851675548671256</v>
      </c>
    </row>
    <row r="2636" spans="6:10" x14ac:dyDescent="0.3">
      <c r="F2636">
        <v>2631</v>
      </c>
      <c r="G2636" t="s">
        <v>7984</v>
      </c>
      <c r="H2636" s="2">
        <v>463.45999999999992</v>
      </c>
      <c r="I2636" s="18">
        <f t="shared" si="89"/>
        <v>4.7545341050875664E-5</v>
      </c>
      <c r="J2636" s="7">
        <f t="shared" si="90"/>
        <v>0.95856430082776345</v>
      </c>
    </row>
    <row r="2637" spans="6:10" x14ac:dyDescent="0.3">
      <c r="F2637">
        <v>2632</v>
      </c>
      <c r="G2637" t="s">
        <v>5836</v>
      </c>
      <c r="H2637" s="2">
        <v>463.38000000000005</v>
      </c>
      <c r="I2637" s="18">
        <f t="shared" si="89"/>
        <v>4.7537134027002918E-5</v>
      </c>
      <c r="J2637" s="7">
        <f t="shared" si="90"/>
        <v>0.9586118379617905</v>
      </c>
    </row>
    <row r="2638" spans="6:10" x14ac:dyDescent="0.3">
      <c r="F2638">
        <v>2633</v>
      </c>
      <c r="G2638" t="s">
        <v>6101</v>
      </c>
      <c r="H2638" s="2">
        <v>463.04999999999995</v>
      </c>
      <c r="I2638" s="18">
        <f t="shared" si="89"/>
        <v>4.7503280053527768E-5</v>
      </c>
      <c r="J2638" s="7">
        <f t="shared" si="90"/>
        <v>0.95865934124184404</v>
      </c>
    </row>
    <row r="2639" spans="6:10" x14ac:dyDescent="0.3">
      <c r="F2639">
        <v>2634</v>
      </c>
      <c r="G2639" t="s">
        <v>4720</v>
      </c>
      <c r="H2639" s="2">
        <v>462.94999999999993</v>
      </c>
      <c r="I2639" s="18">
        <f t="shared" si="89"/>
        <v>4.7493021273686813E-5</v>
      </c>
      <c r="J2639" s="7">
        <f t="shared" si="90"/>
        <v>0.95870683426311776</v>
      </c>
    </row>
    <row r="2640" spans="6:10" x14ac:dyDescent="0.3">
      <c r="F2640">
        <v>2635</v>
      </c>
      <c r="G2640" t="s">
        <v>5718</v>
      </c>
      <c r="H2640" s="2">
        <v>462.65999999999991</v>
      </c>
      <c r="I2640" s="18">
        <f t="shared" si="89"/>
        <v>4.7463270812148053E-5</v>
      </c>
      <c r="J2640" s="7">
        <f t="shared" si="90"/>
        <v>0.95875429753392993</v>
      </c>
    </row>
    <row r="2641" spans="6:10" x14ac:dyDescent="0.3">
      <c r="F2641">
        <v>2636</v>
      </c>
      <c r="G2641" t="s">
        <v>5820</v>
      </c>
      <c r="H2641" s="2">
        <v>461.18999999999971</v>
      </c>
      <c r="I2641" s="18">
        <f t="shared" si="89"/>
        <v>4.7312466748486036E-5</v>
      </c>
      <c r="J2641" s="7">
        <f t="shared" si="90"/>
        <v>0.95880161000067843</v>
      </c>
    </row>
    <row r="2642" spans="6:10" x14ac:dyDescent="0.3">
      <c r="F2642">
        <v>2637</v>
      </c>
      <c r="G2642" t="s">
        <v>4287</v>
      </c>
      <c r="H2642" s="2">
        <v>460.8900000000001</v>
      </c>
      <c r="I2642" s="18">
        <f t="shared" si="89"/>
        <v>4.7281690408963219E-5</v>
      </c>
      <c r="J2642" s="7">
        <f t="shared" si="90"/>
        <v>0.95884889169108745</v>
      </c>
    </row>
    <row r="2643" spans="6:10" x14ac:dyDescent="0.3">
      <c r="F2643">
        <v>2638</v>
      </c>
      <c r="G2643" t="s">
        <v>7563</v>
      </c>
      <c r="H2643" s="2">
        <v>460.63999999999993</v>
      </c>
      <c r="I2643" s="18">
        <f t="shared" si="89"/>
        <v>4.7256043459360821E-5</v>
      </c>
      <c r="J2643" s="7">
        <f t="shared" si="90"/>
        <v>0.95889614773454679</v>
      </c>
    </row>
    <row r="2644" spans="6:10" x14ac:dyDescent="0.3">
      <c r="F2644">
        <v>2639</v>
      </c>
      <c r="G2644" t="s">
        <v>7548</v>
      </c>
      <c r="H2644" s="2">
        <v>460.58999999999969</v>
      </c>
      <c r="I2644" s="18">
        <f t="shared" si="89"/>
        <v>4.725091406944032E-5</v>
      </c>
      <c r="J2644" s="7">
        <f t="shared" si="90"/>
        <v>0.95894339864861622</v>
      </c>
    </row>
    <row r="2645" spans="6:10" x14ac:dyDescent="0.3">
      <c r="F2645">
        <v>2640</v>
      </c>
      <c r="G2645" t="s">
        <v>4367</v>
      </c>
      <c r="H2645" s="2">
        <v>460.40000000000009</v>
      </c>
      <c r="I2645" s="18">
        <f t="shared" si="89"/>
        <v>4.7231422387742555E-5</v>
      </c>
      <c r="J2645" s="7">
        <f t="shared" si="90"/>
        <v>0.95899063007100394</v>
      </c>
    </row>
    <row r="2646" spans="6:10" x14ac:dyDescent="0.3">
      <c r="F2646">
        <v>2641</v>
      </c>
      <c r="G2646" t="s">
        <v>6611</v>
      </c>
      <c r="H2646" s="2">
        <v>459.89999999999964</v>
      </c>
      <c r="I2646" s="18">
        <f t="shared" si="89"/>
        <v>4.7180128488537747E-5</v>
      </c>
      <c r="J2646" s="7">
        <f t="shared" si="90"/>
        <v>0.95903781019949252</v>
      </c>
    </row>
    <row r="2647" spans="6:10" x14ac:dyDescent="0.3">
      <c r="F2647">
        <v>2642</v>
      </c>
      <c r="G2647" t="s">
        <v>4822</v>
      </c>
      <c r="H2647" s="2">
        <v>459.82999999999993</v>
      </c>
      <c r="I2647" s="18">
        <f t="shared" si="89"/>
        <v>4.7172947342649112E-5</v>
      </c>
      <c r="J2647" s="7">
        <f t="shared" si="90"/>
        <v>0.95908498314683521</v>
      </c>
    </row>
    <row r="2648" spans="6:10" x14ac:dyDescent="0.3">
      <c r="F2648">
        <v>2643</v>
      </c>
      <c r="G2648" t="s">
        <v>4259</v>
      </c>
      <c r="H2648" s="2">
        <v>459.4</v>
      </c>
      <c r="I2648" s="18">
        <f t="shared" si="89"/>
        <v>4.7128834589333027E-5</v>
      </c>
      <c r="J2648" s="7">
        <f t="shared" si="90"/>
        <v>0.95913211198142456</v>
      </c>
    </row>
    <row r="2649" spans="6:10" x14ac:dyDescent="0.3">
      <c r="F2649">
        <v>2644</v>
      </c>
      <c r="G2649" t="s">
        <v>7384</v>
      </c>
      <c r="H2649" s="2">
        <v>459.23999999999984</v>
      </c>
      <c r="I2649" s="18">
        <f t="shared" si="89"/>
        <v>4.7112420541587487E-5</v>
      </c>
      <c r="J2649" s="7">
        <f t="shared" si="90"/>
        <v>0.95917922440196612</v>
      </c>
    </row>
    <row r="2650" spans="6:10" x14ac:dyDescent="0.3">
      <c r="F2650">
        <v>2645</v>
      </c>
      <c r="G2650" t="s">
        <v>8323</v>
      </c>
      <c r="H2650" s="2">
        <v>458.9199999999999</v>
      </c>
      <c r="I2650" s="18">
        <f t="shared" si="89"/>
        <v>4.7079592446096448E-5</v>
      </c>
      <c r="J2650" s="7">
        <f t="shared" si="90"/>
        <v>0.95922630399441222</v>
      </c>
    </row>
    <row r="2651" spans="6:10" x14ac:dyDescent="0.3">
      <c r="F2651">
        <v>2646</v>
      </c>
      <c r="G2651" t="s">
        <v>7520</v>
      </c>
      <c r="H2651" s="2">
        <v>458.03999999999985</v>
      </c>
      <c r="I2651" s="18">
        <f t="shared" si="89"/>
        <v>4.6989315183496063E-5</v>
      </c>
      <c r="J2651" s="7">
        <f t="shared" si="90"/>
        <v>0.95927329330959576</v>
      </c>
    </row>
    <row r="2652" spans="6:10" x14ac:dyDescent="0.3">
      <c r="F2652">
        <v>2647</v>
      </c>
      <c r="G2652" t="s">
        <v>7965</v>
      </c>
      <c r="H2652" s="2">
        <v>457.90999999999997</v>
      </c>
      <c r="I2652" s="18">
        <f t="shared" si="89"/>
        <v>4.6975978769702843E-5</v>
      </c>
      <c r="J2652" s="7">
        <f t="shared" si="90"/>
        <v>0.95932026928836545</v>
      </c>
    </row>
    <row r="2653" spans="6:10" x14ac:dyDescent="0.3">
      <c r="F2653">
        <v>2648</v>
      </c>
      <c r="G2653" t="s">
        <v>6273</v>
      </c>
      <c r="H2653" s="2">
        <v>457.80999999999983</v>
      </c>
      <c r="I2653" s="18">
        <f t="shared" si="89"/>
        <v>4.6965719989861874E-5</v>
      </c>
      <c r="J2653" s="7">
        <f t="shared" si="90"/>
        <v>0.9593672350083553</v>
      </c>
    </row>
    <row r="2654" spans="6:10" x14ac:dyDescent="0.3">
      <c r="F2654">
        <v>2649</v>
      </c>
      <c r="G2654" t="s">
        <v>6299</v>
      </c>
      <c r="H2654" s="2">
        <v>457.71999999999991</v>
      </c>
      <c r="I2654" s="18">
        <f t="shared" si="89"/>
        <v>4.6956487088005024E-5</v>
      </c>
      <c r="J2654" s="7">
        <f t="shared" si="90"/>
        <v>0.95941419149544327</v>
      </c>
    </row>
    <row r="2655" spans="6:10" x14ac:dyDescent="0.3">
      <c r="F2655">
        <v>2650</v>
      </c>
      <c r="G2655" t="s">
        <v>5842</v>
      </c>
      <c r="H2655" s="2">
        <v>457.46999999999986</v>
      </c>
      <c r="I2655" s="18">
        <f t="shared" si="89"/>
        <v>4.693084013840264E-5</v>
      </c>
      <c r="J2655" s="7">
        <f t="shared" si="90"/>
        <v>0.95946112233558167</v>
      </c>
    </row>
    <row r="2656" spans="6:10" x14ac:dyDescent="0.3">
      <c r="F2656">
        <v>2651</v>
      </c>
      <c r="G2656" t="s">
        <v>5049</v>
      </c>
      <c r="H2656" s="2">
        <v>457.33999999999986</v>
      </c>
      <c r="I2656" s="18">
        <f t="shared" si="89"/>
        <v>4.6917503724609406E-5</v>
      </c>
      <c r="J2656" s="7">
        <f t="shared" si="90"/>
        <v>0.95950803983930633</v>
      </c>
    </row>
    <row r="2657" spans="6:10" x14ac:dyDescent="0.3">
      <c r="F2657">
        <v>2652</v>
      </c>
      <c r="G2657" t="s">
        <v>4426</v>
      </c>
      <c r="H2657" s="2">
        <v>456.9</v>
      </c>
      <c r="I2657" s="18">
        <f t="shared" si="89"/>
        <v>4.687236509330923E-5</v>
      </c>
      <c r="J2657" s="7">
        <f t="shared" si="90"/>
        <v>0.95955491220439959</v>
      </c>
    </row>
    <row r="2658" spans="6:10" x14ac:dyDescent="0.3">
      <c r="F2658">
        <v>2653</v>
      </c>
      <c r="G2658" t="s">
        <v>6650</v>
      </c>
      <c r="H2658" s="2">
        <v>456.57999999999981</v>
      </c>
      <c r="I2658" s="18">
        <f t="shared" si="89"/>
        <v>4.6839536997818164E-5</v>
      </c>
      <c r="J2658" s="7">
        <f t="shared" si="90"/>
        <v>0.95960175174139739</v>
      </c>
    </row>
    <row r="2659" spans="6:10" x14ac:dyDescent="0.3">
      <c r="F2659">
        <v>2654</v>
      </c>
      <c r="G2659" t="s">
        <v>6213</v>
      </c>
      <c r="H2659" s="2">
        <v>456.25999999999982</v>
      </c>
      <c r="I2659" s="18">
        <f t="shared" si="89"/>
        <v>4.6806708902327118E-5</v>
      </c>
      <c r="J2659" s="7">
        <f t="shared" si="90"/>
        <v>0.95964855845029973</v>
      </c>
    </row>
    <row r="2660" spans="6:10" x14ac:dyDescent="0.3">
      <c r="F2660">
        <v>2655</v>
      </c>
      <c r="G2660" t="s">
        <v>4756</v>
      </c>
      <c r="H2660" s="2">
        <v>455.87999999999988</v>
      </c>
      <c r="I2660" s="18">
        <f t="shared" si="89"/>
        <v>4.6767725538931507E-5</v>
      </c>
      <c r="J2660" s="7">
        <f t="shared" si="90"/>
        <v>0.95969532617583864</v>
      </c>
    </row>
    <row r="2661" spans="6:10" x14ac:dyDescent="0.3">
      <c r="F2661">
        <v>2656</v>
      </c>
      <c r="G2661" t="s">
        <v>6777</v>
      </c>
      <c r="H2661" s="2">
        <v>455.6699999999999</v>
      </c>
      <c r="I2661" s="18">
        <f t="shared" si="89"/>
        <v>4.6746182101265513E-5</v>
      </c>
      <c r="J2661" s="7">
        <f t="shared" si="90"/>
        <v>0.95974207235793996</v>
      </c>
    </row>
    <row r="2662" spans="6:10" x14ac:dyDescent="0.3">
      <c r="F2662">
        <v>2657</v>
      </c>
      <c r="G2662" t="s">
        <v>4276</v>
      </c>
      <c r="H2662" s="2">
        <v>455.42000000000007</v>
      </c>
      <c r="I2662" s="18">
        <f t="shared" si="89"/>
        <v>4.672053515166315E-5</v>
      </c>
      <c r="J2662" s="7">
        <f t="shared" si="90"/>
        <v>0.9597887928930916</v>
      </c>
    </row>
    <row r="2663" spans="6:10" x14ac:dyDescent="0.3">
      <c r="F2663">
        <v>2658</v>
      </c>
      <c r="G2663" t="s">
        <v>6648</v>
      </c>
      <c r="H2663" s="2">
        <v>455.2999999999999</v>
      </c>
      <c r="I2663" s="18">
        <f t="shared" si="89"/>
        <v>4.6708224615853987E-5</v>
      </c>
      <c r="J2663" s="7">
        <f t="shared" si="90"/>
        <v>0.95983550111770743</v>
      </c>
    </row>
    <row r="2664" spans="6:10" x14ac:dyDescent="0.3">
      <c r="F2664">
        <v>2659</v>
      </c>
      <c r="G2664" t="s">
        <v>7345</v>
      </c>
      <c r="H2664" s="2">
        <v>455.24999999999994</v>
      </c>
      <c r="I2664" s="18">
        <f t="shared" si="89"/>
        <v>4.6703095225933519E-5</v>
      </c>
      <c r="J2664" s="7">
        <f t="shared" si="90"/>
        <v>0.95988220421293335</v>
      </c>
    </row>
    <row r="2665" spans="6:10" x14ac:dyDescent="0.3">
      <c r="F2665">
        <v>2660</v>
      </c>
      <c r="G2665" t="s">
        <v>6376</v>
      </c>
      <c r="H2665" s="2">
        <v>454.9</v>
      </c>
      <c r="I2665" s="18">
        <f t="shared" si="89"/>
        <v>4.6667189496490187E-5</v>
      </c>
      <c r="J2665" s="7">
        <f t="shared" si="90"/>
        <v>0.95992887140242988</v>
      </c>
    </row>
    <row r="2666" spans="6:10" x14ac:dyDescent="0.3">
      <c r="F2666">
        <v>2661</v>
      </c>
      <c r="G2666" t="s">
        <v>6980</v>
      </c>
      <c r="H2666" s="2">
        <v>454.32999999999993</v>
      </c>
      <c r="I2666" s="18">
        <f t="shared" si="89"/>
        <v>4.6608714451396758E-5</v>
      </c>
      <c r="J2666" s="7">
        <f t="shared" si="90"/>
        <v>0.95997548011688127</v>
      </c>
    </row>
    <row r="2667" spans="6:10" x14ac:dyDescent="0.3">
      <c r="F2667">
        <v>2662</v>
      </c>
      <c r="G2667" t="s">
        <v>5107</v>
      </c>
      <c r="H2667" s="2">
        <v>454.23999999999995</v>
      </c>
      <c r="I2667" s="18">
        <f t="shared" si="89"/>
        <v>4.6599481549539907E-5</v>
      </c>
      <c r="J2667" s="7">
        <f t="shared" si="90"/>
        <v>0.96002207959843078</v>
      </c>
    </row>
    <row r="2668" spans="6:10" x14ac:dyDescent="0.3">
      <c r="F2668">
        <v>2663</v>
      </c>
      <c r="G2668" t="s">
        <v>6566</v>
      </c>
      <c r="H2668" s="2">
        <v>454.10999999999996</v>
      </c>
      <c r="I2668" s="18">
        <f t="shared" si="89"/>
        <v>4.6586145135746666E-5</v>
      </c>
      <c r="J2668" s="7">
        <f t="shared" si="90"/>
        <v>0.96006866574356653</v>
      </c>
    </row>
    <row r="2669" spans="6:10" x14ac:dyDescent="0.3">
      <c r="F2669">
        <v>2664</v>
      </c>
      <c r="G2669" t="s">
        <v>8093</v>
      </c>
      <c r="H2669" s="2">
        <v>454.00999999999971</v>
      </c>
      <c r="I2669" s="18">
        <f t="shared" si="89"/>
        <v>4.6575886355905691E-5</v>
      </c>
      <c r="J2669" s="7">
        <f t="shared" si="90"/>
        <v>0.96011524162992246</v>
      </c>
    </row>
    <row r="2670" spans="6:10" x14ac:dyDescent="0.3">
      <c r="F2670">
        <v>2665</v>
      </c>
      <c r="G2670" t="s">
        <v>4568</v>
      </c>
      <c r="H2670" s="2">
        <v>453.00999999999993</v>
      </c>
      <c r="I2670" s="18">
        <f t="shared" si="89"/>
        <v>4.6473298557496197E-5</v>
      </c>
      <c r="J2670" s="7">
        <f t="shared" si="90"/>
        <v>0.9601617149284799</v>
      </c>
    </row>
    <row r="2671" spans="6:10" x14ac:dyDescent="0.3">
      <c r="F2671">
        <v>2666</v>
      </c>
      <c r="G2671" t="s">
        <v>8460</v>
      </c>
      <c r="H2671" s="2">
        <v>452.99999999999989</v>
      </c>
      <c r="I2671" s="18">
        <f t="shared" si="89"/>
        <v>4.6472272679512093E-5</v>
      </c>
      <c r="J2671" s="7">
        <f t="shared" si="90"/>
        <v>0.96020818720115941</v>
      </c>
    </row>
    <row r="2672" spans="6:10" x14ac:dyDescent="0.3">
      <c r="F2672">
        <v>2667</v>
      </c>
      <c r="G2672" t="s">
        <v>5615</v>
      </c>
      <c r="H2672" s="2">
        <v>452.89</v>
      </c>
      <c r="I2672" s="18">
        <f t="shared" si="89"/>
        <v>4.6460988021687054E-5</v>
      </c>
      <c r="J2672" s="7">
        <f t="shared" si="90"/>
        <v>0.96025464818918105</v>
      </c>
    </row>
    <row r="2673" spans="6:10" x14ac:dyDescent="0.3">
      <c r="F2673">
        <v>2668</v>
      </c>
      <c r="G2673" t="s">
        <v>4450</v>
      </c>
      <c r="H2673" s="2">
        <v>452.84999999999997</v>
      </c>
      <c r="I2673" s="18">
        <f t="shared" si="89"/>
        <v>4.6456884509750677E-5</v>
      </c>
      <c r="J2673" s="7">
        <f t="shared" si="90"/>
        <v>0.96030110507369082</v>
      </c>
    </row>
    <row r="2674" spans="6:10" x14ac:dyDescent="0.3">
      <c r="F2674">
        <v>2669</v>
      </c>
      <c r="G2674" t="s">
        <v>5126</v>
      </c>
      <c r="H2674" s="2">
        <v>452.81999999999994</v>
      </c>
      <c r="I2674" s="18">
        <f t="shared" si="89"/>
        <v>4.6453806875798385E-5</v>
      </c>
      <c r="J2674" s="7">
        <f t="shared" si="90"/>
        <v>0.96034755888056667</v>
      </c>
    </row>
    <row r="2675" spans="6:10" x14ac:dyDescent="0.3">
      <c r="F2675">
        <v>2670</v>
      </c>
      <c r="G2675" t="s">
        <v>8018</v>
      </c>
      <c r="H2675" s="2">
        <v>452.62999999999988</v>
      </c>
      <c r="I2675" s="18">
        <f t="shared" si="89"/>
        <v>4.6434315194100573E-5</v>
      </c>
      <c r="J2675" s="7">
        <f t="shared" si="90"/>
        <v>0.9603939931957608</v>
      </c>
    </row>
    <row r="2676" spans="6:10" x14ac:dyDescent="0.3">
      <c r="F2676">
        <v>2671</v>
      </c>
      <c r="G2676" t="s">
        <v>4737</v>
      </c>
      <c r="H2676" s="2">
        <v>452.24</v>
      </c>
      <c r="I2676" s="18">
        <f t="shared" si="89"/>
        <v>4.6394305952720871E-5</v>
      </c>
      <c r="J2676" s="7">
        <f t="shared" si="90"/>
        <v>0.96044038750171357</v>
      </c>
    </row>
    <row r="2677" spans="6:10" x14ac:dyDescent="0.3">
      <c r="F2677">
        <v>2672</v>
      </c>
      <c r="G2677" t="s">
        <v>8525</v>
      </c>
      <c r="H2677" s="2">
        <v>451.75000000000006</v>
      </c>
      <c r="I2677" s="18">
        <f t="shared" si="89"/>
        <v>4.6344037931500215E-5</v>
      </c>
      <c r="J2677" s="7">
        <f t="shared" si="90"/>
        <v>0.96048673153964503</v>
      </c>
    </row>
    <row r="2678" spans="6:10" x14ac:dyDescent="0.3">
      <c r="F2678">
        <v>2673</v>
      </c>
      <c r="G2678" t="s">
        <v>7376</v>
      </c>
      <c r="H2678" s="2">
        <v>451.43999999999983</v>
      </c>
      <c r="I2678" s="18">
        <f t="shared" si="89"/>
        <v>4.6312235713993239E-5</v>
      </c>
      <c r="J2678" s="7">
        <f t="shared" si="90"/>
        <v>0.96053304377535897</v>
      </c>
    </row>
    <row r="2679" spans="6:10" x14ac:dyDescent="0.3">
      <c r="F2679">
        <v>2674</v>
      </c>
      <c r="G2679" t="s">
        <v>5607</v>
      </c>
      <c r="H2679" s="2">
        <v>450.84000000000003</v>
      </c>
      <c r="I2679" s="18">
        <f t="shared" si="89"/>
        <v>4.625068303494755E-5</v>
      </c>
      <c r="J2679" s="7">
        <f t="shared" si="90"/>
        <v>0.96057929445839396</v>
      </c>
    </row>
    <row r="2680" spans="6:10" x14ac:dyDescent="0.3">
      <c r="F2680">
        <v>2675</v>
      </c>
      <c r="G2680" t="s">
        <v>7716</v>
      </c>
      <c r="H2680" s="2">
        <v>449.72999999999996</v>
      </c>
      <c r="I2680" s="18">
        <f t="shared" si="89"/>
        <v>4.6136810578712977E-5</v>
      </c>
      <c r="J2680" s="7">
        <f t="shared" si="90"/>
        <v>0.96062543126897271</v>
      </c>
    </row>
    <row r="2681" spans="6:10" x14ac:dyDescent="0.3">
      <c r="F2681">
        <v>2676</v>
      </c>
      <c r="G2681" t="s">
        <v>5111</v>
      </c>
      <c r="H2681" s="2">
        <v>449.52</v>
      </c>
      <c r="I2681" s="18">
        <f t="shared" si="89"/>
        <v>4.6115267141046976E-5</v>
      </c>
      <c r="J2681" s="7">
        <f t="shared" si="90"/>
        <v>0.96067154653611375</v>
      </c>
    </row>
    <row r="2682" spans="6:10" x14ac:dyDescent="0.3">
      <c r="F2682">
        <v>2677</v>
      </c>
      <c r="G2682" t="s">
        <v>4334</v>
      </c>
      <c r="H2682" s="2">
        <v>449.45000000000005</v>
      </c>
      <c r="I2682" s="18">
        <f t="shared" si="89"/>
        <v>4.6108085995158321E-5</v>
      </c>
      <c r="J2682" s="7">
        <f t="shared" si="90"/>
        <v>0.9607176546221089</v>
      </c>
    </row>
    <row r="2683" spans="6:10" x14ac:dyDescent="0.3">
      <c r="F2683">
        <v>2678</v>
      </c>
      <c r="G2683" t="s">
        <v>6765</v>
      </c>
      <c r="H2683" s="2">
        <v>449.12</v>
      </c>
      <c r="I2683" s="18">
        <f t="shared" si="89"/>
        <v>4.607423202168317E-5</v>
      </c>
      <c r="J2683" s="7">
        <f t="shared" si="90"/>
        <v>0.96076372885413053</v>
      </c>
    </row>
    <row r="2684" spans="6:10" x14ac:dyDescent="0.3">
      <c r="F2684">
        <v>2679</v>
      </c>
      <c r="G2684" t="s">
        <v>8539</v>
      </c>
      <c r="H2684" s="2">
        <v>448.64999999999986</v>
      </c>
      <c r="I2684" s="18">
        <f t="shared" si="89"/>
        <v>4.6026015756430682E-5</v>
      </c>
      <c r="J2684" s="7">
        <f t="shared" si="90"/>
        <v>0.96080975486988696</v>
      </c>
    </row>
    <row r="2685" spans="6:10" x14ac:dyDescent="0.3">
      <c r="F2685">
        <v>2680</v>
      </c>
      <c r="G2685" t="s">
        <v>6053</v>
      </c>
      <c r="H2685" s="2">
        <v>447.67999999999978</v>
      </c>
      <c r="I2685" s="18">
        <f t="shared" si="89"/>
        <v>4.5926505591973439E-5</v>
      </c>
      <c r="J2685" s="7">
        <f t="shared" si="90"/>
        <v>0.96085568137547894</v>
      </c>
    </row>
    <row r="2686" spans="6:10" x14ac:dyDescent="0.3">
      <c r="F2686">
        <v>2681</v>
      </c>
      <c r="G2686" t="s">
        <v>6551</v>
      </c>
      <c r="H2686" s="2">
        <v>447.21999999999997</v>
      </c>
      <c r="I2686" s="18">
        <f t="shared" si="89"/>
        <v>4.5879315204705082E-5</v>
      </c>
      <c r="J2686" s="7">
        <f t="shared" si="90"/>
        <v>0.96090156069068366</v>
      </c>
    </row>
    <row r="2687" spans="6:10" x14ac:dyDescent="0.3">
      <c r="F2687">
        <v>2682</v>
      </c>
      <c r="G2687" t="s">
        <v>6486</v>
      </c>
      <c r="H2687" s="2">
        <v>446.94000000000005</v>
      </c>
      <c r="I2687" s="18">
        <f t="shared" si="89"/>
        <v>4.5850590621150426E-5</v>
      </c>
      <c r="J2687" s="7">
        <f t="shared" si="90"/>
        <v>0.96094741128130479</v>
      </c>
    </row>
    <row r="2688" spans="6:10" x14ac:dyDescent="0.3">
      <c r="F2688">
        <v>2683</v>
      </c>
      <c r="G2688" t="s">
        <v>6877</v>
      </c>
      <c r="H2688" s="2">
        <v>446.87000000000018</v>
      </c>
      <c r="I2688" s="18">
        <f t="shared" si="89"/>
        <v>4.5843409475261771E-5</v>
      </c>
      <c r="J2688" s="7">
        <f t="shared" si="90"/>
        <v>0.96099325469078001</v>
      </c>
    </row>
    <row r="2689" spans="6:10" x14ac:dyDescent="0.3">
      <c r="F2689">
        <v>2684</v>
      </c>
      <c r="G2689" t="s">
        <v>7946</v>
      </c>
      <c r="H2689" s="2">
        <v>446.17999999999995</v>
      </c>
      <c r="I2689" s="18">
        <f t="shared" si="89"/>
        <v>4.5772623894359184E-5</v>
      </c>
      <c r="J2689" s="7">
        <f t="shared" si="90"/>
        <v>0.96103902731467439</v>
      </c>
    </row>
    <row r="2690" spans="6:10" x14ac:dyDescent="0.3">
      <c r="F2690">
        <v>2685</v>
      </c>
      <c r="G2690" t="s">
        <v>8417</v>
      </c>
      <c r="H2690" s="2">
        <v>444.67999999999995</v>
      </c>
      <c r="I2690" s="18">
        <f t="shared" si="89"/>
        <v>4.5618742196744902E-5</v>
      </c>
      <c r="J2690" s="7">
        <f t="shared" si="90"/>
        <v>0.96108464605687116</v>
      </c>
    </row>
    <row r="2691" spans="6:10" x14ac:dyDescent="0.3">
      <c r="F2691">
        <v>2686</v>
      </c>
      <c r="G2691" t="s">
        <v>7614</v>
      </c>
      <c r="H2691" s="2">
        <v>444.4599999999993</v>
      </c>
      <c r="I2691" s="18">
        <f t="shared" si="89"/>
        <v>4.5596172881094743E-5</v>
      </c>
      <c r="J2691" s="7">
        <f t="shared" si="90"/>
        <v>0.9611302422297523</v>
      </c>
    </row>
    <row r="2692" spans="6:10" x14ac:dyDescent="0.3">
      <c r="F2692">
        <v>2687</v>
      </c>
      <c r="G2692" t="s">
        <v>5946</v>
      </c>
      <c r="H2692" s="2">
        <v>443.59999999999997</v>
      </c>
      <c r="I2692" s="18">
        <f t="shared" si="89"/>
        <v>4.5507947374462621E-5</v>
      </c>
      <c r="J2692" s="7">
        <f t="shared" si="90"/>
        <v>0.96117575017712675</v>
      </c>
    </row>
    <row r="2693" spans="6:10" x14ac:dyDescent="0.3">
      <c r="F2693">
        <v>2688</v>
      </c>
      <c r="G2693" t="s">
        <v>7252</v>
      </c>
      <c r="H2693" s="2">
        <v>443.04999999999995</v>
      </c>
      <c r="I2693" s="18">
        <f t="shared" si="89"/>
        <v>4.5451524085337386E-5</v>
      </c>
      <c r="J2693" s="7">
        <f t="shared" si="90"/>
        <v>0.96122120170121206</v>
      </c>
    </row>
    <row r="2694" spans="6:10" x14ac:dyDescent="0.3">
      <c r="F2694">
        <v>2689</v>
      </c>
      <c r="G2694" t="s">
        <v>8574</v>
      </c>
      <c r="H2694" s="2">
        <v>442.99999999999994</v>
      </c>
      <c r="I2694" s="18">
        <f t="shared" si="89"/>
        <v>4.5446394695416912E-5</v>
      </c>
      <c r="J2694" s="7">
        <f t="shared" si="90"/>
        <v>0.96126664809590745</v>
      </c>
    </row>
    <row r="2695" spans="6:10" x14ac:dyDescent="0.3">
      <c r="F2695">
        <v>2690</v>
      </c>
      <c r="G2695" t="s">
        <v>5550</v>
      </c>
      <c r="H2695" s="2">
        <v>442.84999999999997</v>
      </c>
      <c r="I2695" s="18">
        <f t="shared" ref="I2695:I2758" si="91">H2695/GETPIVOTDATA("[Measures].[Net Sales]",$G$5)</f>
        <v>4.5431006525655483E-5</v>
      </c>
      <c r="J2695" s="7">
        <f t="shared" si="90"/>
        <v>0.9613120791024331</v>
      </c>
    </row>
    <row r="2696" spans="6:10" x14ac:dyDescent="0.3">
      <c r="F2696">
        <v>2691</v>
      </c>
      <c r="G2696" t="s">
        <v>7074</v>
      </c>
      <c r="H2696" s="2">
        <v>441.6</v>
      </c>
      <c r="I2696" s="18">
        <f t="shared" si="91"/>
        <v>4.5302771777643591E-5</v>
      </c>
      <c r="J2696" s="7">
        <f t="shared" ref="J2696:J2759" si="92">I2696+J2695</f>
        <v>0.96135738187421071</v>
      </c>
    </row>
    <row r="2697" spans="6:10" x14ac:dyDescent="0.3">
      <c r="F2697">
        <v>2692</v>
      </c>
      <c r="G2697" t="s">
        <v>6869</v>
      </c>
      <c r="H2697" s="2">
        <v>440.77999999999946</v>
      </c>
      <c r="I2697" s="18">
        <f t="shared" si="91"/>
        <v>4.521864978294773E-5</v>
      </c>
      <c r="J2697" s="7">
        <f t="shared" si="92"/>
        <v>0.96140260052399362</v>
      </c>
    </row>
    <row r="2698" spans="6:10" x14ac:dyDescent="0.3">
      <c r="F2698">
        <v>2693</v>
      </c>
      <c r="G2698" t="s">
        <v>8103</v>
      </c>
      <c r="H2698" s="2">
        <v>440.19999999999993</v>
      </c>
      <c r="I2698" s="18">
        <f t="shared" si="91"/>
        <v>4.5159148859870257E-5</v>
      </c>
      <c r="J2698" s="7">
        <f t="shared" si="92"/>
        <v>0.96144775967285345</v>
      </c>
    </row>
    <row r="2699" spans="6:10" x14ac:dyDescent="0.3">
      <c r="F2699">
        <v>2694</v>
      </c>
      <c r="G2699" t="s">
        <v>8585</v>
      </c>
      <c r="H2699" s="2">
        <v>440</v>
      </c>
      <c r="I2699" s="18">
        <f t="shared" si="91"/>
        <v>4.5138631300188361E-5</v>
      </c>
      <c r="J2699" s="7">
        <f t="shared" si="92"/>
        <v>0.96149289830415363</v>
      </c>
    </row>
    <row r="2700" spans="6:10" x14ac:dyDescent="0.3">
      <c r="F2700">
        <v>2695</v>
      </c>
      <c r="G2700" t="s">
        <v>6601</v>
      </c>
      <c r="H2700" s="2">
        <v>440</v>
      </c>
      <c r="I2700" s="18">
        <f t="shared" si="91"/>
        <v>4.5138631300188361E-5</v>
      </c>
      <c r="J2700" s="7">
        <f t="shared" si="92"/>
        <v>0.96153803693545381</v>
      </c>
    </row>
    <row r="2701" spans="6:10" x14ac:dyDescent="0.3">
      <c r="F2701">
        <v>2696</v>
      </c>
      <c r="G2701" t="s">
        <v>5496</v>
      </c>
      <c r="H2701" s="2">
        <v>440</v>
      </c>
      <c r="I2701" s="18">
        <f t="shared" si="91"/>
        <v>4.5138631300188361E-5</v>
      </c>
      <c r="J2701" s="7">
        <f t="shared" si="92"/>
        <v>0.96158317556675399</v>
      </c>
    </row>
    <row r="2702" spans="6:10" x14ac:dyDescent="0.3">
      <c r="F2702">
        <v>2697</v>
      </c>
      <c r="G2702" t="s">
        <v>6970</v>
      </c>
      <c r="H2702" s="2">
        <v>439.65999999999997</v>
      </c>
      <c r="I2702" s="18">
        <f t="shared" si="91"/>
        <v>4.510375144872912E-5</v>
      </c>
      <c r="J2702" s="7">
        <f t="shared" si="92"/>
        <v>0.96162827931820272</v>
      </c>
    </row>
    <row r="2703" spans="6:10" x14ac:dyDescent="0.3">
      <c r="F2703">
        <v>2698</v>
      </c>
      <c r="G2703" t="s">
        <v>7669</v>
      </c>
      <c r="H2703" s="2">
        <v>439.42999999999995</v>
      </c>
      <c r="I2703" s="18">
        <f t="shared" si="91"/>
        <v>4.5080156255094925E-5</v>
      </c>
      <c r="J2703" s="7">
        <f t="shared" si="92"/>
        <v>0.96167335947445776</v>
      </c>
    </row>
    <row r="2704" spans="6:10" x14ac:dyDescent="0.3">
      <c r="F2704">
        <v>2699</v>
      </c>
      <c r="G2704" t="s">
        <v>5022</v>
      </c>
      <c r="H2704" s="2">
        <v>439.02999999999986</v>
      </c>
      <c r="I2704" s="18">
        <f t="shared" si="91"/>
        <v>4.5039121135731112E-5</v>
      </c>
      <c r="J2704" s="7">
        <f t="shared" si="92"/>
        <v>0.96171839859559349</v>
      </c>
    </row>
    <row r="2705" spans="6:10" x14ac:dyDescent="0.3">
      <c r="F2705">
        <v>2700</v>
      </c>
      <c r="G2705" t="s">
        <v>5856</v>
      </c>
      <c r="H2705" s="2">
        <v>438.49</v>
      </c>
      <c r="I2705" s="18">
        <f t="shared" si="91"/>
        <v>4.4983723724589988E-5</v>
      </c>
      <c r="J2705" s="7">
        <f t="shared" si="92"/>
        <v>0.96176338231931813</v>
      </c>
    </row>
    <row r="2706" spans="6:10" x14ac:dyDescent="0.3">
      <c r="F2706">
        <v>2701</v>
      </c>
      <c r="G2706" t="s">
        <v>6561</v>
      </c>
      <c r="H2706" s="2">
        <v>438.46</v>
      </c>
      <c r="I2706" s="18">
        <f t="shared" si="91"/>
        <v>4.4980646090637696E-5</v>
      </c>
      <c r="J2706" s="7">
        <f t="shared" si="92"/>
        <v>0.96180836296540873</v>
      </c>
    </row>
    <row r="2707" spans="6:10" x14ac:dyDescent="0.3">
      <c r="F2707">
        <v>2702</v>
      </c>
      <c r="G2707" t="s">
        <v>6871</v>
      </c>
      <c r="H2707" s="2">
        <v>438.2399999999999</v>
      </c>
      <c r="I2707" s="18">
        <f t="shared" si="91"/>
        <v>4.4958076774987598E-5</v>
      </c>
      <c r="J2707" s="7">
        <f t="shared" si="92"/>
        <v>0.96185332104218368</v>
      </c>
    </row>
    <row r="2708" spans="6:10" x14ac:dyDescent="0.3">
      <c r="F2708">
        <v>2703</v>
      </c>
      <c r="G2708" t="s">
        <v>5680</v>
      </c>
      <c r="H2708" s="2">
        <v>437.96000000000004</v>
      </c>
      <c r="I2708" s="18">
        <f t="shared" si="91"/>
        <v>4.4929352191432942E-5</v>
      </c>
      <c r="J2708" s="7">
        <f t="shared" si="92"/>
        <v>0.96189825039437515</v>
      </c>
    </row>
    <row r="2709" spans="6:10" x14ac:dyDescent="0.3">
      <c r="F2709">
        <v>2704</v>
      </c>
      <c r="G2709" t="s">
        <v>4417</v>
      </c>
      <c r="H2709" s="2">
        <v>437.82</v>
      </c>
      <c r="I2709" s="18">
        <f t="shared" si="91"/>
        <v>4.4914989899655604E-5</v>
      </c>
      <c r="J2709" s="7">
        <f t="shared" si="92"/>
        <v>0.96194316538427482</v>
      </c>
    </row>
    <row r="2710" spans="6:10" x14ac:dyDescent="0.3">
      <c r="F2710">
        <v>2705</v>
      </c>
      <c r="G2710" t="s">
        <v>6977</v>
      </c>
      <c r="H2710" s="2">
        <v>437.69999999999993</v>
      </c>
      <c r="I2710" s="18">
        <f t="shared" si="91"/>
        <v>4.4902679363846461E-5</v>
      </c>
      <c r="J2710" s="7">
        <f t="shared" si="92"/>
        <v>0.96198806806363868</v>
      </c>
    </row>
    <row r="2711" spans="6:10" x14ac:dyDescent="0.3">
      <c r="F2711">
        <v>2706</v>
      </c>
      <c r="G2711" t="s">
        <v>4451</v>
      </c>
      <c r="H2711" s="2">
        <v>437.6</v>
      </c>
      <c r="I2711" s="18">
        <f t="shared" si="91"/>
        <v>4.4892420584005512E-5</v>
      </c>
      <c r="J2711" s="7">
        <f t="shared" si="92"/>
        <v>0.96203296048422271</v>
      </c>
    </row>
    <row r="2712" spans="6:10" x14ac:dyDescent="0.3">
      <c r="F2712">
        <v>2707</v>
      </c>
      <c r="G2712" t="s">
        <v>6624</v>
      </c>
      <c r="H2712" s="2">
        <v>437.22999999999996</v>
      </c>
      <c r="I2712" s="18">
        <f t="shared" si="91"/>
        <v>4.4854463098593986E-5</v>
      </c>
      <c r="J2712" s="7">
        <f t="shared" si="92"/>
        <v>0.96207781494732125</v>
      </c>
    </row>
    <row r="2713" spans="6:10" x14ac:dyDescent="0.3">
      <c r="F2713">
        <v>2708</v>
      </c>
      <c r="G2713" t="s">
        <v>7011</v>
      </c>
      <c r="H2713" s="2">
        <v>436.17999999999995</v>
      </c>
      <c r="I2713" s="18">
        <f t="shared" si="91"/>
        <v>4.474674591026399E-5</v>
      </c>
      <c r="J2713" s="7">
        <f t="shared" si="92"/>
        <v>0.96212256169323152</v>
      </c>
    </row>
    <row r="2714" spans="6:10" x14ac:dyDescent="0.3">
      <c r="F2714">
        <v>2709</v>
      </c>
      <c r="G2714" t="s">
        <v>6622</v>
      </c>
      <c r="H2714" s="2">
        <v>436.05999999999989</v>
      </c>
      <c r="I2714" s="18">
        <f t="shared" si="91"/>
        <v>4.473443537445484E-5</v>
      </c>
      <c r="J2714" s="7">
        <f t="shared" si="92"/>
        <v>0.96216729612860596</v>
      </c>
    </row>
    <row r="2715" spans="6:10" x14ac:dyDescent="0.3">
      <c r="F2715">
        <v>2710</v>
      </c>
      <c r="G2715" t="s">
        <v>7652</v>
      </c>
      <c r="H2715" s="2">
        <v>435.02</v>
      </c>
      <c r="I2715" s="18">
        <f t="shared" si="91"/>
        <v>4.4627744064108949E-5</v>
      </c>
      <c r="J2715" s="7">
        <f t="shared" si="92"/>
        <v>0.96221192387267007</v>
      </c>
    </row>
    <row r="2716" spans="6:10" x14ac:dyDescent="0.3">
      <c r="F2716">
        <v>2711</v>
      </c>
      <c r="G2716" t="s">
        <v>7131</v>
      </c>
      <c r="H2716" s="2">
        <v>432.19999999999993</v>
      </c>
      <c r="I2716" s="18">
        <f t="shared" si="91"/>
        <v>4.4338446472594106E-5</v>
      </c>
      <c r="J2716" s="7">
        <f t="shared" si="92"/>
        <v>0.96225626231914263</v>
      </c>
    </row>
    <row r="2717" spans="6:10" x14ac:dyDescent="0.3">
      <c r="F2717">
        <v>2712</v>
      </c>
      <c r="G2717" t="s">
        <v>7602</v>
      </c>
      <c r="H2717" s="2">
        <v>432</v>
      </c>
      <c r="I2717" s="18">
        <f t="shared" si="91"/>
        <v>4.431792891291221E-5</v>
      </c>
      <c r="J2717" s="7">
        <f t="shared" si="92"/>
        <v>0.96230058024805554</v>
      </c>
    </row>
    <row r="2718" spans="6:10" x14ac:dyDescent="0.3">
      <c r="F2718">
        <v>2713</v>
      </c>
      <c r="G2718" t="s">
        <v>5005</v>
      </c>
      <c r="H2718" s="2">
        <v>431.81999999999994</v>
      </c>
      <c r="I2718" s="18">
        <f t="shared" si="91"/>
        <v>4.4299463109198488E-5</v>
      </c>
      <c r="J2718" s="7">
        <f t="shared" si="92"/>
        <v>0.96234487971116478</v>
      </c>
    </row>
    <row r="2719" spans="6:10" x14ac:dyDescent="0.3">
      <c r="F2719">
        <v>2714</v>
      </c>
      <c r="G2719" t="s">
        <v>5023</v>
      </c>
      <c r="H2719" s="2">
        <v>431.26</v>
      </c>
      <c r="I2719" s="18">
        <f t="shared" si="91"/>
        <v>4.4242013942089163E-5</v>
      </c>
      <c r="J2719" s="7">
        <f t="shared" si="92"/>
        <v>0.96238912172510682</v>
      </c>
    </row>
    <row r="2720" spans="6:10" x14ac:dyDescent="0.3">
      <c r="F2720">
        <v>2715</v>
      </c>
      <c r="G2720" t="s">
        <v>6932</v>
      </c>
      <c r="H2720" s="2">
        <v>430.93999999999994</v>
      </c>
      <c r="I2720" s="18">
        <f t="shared" si="91"/>
        <v>4.420918584659811E-5</v>
      </c>
      <c r="J2720" s="7">
        <f t="shared" si="92"/>
        <v>0.9624333309109534</v>
      </c>
    </row>
    <row r="2721" spans="6:10" x14ac:dyDescent="0.3">
      <c r="F2721">
        <v>2716</v>
      </c>
      <c r="G2721" t="s">
        <v>4804</v>
      </c>
      <c r="H2721" s="2">
        <v>430.89999999999986</v>
      </c>
      <c r="I2721" s="18">
        <f t="shared" si="91"/>
        <v>4.420508233466172E-5</v>
      </c>
      <c r="J2721" s="7">
        <f t="shared" si="92"/>
        <v>0.96247753599328811</v>
      </c>
    </row>
    <row r="2722" spans="6:10" x14ac:dyDescent="0.3">
      <c r="F2722">
        <v>2717</v>
      </c>
      <c r="G2722" t="s">
        <v>8487</v>
      </c>
      <c r="H2722" s="2">
        <v>430.69999999999993</v>
      </c>
      <c r="I2722" s="18">
        <f t="shared" si="91"/>
        <v>4.4184564774979824E-5</v>
      </c>
      <c r="J2722" s="7">
        <f t="shared" si="92"/>
        <v>0.96252172055806307</v>
      </c>
    </row>
    <row r="2723" spans="6:10" x14ac:dyDescent="0.3">
      <c r="F2723">
        <v>2718</v>
      </c>
      <c r="G2723" t="s">
        <v>4936</v>
      </c>
      <c r="H2723" s="2">
        <v>430.49999999999989</v>
      </c>
      <c r="I2723" s="18">
        <f t="shared" si="91"/>
        <v>4.4164047215297914E-5</v>
      </c>
      <c r="J2723" s="7">
        <f t="shared" si="92"/>
        <v>0.96256588460527837</v>
      </c>
    </row>
    <row r="2724" spans="6:10" x14ac:dyDescent="0.3">
      <c r="F2724">
        <v>2719</v>
      </c>
      <c r="G2724" t="s">
        <v>4614</v>
      </c>
      <c r="H2724" s="2">
        <v>430.48</v>
      </c>
      <c r="I2724" s="18">
        <f t="shared" si="91"/>
        <v>4.416199545932974E-5</v>
      </c>
      <c r="J2724" s="7">
        <f t="shared" si="92"/>
        <v>0.96261004660073768</v>
      </c>
    </row>
    <row r="2725" spans="6:10" x14ac:dyDescent="0.3">
      <c r="F2725">
        <v>2720</v>
      </c>
      <c r="G2725" t="s">
        <v>4633</v>
      </c>
      <c r="H2725" s="2">
        <v>430.15</v>
      </c>
      <c r="I2725" s="18">
        <f t="shared" si="91"/>
        <v>4.4128141485854596E-5</v>
      </c>
      <c r="J2725" s="7">
        <f t="shared" si="92"/>
        <v>0.96265417474222348</v>
      </c>
    </row>
    <row r="2726" spans="6:10" x14ac:dyDescent="0.3">
      <c r="F2726">
        <v>2721</v>
      </c>
      <c r="G2726" t="s">
        <v>6200</v>
      </c>
      <c r="H2726" s="2">
        <v>429.86999999999972</v>
      </c>
      <c r="I2726" s="18">
        <f t="shared" si="91"/>
        <v>4.4099416902299899E-5</v>
      </c>
      <c r="J2726" s="7">
        <f t="shared" si="92"/>
        <v>0.96269827415912579</v>
      </c>
    </row>
    <row r="2727" spans="6:10" x14ac:dyDescent="0.3">
      <c r="F2727">
        <v>2722</v>
      </c>
      <c r="G2727" t="s">
        <v>6547</v>
      </c>
      <c r="H2727" s="2">
        <v>429.84</v>
      </c>
      <c r="I2727" s="18">
        <f t="shared" si="91"/>
        <v>4.4096339268347641E-5</v>
      </c>
      <c r="J2727" s="7">
        <f t="shared" si="92"/>
        <v>0.96274237049839417</v>
      </c>
    </row>
    <row r="2728" spans="6:10" x14ac:dyDescent="0.3">
      <c r="F2728">
        <v>2723</v>
      </c>
      <c r="G2728" t="s">
        <v>7605</v>
      </c>
      <c r="H2728" s="2">
        <v>429.83999999999986</v>
      </c>
      <c r="I2728" s="18">
        <f t="shared" si="91"/>
        <v>4.4096339268347634E-5</v>
      </c>
      <c r="J2728" s="7">
        <f t="shared" si="92"/>
        <v>0.96278646683766256</v>
      </c>
    </row>
    <row r="2729" spans="6:10" x14ac:dyDescent="0.3">
      <c r="F2729">
        <v>2724</v>
      </c>
      <c r="G2729" t="s">
        <v>6382</v>
      </c>
      <c r="H2729" s="2">
        <v>429.59999999999991</v>
      </c>
      <c r="I2729" s="18">
        <f t="shared" si="91"/>
        <v>4.4071718196729354E-5</v>
      </c>
      <c r="J2729" s="7">
        <f t="shared" si="92"/>
        <v>0.96283053855585932</v>
      </c>
    </row>
    <row r="2730" spans="6:10" x14ac:dyDescent="0.3">
      <c r="F2730">
        <v>2725</v>
      </c>
      <c r="G2730" t="s">
        <v>6921</v>
      </c>
      <c r="H2730" s="2">
        <v>428.89000000000004</v>
      </c>
      <c r="I2730" s="18">
        <f t="shared" si="91"/>
        <v>4.3998880859858607E-5</v>
      </c>
      <c r="J2730" s="7">
        <f t="shared" si="92"/>
        <v>0.96287453743671914</v>
      </c>
    </row>
    <row r="2731" spans="6:10" x14ac:dyDescent="0.3">
      <c r="F2731">
        <v>2726</v>
      </c>
      <c r="G2731" t="s">
        <v>5196</v>
      </c>
      <c r="H2731" s="2">
        <v>428.88999999999987</v>
      </c>
      <c r="I2731" s="18">
        <f t="shared" si="91"/>
        <v>4.3998880859858586E-5</v>
      </c>
      <c r="J2731" s="7">
        <f t="shared" si="92"/>
        <v>0.96291853631757895</v>
      </c>
    </row>
    <row r="2732" spans="6:10" x14ac:dyDescent="0.3">
      <c r="F2732">
        <v>2727</v>
      </c>
      <c r="G2732" t="s">
        <v>7190</v>
      </c>
      <c r="H2732" s="2">
        <v>428.67999999999967</v>
      </c>
      <c r="I2732" s="18">
        <f t="shared" si="91"/>
        <v>4.3977337422192572E-5</v>
      </c>
      <c r="J2732" s="7">
        <f t="shared" si="92"/>
        <v>0.96296251365500118</v>
      </c>
    </row>
    <row r="2733" spans="6:10" x14ac:dyDescent="0.3">
      <c r="F2733">
        <v>2728</v>
      </c>
      <c r="G2733" t="s">
        <v>4338</v>
      </c>
      <c r="H2733" s="2">
        <v>428.57</v>
      </c>
      <c r="I2733" s="18">
        <f t="shared" si="91"/>
        <v>4.3966052764367554E-5</v>
      </c>
      <c r="J2733" s="7">
        <f t="shared" si="92"/>
        <v>0.96300647970776554</v>
      </c>
    </row>
    <row r="2734" spans="6:10" x14ac:dyDescent="0.3">
      <c r="F2734">
        <v>2729</v>
      </c>
      <c r="G2734" t="s">
        <v>8315</v>
      </c>
      <c r="H2734" s="2">
        <v>428.17999999999989</v>
      </c>
      <c r="I2734" s="18">
        <f t="shared" si="91"/>
        <v>4.3926043522987832E-5</v>
      </c>
      <c r="J2734" s="7">
        <f t="shared" si="92"/>
        <v>0.96305040575128853</v>
      </c>
    </row>
    <row r="2735" spans="6:10" x14ac:dyDescent="0.3">
      <c r="F2735">
        <v>2730</v>
      </c>
      <c r="G2735" t="s">
        <v>6479</v>
      </c>
      <c r="H2735" s="2">
        <v>427.93</v>
      </c>
      <c r="I2735" s="18">
        <f t="shared" si="91"/>
        <v>4.3900396573385462E-5</v>
      </c>
      <c r="J2735" s="7">
        <f t="shared" si="92"/>
        <v>0.96309430614786196</v>
      </c>
    </row>
    <row r="2736" spans="6:10" x14ac:dyDescent="0.3">
      <c r="F2736">
        <v>2731</v>
      </c>
      <c r="G2736" t="s">
        <v>4564</v>
      </c>
      <c r="H2736" s="2">
        <v>427.79999999999995</v>
      </c>
      <c r="I2736" s="18">
        <f t="shared" si="91"/>
        <v>4.3887060159592221E-5</v>
      </c>
      <c r="J2736" s="7">
        <f t="shared" si="92"/>
        <v>0.96313819320802152</v>
      </c>
    </row>
    <row r="2737" spans="6:10" x14ac:dyDescent="0.3">
      <c r="F2737">
        <v>2732</v>
      </c>
      <c r="G2737" t="s">
        <v>4577</v>
      </c>
      <c r="H2737" s="2">
        <v>427.6</v>
      </c>
      <c r="I2737" s="18">
        <f t="shared" si="91"/>
        <v>4.3866542599910325E-5</v>
      </c>
      <c r="J2737" s="7">
        <f t="shared" si="92"/>
        <v>0.96318205975062143</v>
      </c>
    </row>
    <row r="2738" spans="6:10" x14ac:dyDescent="0.3">
      <c r="F2738">
        <v>2733</v>
      </c>
      <c r="G2738" t="s">
        <v>6946</v>
      </c>
      <c r="H2738" s="2">
        <v>427.06999999999994</v>
      </c>
      <c r="I2738" s="18">
        <f t="shared" si="91"/>
        <v>4.3812171066753272E-5</v>
      </c>
      <c r="J2738" s="7">
        <f t="shared" si="92"/>
        <v>0.96322587192168818</v>
      </c>
    </row>
    <row r="2739" spans="6:10" x14ac:dyDescent="0.3">
      <c r="F2739">
        <v>2734</v>
      </c>
      <c r="G2739" t="s">
        <v>4884</v>
      </c>
      <c r="H2739" s="2">
        <v>426.80999999999977</v>
      </c>
      <c r="I2739" s="18">
        <f t="shared" si="91"/>
        <v>4.3785498239166777E-5</v>
      </c>
      <c r="J2739" s="7">
        <f t="shared" si="92"/>
        <v>0.96326965741992732</v>
      </c>
    </row>
    <row r="2740" spans="6:10" x14ac:dyDescent="0.3">
      <c r="F2740">
        <v>2735</v>
      </c>
      <c r="G2740" t="s">
        <v>7844</v>
      </c>
      <c r="H2740" s="2">
        <v>426.78999999999979</v>
      </c>
      <c r="I2740" s="18">
        <f t="shared" si="91"/>
        <v>4.3783446483198589E-5</v>
      </c>
      <c r="J2740" s="7">
        <f t="shared" si="92"/>
        <v>0.96331344086641046</v>
      </c>
    </row>
    <row r="2741" spans="6:10" x14ac:dyDescent="0.3">
      <c r="F2741">
        <v>2736</v>
      </c>
      <c r="G2741" t="s">
        <v>6902</v>
      </c>
      <c r="H2741" s="2">
        <v>426.62999999999994</v>
      </c>
      <c r="I2741" s="18">
        <f t="shared" si="91"/>
        <v>4.3767032435453083E-5</v>
      </c>
      <c r="J2741" s="7">
        <f t="shared" si="92"/>
        <v>0.96335720789884594</v>
      </c>
    </row>
    <row r="2742" spans="6:10" x14ac:dyDescent="0.3">
      <c r="F2742">
        <v>2737</v>
      </c>
      <c r="G2742" t="s">
        <v>6513</v>
      </c>
      <c r="H2742" s="2">
        <v>426.6099999999999</v>
      </c>
      <c r="I2742" s="18">
        <f t="shared" si="91"/>
        <v>4.3764980679484888E-5</v>
      </c>
      <c r="J2742" s="7">
        <f t="shared" si="92"/>
        <v>0.96340097287952542</v>
      </c>
    </row>
    <row r="2743" spans="6:10" x14ac:dyDescent="0.3">
      <c r="F2743">
        <v>2738</v>
      </c>
      <c r="G2743" t="s">
        <v>6688</v>
      </c>
      <c r="H2743" s="2">
        <v>425.32000000000005</v>
      </c>
      <c r="I2743" s="18">
        <f t="shared" si="91"/>
        <v>4.3632642419536626E-5</v>
      </c>
      <c r="J2743" s="7">
        <f t="shared" si="92"/>
        <v>0.963444605521945</v>
      </c>
    </row>
    <row r="2744" spans="6:10" x14ac:dyDescent="0.3">
      <c r="F2744">
        <v>2739</v>
      </c>
      <c r="G2744" t="s">
        <v>7531</v>
      </c>
      <c r="H2744" s="2">
        <v>425.18999999999983</v>
      </c>
      <c r="I2744" s="18">
        <f t="shared" si="91"/>
        <v>4.3619306005743365E-5</v>
      </c>
      <c r="J2744" s="7">
        <f t="shared" si="92"/>
        <v>0.96348822482795071</v>
      </c>
    </row>
    <row r="2745" spans="6:10" x14ac:dyDescent="0.3">
      <c r="F2745">
        <v>2740</v>
      </c>
      <c r="G2745" t="s">
        <v>6694</v>
      </c>
      <c r="H2745" s="2">
        <v>425.14</v>
      </c>
      <c r="I2745" s="18">
        <f t="shared" si="91"/>
        <v>4.3614176615822905E-5</v>
      </c>
      <c r="J2745" s="7">
        <f t="shared" si="92"/>
        <v>0.96353183900456651</v>
      </c>
    </row>
    <row r="2746" spans="6:10" x14ac:dyDescent="0.3">
      <c r="F2746">
        <v>2741</v>
      </c>
      <c r="G2746" t="s">
        <v>7785</v>
      </c>
      <c r="H2746" s="2">
        <v>424.99999999999989</v>
      </c>
      <c r="I2746" s="18">
        <f t="shared" si="91"/>
        <v>4.359981432404556E-5</v>
      </c>
      <c r="J2746" s="7">
        <f t="shared" si="92"/>
        <v>0.96357543881889052</v>
      </c>
    </row>
    <row r="2747" spans="6:10" x14ac:dyDescent="0.3">
      <c r="F2747">
        <v>2742</v>
      </c>
      <c r="G2747" t="s">
        <v>7947</v>
      </c>
      <c r="H2747" s="2">
        <v>423.88999999999942</v>
      </c>
      <c r="I2747" s="18">
        <f t="shared" si="91"/>
        <v>4.3485941867810945E-5</v>
      </c>
      <c r="J2747" s="7">
        <f t="shared" si="92"/>
        <v>0.96361892476075828</v>
      </c>
    </row>
    <row r="2748" spans="6:10" x14ac:dyDescent="0.3">
      <c r="F2748">
        <v>2743</v>
      </c>
      <c r="G2748" t="s">
        <v>4859</v>
      </c>
      <c r="H2748" s="2">
        <v>423.71999999999997</v>
      </c>
      <c r="I2748" s="18">
        <f t="shared" si="91"/>
        <v>4.3468501942081389E-5</v>
      </c>
      <c r="J2748" s="7">
        <f t="shared" si="92"/>
        <v>0.96366239326270031</v>
      </c>
    </row>
    <row r="2749" spans="6:10" x14ac:dyDescent="0.3">
      <c r="F2749">
        <v>2744</v>
      </c>
      <c r="G2749" t="s">
        <v>7038</v>
      </c>
      <c r="H2749" s="2">
        <v>423.35999999999996</v>
      </c>
      <c r="I2749" s="18">
        <f t="shared" si="91"/>
        <v>4.343157033465396E-5</v>
      </c>
      <c r="J2749" s="7">
        <f t="shared" si="92"/>
        <v>0.96370582483303502</v>
      </c>
    </row>
    <row r="2750" spans="6:10" x14ac:dyDescent="0.3">
      <c r="F2750">
        <v>2745</v>
      </c>
      <c r="G2750" t="s">
        <v>6209</v>
      </c>
      <c r="H2750" s="2">
        <v>423.03999999999957</v>
      </c>
      <c r="I2750" s="18">
        <f t="shared" si="91"/>
        <v>4.3398742239162873E-5</v>
      </c>
      <c r="J2750" s="7">
        <f t="shared" si="92"/>
        <v>0.96374922357527415</v>
      </c>
    </row>
    <row r="2751" spans="6:10" x14ac:dyDescent="0.3">
      <c r="F2751">
        <v>2746</v>
      </c>
      <c r="G2751" t="s">
        <v>8435</v>
      </c>
      <c r="H2751" s="2">
        <v>422.88</v>
      </c>
      <c r="I2751" s="18">
        <f t="shared" si="91"/>
        <v>4.3382328191417394E-5</v>
      </c>
      <c r="J2751" s="7">
        <f t="shared" si="92"/>
        <v>0.9637926059034656</v>
      </c>
    </row>
    <row r="2752" spans="6:10" x14ac:dyDescent="0.3">
      <c r="F2752">
        <v>2747</v>
      </c>
      <c r="G2752" t="s">
        <v>8065</v>
      </c>
      <c r="H2752" s="2">
        <v>422.70000000000005</v>
      </c>
      <c r="I2752" s="18">
        <f t="shared" si="91"/>
        <v>4.3363862387703686E-5</v>
      </c>
      <c r="J2752" s="7">
        <f t="shared" si="92"/>
        <v>0.96383596976585328</v>
      </c>
    </row>
    <row r="2753" spans="6:10" x14ac:dyDescent="0.3">
      <c r="F2753">
        <v>2748</v>
      </c>
      <c r="G2753" t="s">
        <v>8590</v>
      </c>
      <c r="H2753" s="2">
        <v>422.58000000000004</v>
      </c>
      <c r="I2753" s="18">
        <f t="shared" si="91"/>
        <v>4.3351551851894543E-5</v>
      </c>
      <c r="J2753" s="7">
        <f t="shared" si="92"/>
        <v>0.96387932131770515</v>
      </c>
    </row>
    <row r="2754" spans="6:10" x14ac:dyDescent="0.3">
      <c r="F2754">
        <v>2749</v>
      </c>
      <c r="G2754" t="s">
        <v>7129</v>
      </c>
      <c r="H2754" s="2">
        <v>422.12999999999982</v>
      </c>
      <c r="I2754" s="18">
        <f t="shared" si="91"/>
        <v>4.3305387342610236E-5</v>
      </c>
      <c r="J2754" s="7">
        <f t="shared" si="92"/>
        <v>0.9639226267050478</v>
      </c>
    </row>
    <row r="2755" spans="6:10" x14ac:dyDescent="0.3">
      <c r="F2755">
        <v>2750</v>
      </c>
      <c r="G2755" t="s">
        <v>7851</v>
      </c>
      <c r="H2755" s="2">
        <v>421.52000000000004</v>
      </c>
      <c r="I2755" s="18">
        <f t="shared" si="91"/>
        <v>4.324280878558045E-5</v>
      </c>
      <c r="J2755" s="7">
        <f t="shared" si="92"/>
        <v>0.96396586951383334</v>
      </c>
    </row>
    <row r="2756" spans="6:10" x14ac:dyDescent="0.3">
      <c r="F2756">
        <v>2751</v>
      </c>
      <c r="G2756" t="s">
        <v>6035</v>
      </c>
      <c r="H2756" s="2">
        <v>420.5</v>
      </c>
      <c r="I2756" s="18">
        <f t="shared" si="91"/>
        <v>4.313816923120274E-5</v>
      </c>
      <c r="J2756" s="7">
        <f t="shared" si="92"/>
        <v>0.96400900768306452</v>
      </c>
    </row>
    <row r="2757" spans="6:10" x14ac:dyDescent="0.3">
      <c r="F2757">
        <v>2752</v>
      </c>
      <c r="G2757" t="s">
        <v>6362</v>
      </c>
      <c r="H2757" s="2">
        <v>420.29999999999995</v>
      </c>
      <c r="I2757" s="18">
        <f t="shared" si="91"/>
        <v>4.3117651671520831E-5</v>
      </c>
      <c r="J2757" s="7">
        <f t="shared" si="92"/>
        <v>0.96405212533473605</v>
      </c>
    </row>
    <row r="2758" spans="6:10" x14ac:dyDescent="0.3">
      <c r="F2758">
        <v>2753</v>
      </c>
      <c r="G2758" t="s">
        <v>5571</v>
      </c>
      <c r="H2758" s="2">
        <v>419.58</v>
      </c>
      <c r="I2758" s="18">
        <f t="shared" si="91"/>
        <v>4.3043788456665979E-5</v>
      </c>
      <c r="J2758" s="7">
        <f t="shared" si="92"/>
        <v>0.96409516912319271</v>
      </c>
    </row>
    <row r="2759" spans="6:10" x14ac:dyDescent="0.3">
      <c r="F2759">
        <v>2754</v>
      </c>
      <c r="G2759" t="s">
        <v>6480</v>
      </c>
      <c r="H2759" s="2">
        <v>418.92</v>
      </c>
      <c r="I2759" s="18">
        <f t="shared" ref="I2759:I2822" si="93">H2759/GETPIVOTDATA("[Measures].[Net Sales]",$G$5)</f>
        <v>4.2976080509715698E-5</v>
      </c>
      <c r="J2759" s="7">
        <f t="shared" si="92"/>
        <v>0.96413814520370245</v>
      </c>
    </row>
    <row r="2760" spans="6:10" x14ac:dyDescent="0.3">
      <c r="F2760">
        <v>2755</v>
      </c>
      <c r="G2760" t="s">
        <v>6925</v>
      </c>
      <c r="H2760" s="2">
        <v>418.82999999999987</v>
      </c>
      <c r="I2760" s="18">
        <f t="shared" si="93"/>
        <v>4.2966847607858827E-5</v>
      </c>
      <c r="J2760" s="7">
        <f t="shared" ref="J2760:J2823" si="94">I2760+J2759</f>
        <v>0.9641811120513103</v>
      </c>
    </row>
    <row r="2761" spans="6:10" x14ac:dyDescent="0.3">
      <c r="F2761">
        <v>2756</v>
      </c>
      <c r="G2761" t="s">
        <v>4452</v>
      </c>
      <c r="H2761" s="2">
        <v>418.1</v>
      </c>
      <c r="I2761" s="18">
        <f t="shared" si="93"/>
        <v>4.2891958515019892E-5</v>
      </c>
      <c r="J2761" s="7">
        <f t="shared" si="94"/>
        <v>0.96422400400982533</v>
      </c>
    </row>
    <row r="2762" spans="6:10" x14ac:dyDescent="0.3">
      <c r="F2762">
        <v>2757</v>
      </c>
      <c r="G2762" t="s">
        <v>8196</v>
      </c>
      <c r="H2762" s="2">
        <v>417.94999999999993</v>
      </c>
      <c r="I2762" s="18">
        <f t="shared" si="93"/>
        <v>4.2876570345258456E-5</v>
      </c>
      <c r="J2762" s="7">
        <f t="shared" si="94"/>
        <v>0.96426688058017063</v>
      </c>
    </row>
    <row r="2763" spans="6:10" x14ac:dyDescent="0.3">
      <c r="F2763">
        <v>2758</v>
      </c>
      <c r="G2763" t="s">
        <v>6533</v>
      </c>
      <c r="H2763" s="2">
        <v>417.86999999999978</v>
      </c>
      <c r="I2763" s="18">
        <f t="shared" si="93"/>
        <v>4.2868363321385683E-5</v>
      </c>
      <c r="J2763" s="7">
        <f t="shared" si="94"/>
        <v>0.96430974894349197</v>
      </c>
    </row>
    <row r="2764" spans="6:10" x14ac:dyDescent="0.3">
      <c r="F2764">
        <v>2759</v>
      </c>
      <c r="G2764" t="s">
        <v>7416</v>
      </c>
      <c r="H2764" s="2">
        <v>417.72999999999979</v>
      </c>
      <c r="I2764" s="18">
        <f t="shared" si="93"/>
        <v>4.2854001029608351E-5</v>
      </c>
      <c r="J2764" s="7">
        <f t="shared" si="94"/>
        <v>0.96435260294452163</v>
      </c>
    </row>
    <row r="2765" spans="6:10" x14ac:dyDescent="0.3">
      <c r="F2765">
        <v>2760</v>
      </c>
      <c r="G2765" t="s">
        <v>7493</v>
      </c>
      <c r="H2765" s="2">
        <v>417.6</v>
      </c>
      <c r="I2765" s="18">
        <f t="shared" si="93"/>
        <v>4.2840664615815138E-5</v>
      </c>
      <c r="J2765" s="7">
        <f t="shared" si="94"/>
        <v>0.96439544360913743</v>
      </c>
    </row>
    <row r="2766" spans="6:10" x14ac:dyDescent="0.3">
      <c r="F2766">
        <v>2761</v>
      </c>
      <c r="G2766" t="s">
        <v>5097</v>
      </c>
      <c r="H2766" s="2">
        <v>417.53999999999991</v>
      </c>
      <c r="I2766" s="18">
        <f t="shared" si="93"/>
        <v>4.2834509347910553E-5</v>
      </c>
      <c r="J2766" s="7">
        <f t="shared" si="94"/>
        <v>0.96443827811848537</v>
      </c>
    </row>
    <row r="2767" spans="6:10" x14ac:dyDescent="0.3">
      <c r="F2767">
        <v>2762</v>
      </c>
      <c r="G2767" t="s">
        <v>4639</v>
      </c>
      <c r="H2767" s="2">
        <v>417.37999999999994</v>
      </c>
      <c r="I2767" s="18">
        <f t="shared" si="93"/>
        <v>4.2818095300165033E-5</v>
      </c>
      <c r="J2767" s="7">
        <f t="shared" si="94"/>
        <v>0.96448109621378553</v>
      </c>
    </row>
    <row r="2768" spans="6:10" x14ac:dyDescent="0.3">
      <c r="F2768">
        <v>2763</v>
      </c>
      <c r="G2768" t="s">
        <v>8414</v>
      </c>
      <c r="H2768" s="2">
        <v>417.23</v>
      </c>
      <c r="I2768" s="18">
        <f t="shared" si="93"/>
        <v>4.2802707130403611E-5</v>
      </c>
      <c r="J2768" s="7">
        <f t="shared" si="94"/>
        <v>0.96452389892091595</v>
      </c>
    </row>
    <row r="2769" spans="6:10" x14ac:dyDescent="0.3">
      <c r="F2769">
        <v>2764</v>
      </c>
      <c r="G2769" t="s">
        <v>7558</v>
      </c>
      <c r="H2769" s="2">
        <v>417.06</v>
      </c>
      <c r="I2769" s="18">
        <f t="shared" si="93"/>
        <v>4.2785267204673994E-5</v>
      </c>
      <c r="J2769" s="7">
        <f t="shared" si="94"/>
        <v>0.96456668418812064</v>
      </c>
    </row>
    <row r="2770" spans="6:10" x14ac:dyDescent="0.3">
      <c r="F2770">
        <v>2765</v>
      </c>
      <c r="G2770" t="s">
        <v>5403</v>
      </c>
      <c r="H2770" s="2">
        <v>416.9</v>
      </c>
      <c r="I2770" s="18">
        <f t="shared" si="93"/>
        <v>4.2768853156928467E-5</v>
      </c>
      <c r="J2770" s="7">
        <f t="shared" si="94"/>
        <v>0.96460945304127754</v>
      </c>
    </row>
    <row r="2771" spans="6:10" x14ac:dyDescent="0.3">
      <c r="F2771">
        <v>2766</v>
      </c>
      <c r="G2771" t="s">
        <v>6905</v>
      </c>
      <c r="H2771" s="2">
        <v>416.86</v>
      </c>
      <c r="I2771" s="18">
        <f t="shared" si="93"/>
        <v>4.2764749644992091E-5</v>
      </c>
      <c r="J2771" s="7">
        <f t="shared" si="94"/>
        <v>0.96465221779092258</v>
      </c>
    </row>
    <row r="2772" spans="6:10" x14ac:dyDescent="0.3">
      <c r="F2772">
        <v>2767</v>
      </c>
      <c r="G2772" t="s">
        <v>4369</v>
      </c>
      <c r="H2772" s="2">
        <v>416.79</v>
      </c>
      <c r="I2772" s="18">
        <f t="shared" si="93"/>
        <v>4.2757568499103422E-5</v>
      </c>
      <c r="J2772" s="7">
        <f t="shared" si="94"/>
        <v>0.96469497535942172</v>
      </c>
    </row>
    <row r="2773" spans="6:10" x14ac:dyDescent="0.3">
      <c r="F2773">
        <v>2768</v>
      </c>
      <c r="G2773" t="s">
        <v>7661</v>
      </c>
      <c r="H2773" s="2">
        <v>416.63999999999987</v>
      </c>
      <c r="I2773" s="18">
        <f t="shared" si="93"/>
        <v>4.2742180329341979E-5</v>
      </c>
      <c r="J2773" s="7">
        <f t="shared" si="94"/>
        <v>0.96473771753975102</v>
      </c>
    </row>
    <row r="2774" spans="6:10" x14ac:dyDescent="0.3">
      <c r="F2774">
        <v>2769</v>
      </c>
      <c r="G2774" t="s">
        <v>5582</v>
      </c>
      <c r="H2774" s="2">
        <v>415.82</v>
      </c>
      <c r="I2774" s="18">
        <f t="shared" si="93"/>
        <v>4.2658058334646186E-5</v>
      </c>
      <c r="J2774" s="7">
        <f t="shared" si="94"/>
        <v>0.96478037559808572</v>
      </c>
    </row>
    <row r="2775" spans="6:10" x14ac:dyDescent="0.3">
      <c r="F2775">
        <v>2770</v>
      </c>
      <c r="G2775" t="s">
        <v>6812</v>
      </c>
      <c r="H2775" s="2">
        <v>415.81999999999994</v>
      </c>
      <c r="I2775" s="18">
        <f t="shared" si="93"/>
        <v>4.2658058334646186E-5</v>
      </c>
      <c r="J2775" s="7">
        <f t="shared" si="94"/>
        <v>0.96482303365642041</v>
      </c>
    </row>
    <row r="2776" spans="6:10" x14ac:dyDescent="0.3">
      <c r="F2776">
        <v>2771</v>
      </c>
      <c r="G2776" t="s">
        <v>4439</v>
      </c>
      <c r="H2776" s="2">
        <v>415.7</v>
      </c>
      <c r="I2776" s="18">
        <f t="shared" si="93"/>
        <v>4.2645747798837043E-5</v>
      </c>
      <c r="J2776" s="7">
        <f t="shared" si="94"/>
        <v>0.9648656794042193</v>
      </c>
    </row>
    <row r="2777" spans="6:10" x14ac:dyDescent="0.3">
      <c r="F2777">
        <v>2772</v>
      </c>
      <c r="G2777" t="s">
        <v>6755</v>
      </c>
      <c r="H2777" s="2">
        <v>415.25</v>
      </c>
      <c r="I2777" s="18">
        <f t="shared" si="93"/>
        <v>4.2599583289552763E-5</v>
      </c>
      <c r="J2777" s="7">
        <f t="shared" si="94"/>
        <v>0.96490827898750886</v>
      </c>
    </row>
    <row r="2778" spans="6:10" x14ac:dyDescent="0.3">
      <c r="F2778">
        <v>2773</v>
      </c>
      <c r="G2778" t="s">
        <v>7542</v>
      </c>
      <c r="H2778" s="2">
        <v>414.88</v>
      </c>
      <c r="I2778" s="18">
        <f t="shared" si="93"/>
        <v>4.2561625804141243E-5</v>
      </c>
      <c r="J2778" s="7">
        <f t="shared" si="94"/>
        <v>0.96495084061331304</v>
      </c>
    </row>
    <row r="2779" spans="6:10" x14ac:dyDescent="0.3">
      <c r="F2779">
        <v>2774</v>
      </c>
      <c r="G2779" t="s">
        <v>4752</v>
      </c>
      <c r="H2779" s="2">
        <v>414.75999999999993</v>
      </c>
      <c r="I2779" s="18">
        <f t="shared" si="93"/>
        <v>4.2549315268332093E-5</v>
      </c>
      <c r="J2779" s="7">
        <f t="shared" si="94"/>
        <v>0.96499338992858141</v>
      </c>
    </row>
    <row r="2780" spans="6:10" x14ac:dyDescent="0.3">
      <c r="F2780">
        <v>2775</v>
      </c>
      <c r="G2780" t="s">
        <v>4879</v>
      </c>
      <c r="H2780" s="2">
        <v>414.69999999999982</v>
      </c>
      <c r="I2780" s="18">
        <f t="shared" si="93"/>
        <v>4.2543160000427508E-5</v>
      </c>
      <c r="J2780" s="7">
        <f t="shared" si="94"/>
        <v>0.96503593308858182</v>
      </c>
    </row>
    <row r="2781" spans="6:10" x14ac:dyDescent="0.3">
      <c r="F2781">
        <v>2776</v>
      </c>
      <c r="G2781" t="s">
        <v>8031</v>
      </c>
      <c r="H2781" s="2">
        <v>414.03999999999996</v>
      </c>
      <c r="I2781" s="18">
        <f t="shared" si="93"/>
        <v>4.2475452053477241E-5</v>
      </c>
      <c r="J2781" s="7">
        <f t="shared" si="94"/>
        <v>0.96507840854063531</v>
      </c>
    </row>
    <row r="2782" spans="6:10" x14ac:dyDescent="0.3">
      <c r="F2782">
        <v>2777</v>
      </c>
      <c r="G2782" t="s">
        <v>5690</v>
      </c>
      <c r="H2782" s="2">
        <v>413.84999999999991</v>
      </c>
      <c r="I2782" s="18">
        <f t="shared" si="93"/>
        <v>4.2455960371779429E-5</v>
      </c>
      <c r="J2782" s="7">
        <f t="shared" si="94"/>
        <v>0.96512086450100709</v>
      </c>
    </row>
    <row r="2783" spans="6:10" x14ac:dyDescent="0.3">
      <c r="F2783">
        <v>2778</v>
      </c>
      <c r="G2783" t="s">
        <v>7728</v>
      </c>
      <c r="H2783" s="2">
        <v>413.74999999999983</v>
      </c>
      <c r="I2783" s="18">
        <f t="shared" si="93"/>
        <v>4.2445701591938467E-5</v>
      </c>
      <c r="J2783" s="7">
        <f t="shared" si="94"/>
        <v>0.96516331020259905</v>
      </c>
    </row>
    <row r="2784" spans="6:10" x14ac:dyDescent="0.3">
      <c r="F2784">
        <v>2779</v>
      </c>
      <c r="G2784" t="s">
        <v>5461</v>
      </c>
      <c r="H2784" s="2">
        <v>413.58999999999992</v>
      </c>
      <c r="I2784" s="18">
        <f t="shared" si="93"/>
        <v>4.2429287544192954E-5</v>
      </c>
      <c r="J2784" s="7">
        <f t="shared" si="94"/>
        <v>0.96520573949014321</v>
      </c>
    </row>
    <row r="2785" spans="6:10" x14ac:dyDescent="0.3">
      <c r="F2785">
        <v>2780</v>
      </c>
      <c r="G2785" t="s">
        <v>7571</v>
      </c>
      <c r="H2785" s="2">
        <v>413.45999999999992</v>
      </c>
      <c r="I2785" s="18">
        <f t="shared" si="93"/>
        <v>4.2415951130399714E-5</v>
      </c>
      <c r="J2785" s="7">
        <f t="shared" si="94"/>
        <v>0.96524815544127363</v>
      </c>
    </row>
    <row r="2786" spans="6:10" x14ac:dyDescent="0.3">
      <c r="F2786">
        <v>2781</v>
      </c>
      <c r="G2786" t="s">
        <v>4617</v>
      </c>
      <c r="H2786" s="2">
        <v>412.58</v>
      </c>
      <c r="I2786" s="18">
        <f t="shared" si="93"/>
        <v>4.2325673867799349E-5</v>
      </c>
      <c r="J2786" s="7">
        <f t="shared" si="94"/>
        <v>0.96529048111514137</v>
      </c>
    </row>
    <row r="2787" spans="6:10" x14ac:dyDescent="0.3">
      <c r="F2787">
        <v>2782</v>
      </c>
      <c r="G2787" t="s">
        <v>5355</v>
      </c>
      <c r="H2787" s="2">
        <v>412.04999999999961</v>
      </c>
      <c r="I2787" s="18">
        <f t="shared" si="93"/>
        <v>4.2271302334642262E-5</v>
      </c>
      <c r="J2787" s="7">
        <f t="shared" si="94"/>
        <v>0.96533275241747607</v>
      </c>
    </row>
    <row r="2788" spans="6:10" x14ac:dyDescent="0.3">
      <c r="F2788">
        <v>2783</v>
      </c>
      <c r="G2788" t="s">
        <v>6600</v>
      </c>
      <c r="H2788" s="2">
        <v>412.00999999999993</v>
      </c>
      <c r="I2788" s="18">
        <f t="shared" si="93"/>
        <v>4.2267198822705912E-5</v>
      </c>
      <c r="J2788" s="7">
        <f t="shared" si="94"/>
        <v>0.96537501961629879</v>
      </c>
    </row>
    <row r="2789" spans="6:10" x14ac:dyDescent="0.3">
      <c r="F2789">
        <v>2784</v>
      </c>
      <c r="G2789" t="s">
        <v>7157</v>
      </c>
      <c r="H2789" s="2">
        <v>411.70000000000016</v>
      </c>
      <c r="I2789" s="18">
        <f t="shared" si="93"/>
        <v>4.2235396605198984E-5</v>
      </c>
      <c r="J2789" s="7">
        <f t="shared" si="94"/>
        <v>0.96541725501290399</v>
      </c>
    </row>
    <row r="2790" spans="6:10" x14ac:dyDescent="0.3">
      <c r="F2790">
        <v>2785</v>
      </c>
      <c r="G2790" t="s">
        <v>8350</v>
      </c>
      <c r="H2790" s="2">
        <v>411.5999999999998</v>
      </c>
      <c r="I2790" s="18">
        <f t="shared" si="93"/>
        <v>4.2225137825357995E-5</v>
      </c>
      <c r="J2790" s="7">
        <f t="shared" si="94"/>
        <v>0.96545948015072935</v>
      </c>
    </row>
    <row r="2791" spans="6:10" x14ac:dyDescent="0.3">
      <c r="F2791">
        <v>2786</v>
      </c>
      <c r="G2791" t="s">
        <v>5973</v>
      </c>
      <c r="H2791" s="2">
        <v>411.52999999999986</v>
      </c>
      <c r="I2791" s="18">
        <f t="shared" si="93"/>
        <v>4.221795667946934E-5</v>
      </c>
      <c r="J2791" s="7">
        <f t="shared" si="94"/>
        <v>0.96550169810740882</v>
      </c>
    </row>
    <row r="2792" spans="6:10" x14ac:dyDescent="0.3">
      <c r="F2792">
        <v>2787</v>
      </c>
      <c r="G2792" t="s">
        <v>6348</v>
      </c>
      <c r="H2792" s="2">
        <v>411.40999999999991</v>
      </c>
      <c r="I2792" s="18">
        <f t="shared" si="93"/>
        <v>4.2205646143660204E-5</v>
      </c>
      <c r="J2792" s="7">
        <f t="shared" si="94"/>
        <v>0.96554390375355248</v>
      </c>
    </row>
    <row r="2793" spans="6:10" x14ac:dyDescent="0.3">
      <c r="F2793">
        <v>2788</v>
      </c>
      <c r="G2793" t="s">
        <v>4438</v>
      </c>
      <c r="H2793" s="2">
        <v>410.71999999999997</v>
      </c>
      <c r="I2793" s="18">
        <f t="shared" si="93"/>
        <v>4.2134860562757637E-5</v>
      </c>
      <c r="J2793" s="7">
        <f t="shared" si="94"/>
        <v>0.96558603861411518</v>
      </c>
    </row>
    <row r="2794" spans="6:10" x14ac:dyDescent="0.3">
      <c r="F2794">
        <v>2789</v>
      </c>
      <c r="G2794" t="s">
        <v>6279</v>
      </c>
      <c r="H2794" s="2">
        <v>410.47999999999996</v>
      </c>
      <c r="I2794" s="18">
        <f t="shared" si="93"/>
        <v>4.2110239491139351E-5</v>
      </c>
      <c r="J2794" s="7">
        <f t="shared" si="94"/>
        <v>0.96562814885360637</v>
      </c>
    </row>
    <row r="2795" spans="6:10" x14ac:dyDescent="0.3">
      <c r="F2795">
        <v>2790</v>
      </c>
      <c r="G2795" t="s">
        <v>6732</v>
      </c>
      <c r="H2795" s="2">
        <v>409.9799999999999</v>
      </c>
      <c r="I2795" s="18">
        <f t="shared" si="93"/>
        <v>4.205894559193459E-5</v>
      </c>
      <c r="J2795" s="7">
        <f t="shared" si="94"/>
        <v>0.96567020779919832</v>
      </c>
    </row>
    <row r="2796" spans="6:10" x14ac:dyDescent="0.3">
      <c r="F2796">
        <v>2791</v>
      </c>
      <c r="G2796" t="s">
        <v>4708</v>
      </c>
      <c r="H2796" s="2">
        <v>409.89999999999992</v>
      </c>
      <c r="I2796" s="18">
        <f t="shared" si="93"/>
        <v>4.2050738568061831E-5</v>
      </c>
      <c r="J2796" s="7">
        <f t="shared" si="94"/>
        <v>0.96571225853776643</v>
      </c>
    </row>
    <row r="2797" spans="6:10" x14ac:dyDescent="0.3">
      <c r="F2797">
        <v>2792</v>
      </c>
      <c r="G2797" t="s">
        <v>4296</v>
      </c>
      <c r="H2797" s="2">
        <v>409.7</v>
      </c>
      <c r="I2797" s="18">
        <f t="shared" si="93"/>
        <v>4.2030221008379934E-5</v>
      </c>
      <c r="J2797" s="7">
        <f t="shared" si="94"/>
        <v>0.96575428875877478</v>
      </c>
    </row>
    <row r="2798" spans="6:10" x14ac:dyDescent="0.3">
      <c r="F2798">
        <v>2793</v>
      </c>
      <c r="G2798" t="s">
        <v>5732</v>
      </c>
      <c r="H2798" s="2">
        <v>409.57</v>
      </c>
      <c r="I2798" s="18">
        <f t="shared" si="93"/>
        <v>4.2016884594586694E-5</v>
      </c>
      <c r="J2798" s="7">
        <f t="shared" si="94"/>
        <v>0.96579630564336938</v>
      </c>
    </row>
    <row r="2799" spans="6:10" x14ac:dyDescent="0.3">
      <c r="F2799">
        <v>2794</v>
      </c>
      <c r="G2799" t="s">
        <v>4750</v>
      </c>
      <c r="H2799" s="2">
        <v>409.50000000000006</v>
      </c>
      <c r="I2799" s="18">
        <f t="shared" si="93"/>
        <v>4.2009703448698038E-5</v>
      </c>
      <c r="J2799" s="7">
        <f t="shared" si="94"/>
        <v>0.96583831534681808</v>
      </c>
    </row>
    <row r="2800" spans="6:10" x14ac:dyDescent="0.3">
      <c r="F2800">
        <v>2795</v>
      </c>
      <c r="G2800" t="s">
        <v>6378</v>
      </c>
      <c r="H2800" s="2">
        <v>409.39999999999986</v>
      </c>
      <c r="I2800" s="18">
        <f t="shared" si="93"/>
        <v>4.1999444668857063E-5</v>
      </c>
      <c r="J2800" s="7">
        <f t="shared" si="94"/>
        <v>0.96588031479148695</v>
      </c>
    </row>
    <row r="2801" spans="6:10" x14ac:dyDescent="0.3">
      <c r="F2801">
        <v>2796</v>
      </c>
      <c r="G2801" t="s">
        <v>7136</v>
      </c>
      <c r="H2801" s="2">
        <v>409.0999999999998</v>
      </c>
      <c r="I2801" s="18">
        <f t="shared" si="93"/>
        <v>4.1968668329334199E-5</v>
      </c>
      <c r="J2801" s="7">
        <f t="shared" si="94"/>
        <v>0.96592228345981623</v>
      </c>
    </row>
    <row r="2802" spans="6:10" x14ac:dyDescent="0.3">
      <c r="F2802">
        <v>2797</v>
      </c>
      <c r="G2802" t="s">
        <v>6964</v>
      </c>
      <c r="H2802" s="2">
        <v>408.9</v>
      </c>
      <c r="I2802" s="18">
        <f t="shared" si="93"/>
        <v>4.1948150769652316E-5</v>
      </c>
      <c r="J2802" s="7">
        <f t="shared" si="94"/>
        <v>0.96596423161058587</v>
      </c>
    </row>
    <row r="2803" spans="6:10" x14ac:dyDescent="0.3">
      <c r="F2803">
        <v>2798</v>
      </c>
      <c r="G2803" t="s">
        <v>6414</v>
      </c>
      <c r="H2803" s="2">
        <v>408.8</v>
      </c>
      <c r="I2803" s="18">
        <f t="shared" si="93"/>
        <v>4.1937891989811368E-5</v>
      </c>
      <c r="J2803" s="7">
        <f t="shared" si="94"/>
        <v>0.96600616950257567</v>
      </c>
    </row>
    <row r="2804" spans="6:10" x14ac:dyDescent="0.3">
      <c r="F2804">
        <v>2799</v>
      </c>
      <c r="G2804" t="s">
        <v>7247</v>
      </c>
      <c r="H2804" s="2">
        <v>408.57000000000011</v>
      </c>
      <c r="I2804" s="18">
        <f t="shared" si="93"/>
        <v>4.1914296796177186E-5</v>
      </c>
      <c r="J2804" s="7">
        <f t="shared" si="94"/>
        <v>0.9660480837993719</v>
      </c>
    </row>
    <row r="2805" spans="6:10" x14ac:dyDescent="0.3">
      <c r="F2805">
        <v>2800</v>
      </c>
      <c r="G2805" t="s">
        <v>8363</v>
      </c>
      <c r="H2805" s="2">
        <v>408.3599999999999</v>
      </c>
      <c r="I2805" s="18">
        <f t="shared" si="93"/>
        <v>4.1892753358511165E-5</v>
      </c>
      <c r="J2805" s="7">
        <f t="shared" si="94"/>
        <v>0.96608997655273043</v>
      </c>
    </row>
    <row r="2806" spans="6:10" x14ac:dyDescent="0.3">
      <c r="F2806">
        <v>2801</v>
      </c>
      <c r="G2806" t="s">
        <v>6956</v>
      </c>
      <c r="H2806" s="2">
        <v>407.5</v>
      </c>
      <c r="I2806" s="18">
        <f t="shared" si="93"/>
        <v>4.1804527851878989E-5</v>
      </c>
      <c r="J2806" s="7">
        <f t="shared" si="94"/>
        <v>0.96613178108058229</v>
      </c>
    </row>
    <row r="2807" spans="6:10" x14ac:dyDescent="0.3">
      <c r="F2807">
        <v>2802</v>
      </c>
      <c r="G2807" t="s">
        <v>6346</v>
      </c>
      <c r="H2807" s="2">
        <v>406.75999999999993</v>
      </c>
      <c r="I2807" s="18">
        <f t="shared" si="93"/>
        <v>4.1728612881055942E-5</v>
      </c>
      <c r="J2807" s="7">
        <f t="shared" si="94"/>
        <v>0.96617350969346338</v>
      </c>
    </row>
    <row r="2808" spans="6:10" x14ac:dyDescent="0.3">
      <c r="F2808">
        <v>2803</v>
      </c>
      <c r="G2808" t="s">
        <v>6304</v>
      </c>
      <c r="H2808" s="2">
        <v>406.53</v>
      </c>
      <c r="I2808" s="18">
        <f t="shared" si="93"/>
        <v>4.1705017687421753E-5</v>
      </c>
      <c r="J2808" s="7">
        <f t="shared" si="94"/>
        <v>0.96621521471115079</v>
      </c>
    </row>
    <row r="2809" spans="6:10" x14ac:dyDescent="0.3">
      <c r="F2809">
        <v>2804</v>
      </c>
      <c r="G2809" t="s">
        <v>7651</v>
      </c>
      <c r="H2809" s="2">
        <v>406.47999999999996</v>
      </c>
      <c r="I2809" s="18">
        <f t="shared" si="93"/>
        <v>4.1699888297501279E-5</v>
      </c>
      <c r="J2809" s="7">
        <f t="shared" si="94"/>
        <v>0.96625691459944829</v>
      </c>
    </row>
    <row r="2810" spans="6:10" x14ac:dyDescent="0.3">
      <c r="F2810">
        <v>2805</v>
      </c>
      <c r="G2810" t="s">
        <v>5929</v>
      </c>
      <c r="H2810" s="2">
        <v>406.08</v>
      </c>
      <c r="I2810" s="18">
        <f t="shared" si="93"/>
        <v>4.1658853178137473E-5</v>
      </c>
      <c r="J2810" s="7">
        <f t="shared" si="94"/>
        <v>0.96629857345262637</v>
      </c>
    </row>
    <row r="2811" spans="6:10" x14ac:dyDescent="0.3">
      <c r="F2811">
        <v>2806</v>
      </c>
      <c r="G2811" t="s">
        <v>7105</v>
      </c>
      <c r="H2811" s="2">
        <v>405.70999999999992</v>
      </c>
      <c r="I2811" s="18">
        <f t="shared" si="93"/>
        <v>4.1620895692725946E-5</v>
      </c>
      <c r="J2811" s="7">
        <f t="shared" si="94"/>
        <v>0.96634019434831908</v>
      </c>
    </row>
    <row r="2812" spans="6:10" x14ac:dyDescent="0.3">
      <c r="F2812">
        <v>2807</v>
      </c>
      <c r="G2812" t="s">
        <v>8437</v>
      </c>
      <c r="H2812" s="2">
        <v>405.62000000000006</v>
      </c>
      <c r="I2812" s="18">
        <f t="shared" si="93"/>
        <v>4.1611662790869102E-5</v>
      </c>
      <c r="J2812" s="7">
        <f t="shared" si="94"/>
        <v>0.9663818060111099</v>
      </c>
    </row>
    <row r="2813" spans="6:10" x14ac:dyDescent="0.3">
      <c r="F2813">
        <v>2808</v>
      </c>
      <c r="G2813" t="s">
        <v>4702</v>
      </c>
      <c r="H2813" s="2">
        <v>405.37999999999994</v>
      </c>
      <c r="I2813" s="18">
        <f t="shared" si="93"/>
        <v>4.1587041719250803E-5</v>
      </c>
      <c r="J2813" s="7">
        <f t="shared" si="94"/>
        <v>0.9664233930528292</v>
      </c>
    </row>
    <row r="2814" spans="6:10" x14ac:dyDescent="0.3">
      <c r="F2814">
        <v>2809</v>
      </c>
      <c r="G2814" t="s">
        <v>7954</v>
      </c>
      <c r="H2814" s="2">
        <v>404.65999999999985</v>
      </c>
      <c r="I2814" s="18">
        <f t="shared" si="93"/>
        <v>4.1513178504395944E-5</v>
      </c>
      <c r="J2814" s="7">
        <f t="shared" si="94"/>
        <v>0.96646490623133363</v>
      </c>
    </row>
    <row r="2815" spans="6:10" x14ac:dyDescent="0.3">
      <c r="F2815">
        <v>2810</v>
      </c>
      <c r="G2815" t="s">
        <v>6907</v>
      </c>
      <c r="H2815" s="2">
        <v>404.58</v>
      </c>
      <c r="I2815" s="18">
        <f t="shared" si="93"/>
        <v>4.1504971480523191E-5</v>
      </c>
      <c r="J2815" s="7">
        <f t="shared" si="94"/>
        <v>0.96650641120281411</v>
      </c>
    </row>
    <row r="2816" spans="6:10" x14ac:dyDescent="0.3">
      <c r="F2816">
        <v>2811</v>
      </c>
      <c r="G2816" t="s">
        <v>7185</v>
      </c>
      <c r="H2816" s="2">
        <v>404.40000000000003</v>
      </c>
      <c r="I2816" s="18">
        <f t="shared" si="93"/>
        <v>4.1486505676809483E-5</v>
      </c>
      <c r="J2816" s="7">
        <f t="shared" si="94"/>
        <v>0.96654789770849092</v>
      </c>
    </row>
    <row r="2817" spans="6:10" x14ac:dyDescent="0.3">
      <c r="F2817">
        <v>2812</v>
      </c>
      <c r="G2817" t="s">
        <v>4372</v>
      </c>
      <c r="H2817" s="2">
        <v>403.70000000000005</v>
      </c>
      <c r="I2817" s="18">
        <f t="shared" si="93"/>
        <v>4.1414694217922826E-5</v>
      </c>
      <c r="J2817" s="7">
        <f t="shared" si="94"/>
        <v>0.96658931240270884</v>
      </c>
    </row>
    <row r="2818" spans="6:10" x14ac:dyDescent="0.3">
      <c r="F2818">
        <v>2813</v>
      </c>
      <c r="G2818" t="s">
        <v>7995</v>
      </c>
      <c r="H2818" s="2">
        <v>403.3</v>
      </c>
      <c r="I2818" s="18">
        <f t="shared" si="93"/>
        <v>4.1373659098559013E-5</v>
      </c>
      <c r="J2818" s="7">
        <f t="shared" si="94"/>
        <v>0.96663068606180735</v>
      </c>
    </row>
    <row r="2819" spans="6:10" x14ac:dyDescent="0.3">
      <c r="F2819">
        <v>2814</v>
      </c>
      <c r="G2819" t="s">
        <v>4284</v>
      </c>
      <c r="H2819" s="2">
        <v>401.9</v>
      </c>
      <c r="I2819" s="18">
        <f t="shared" si="93"/>
        <v>4.1230036180785679E-5</v>
      </c>
      <c r="J2819" s="7">
        <f t="shared" si="94"/>
        <v>0.96667191609798819</v>
      </c>
    </row>
    <row r="2820" spans="6:10" x14ac:dyDescent="0.3">
      <c r="F2820">
        <v>2815</v>
      </c>
      <c r="G2820" t="s">
        <v>6329</v>
      </c>
      <c r="H2820" s="2">
        <v>401.4</v>
      </c>
      <c r="I2820" s="18">
        <f t="shared" si="93"/>
        <v>4.1178742281580925E-5</v>
      </c>
      <c r="J2820" s="7">
        <f t="shared" si="94"/>
        <v>0.96671309484026979</v>
      </c>
    </row>
    <row r="2821" spans="6:10" x14ac:dyDescent="0.3">
      <c r="F2821">
        <v>2816</v>
      </c>
      <c r="G2821" t="s">
        <v>7325</v>
      </c>
      <c r="H2821" s="2">
        <v>400.86</v>
      </c>
      <c r="I2821" s="18">
        <f t="shared" si="93"/>
        <v>4.1123344870439788E-5</v>
      </c>
      <c r="J2821" s="7">
        <f t="shared" si="94"/>
        <v>0.96675421818514018</v>
      </c>
    </row>
    <row r="2822" spans="6:10" x14ac:dyDescent="0.3">
      <c r="F2822">
        <v>2817</v>
      </c>
      <c r="G2822" t="s">
        <v>7100</v>
      </c>
      <c r="H2822" s="2">
        <v>400.68099999999993</v>
      </c>
      <c r="I2822" s="18">
        <f t="shared" si="93"/>
        <v>4.1104981654524471E-5</v>
      </c>
      <c r="J2822" s="7">
        <f t="shared" si="94"/>
        <v>0.96679532316679473</v>
      </c>
    </row>
    <row r="2823" spans="6:10" x14ac:dyDescent="0.3">
      <c r="F2823">
        <v>2818</v>
      </c>
      <c r="G2823" t="s">
        <v>4611</v>
      </c>
      <c r="H2823" s="2">
        <v>400.53999999999996</v>
      </c>
      <c r="I2823" s="18">
        <f t="shared" ref="I2823:I2886" si="95">H2823/GETPIVOTDATA("[Measures].[Net Sales]",$G$5)</f>
        <v>4.1090516774948735E-5</v>
      </c>
      <c r="J2823" s="7">
        <f t="shared" si="94"/>
        <v>0.96683641368356965</v>
      </c>
    </row>
    <row r="2824" spans="6:10" x14ac:dyDescent="0.3">
      <c r="F2824">
        <v>2819</v>
      </c>
      <c r="G2824" t="s">
        <v>5597</v>
      </c>
      <c r="H2824" s="2">
        <v>400.42999999999984</v>
      </c>
      <c r="I2824" s="18">
        <f t="shared" si="95"/>
        <v>4.1079232117123676E-5</v>
      </c>
      <c r="J2824" s="7">
        <f t="shared" ref="J2824:J2887" si="96">I2824+J2823</f>
        <v>0.96687749291568681</v>
      </c>
    </row>
    <row r="2825" spans="6:10" x14ac:dyDescent="0.3">
      <c r="F2825">
        <v>2820</v>
      </c>
      <c r="G2825" t="s">
        <v>5203</v>
      </c>
      <c r="H2825" s="2">
        <v>399.98999999999995</v>
      </c>
      <c r="I2825" s="18">
        <f t="shared" si="95"/>
        <v>4.1034093485823501E-5</v>
      </c>
      <c r="J2825" s="7">
        <f t="shared" si="96"/>
        <v>0.96691852700917258</v>
      </c>
    </row>
    <row r="2826" spans="6:10" x14ac:dyDescent="0.3">
      <c r="F2826">
        <v>2821</v>
      </c>
      <c r="G2826" t="s">
        <v>6818</v>
      </c>
      <c r="H2826" s="2">
        <v>399.20999999999992</v>
      </c>
      <c r="I2826" s="18">
        <f t="shared" si="95"/>
        <v>4.095407500306407E-5</v>
      </c>
      <c r="J2826" s="7">
        <f t="shared" si="96"/>
        <v>0.96695948108417562</v>
      </c>
    </row>
    <row r="2827" spans="6:10" x14ac:dyDescent="0.3">
      <c r="F2827">
        <v>2822</v>
      </c>
      <c r="G2827" t="s">
        <v>8522</v>
      </c>
      <c r="H2827" s="2">
        <v>399.18999999999994</v>
      </c>
      <c r="I2827" s="18">
        <f t="shared" si="95"/>
        <v>4.0952023247095882E-5</v>
      </c>
      <c r="J2827" s="7">
        <f t="shared" si="96"/>
        <v>0.96700043310742267</v>
      </c>
    </row>
    <row r="2828" spans="6:10" x14ac:dyDescent="0.3">
      <c r="F2828">
        <v>2823</v>
      </c>
      <c r="G2828" t="s">
        <v>6599</v>
      </c>
      <c r="H2828" s="2">
        <v>398.83999999999992</v>
      </c>
      <c r="I2828" s="18">
        <f t="shared" si="95"/>
        <v>4.091611751765255E-5</v>
      </c>
      <c r="J2828" s="7">
        <f t="shared" si="96"/>
        <v>0.96704134922494034</v>
      </c>
    </row>
    <row r="2829" spans="6:10" x14ac:dyDescent="0.3">
      <c r="F2829">
        <v>2824</v>
      </c>
      <c r="G2829" t="s">
        <v>8285</v>
      </c>
      <c r="H2829" s="2">
        <v>398.69999999999987</v>
      </c>
      <c r="I2829" s="18">
        <f t="shared" si="95"/>
        <v>4.0901755225875212E-5</v>
      </c>
      <c r="J2829" s="7">
        <f t="shared" si="96"/>
        <v>0.9670822509801662</v>
      </c>
    </row>
    <row r="2830" spans="6:10" x14ac:dyDescent="0.3">
      <c r="F2830">
        <v>2825</v>
      </c>
      <c r="G2830" t="s">
        <v>4381</v>
      </c>
      <c r="H2830" s="2">
        <v>398.2700000000001</v>
      </c>
      <c r="I2830" s="18">
        <f t="shared" si="95"/>
        <v>4.0857642472559141E-5</v>
      </c>
      <c r="J2830" s="7">
        <f t="shared" si="96"/>
        <v>0.96712310862263873</v>
      </c>
    </row>
    <row r="2831" spans="6:10" x14ac:dyDescent="0.3">
      <c r="F2831">
        <v>2826</v>
      </c>
      <c r="G2831" t="s">
        <v>5791</v>
      </c>
      <c r="H2831" s="2">
        <v>397.76</v>
      </c>
      <c r="I2831" s="18">
        <f t="shared" si="95"/>
        <v>4.0805322695370276E-5</v>
      </c>
      <c r="J2831" s="7">
        <f t="shared" si="96"/>
        <v>0.96716391394533407</v>
      </c>
    </row>
    <row r="2832" spans="6:10" x14ac:dyDescent="0.3">
      <c r="F2832">
        <v>2827</v>
      </c>
      <c r="G2832" t="s">
        <v>8359</v>
      </c>
      <c r="H2832" s="2">
        <v>397.28999999999991</v>
      </c>
      <c r="I2832" s="18">
        <f t="shared" si="95"/>
        <v>4.0757106430117794E-5</v>
      </c>
      <c r="J2832" s="7">
        <f t="shared" si="96"/>
        <v>0.96720467105176422</v>
      </c>
    </row>
    <row r="2833" spans="6:10" x14ac:dyDescent="0.3">
      <c r="F2833">
        <v>2828</v>
      </c>
      <c r="G2833" t="s">
        <v>4631</v>
      </c>
      <c r="H2833" s="2">
        <v>397.12</v>
      </c>
      <c r="I2833" s="18">
        <f t="shared" si="95"/>
        <v>4.0739666504388184E-5</v>
      </c>
      <c r="J2833" s="7">
        <f t="shared" si="96"/>
        <v>0.96724541071826864</v>
      </c>
    </row>
    <row r="2834" spans="6:10" x14ac:dyDescent="0.3">
      <c r="F2834">
        <v>2829</v>
      </c>
      <c r="G2834" t="s">
        <v>5190</v>
      </c>
      <c r="H2834" s="2">
        <v>396.96999999999991</v>
      </c>
      <c r="I2834" s="18">
        <f t="shared" si="95"/>
        <v>4.0724278334626748E-5</v>
      </c>
      <c r="J2834" s="7">
        <f t="shared" si="96"/>
        <v>0.96728613499660332</v>
      </c>
    </row>
    <row r="2835" spans="6:10" x14ac:dyDescent="0.3">
      <c r="F2835">
        <v>2830</v>
      </c>
      <c r="G2835" t="s">
        <v>5243</v>
      </c>
      <c r="H2835" s="2">
        <v>396.91999999999973</v>
      </c>
      <c r="I2835" s="18">
        <f t="shared" si="95"/>
        <v>4.0719148944706254E-5</v>
      </c>
      <c r="J2835" s="7">
        <f t="shared" si="96"/>
        <v>0.96732685414554798</v>
      </c>
    </row>
    <row r="2836" spans="6:10" x14ac:dyDescent="0.3">
      <c r="F2836">
        <v>2831</v>
      </c>
      <c r="G2836" t="s">
        <v>8032</v>
      </c>
      <c r="H2836" s="2">
        <v>396.86999999999995</v>
      </c>
      <c r="I2836" s="18">
        <f t="shared" si="95"/>
        <v>4.07140195547858E-5</v>
      </c>
      <c r="J2836" s="7">
        <f t="shared" si="96"/>
        <v>0.96736756816510272</v>
      </c>
    </row>
    <row r="2837" spans="6:10" x14ac:dyDescent="0.3">
      <c r="F2837">
        <v>2832</v>
      </c>
      <c r="G2837" t="s">
        <v>6873</v>
      </c>
      <c r="H2837" s="2">
        <v>396.47999999999973</v>
      </c>
      <c r="I2837" s="18">
        <f t="shared" si="95"/>
        <v>4.0674010313406064E-5</v>
      </c>
      <c r="J2837" s="7">
        <f t="shared" si="96"/>
        <v>0.9674082421754161</v>
      </c>
    </row>
    <row r="2838" spans="6:10" x14ac:dyDescent="0.3">
      <c r="F2838">
        <v>2833</v>
      </c>
      <c r="G2838" t="s">
        <v>8457</v>
      </c>
      <c r="H2838" s="2">
        <v>396.32999999999987</v>
      </c>
      <c r="I2838" s="18">
        <f t="shared" si="95"/>
        <v>4.0658622143644649E-5</v>
      </c>
      <c r="J2838" s="7">
        <f t="shared" si="96"/>
        <v>0.96744890079755974</v>
      </c>
    </row>
    <row r="2839" spans="6:10" x14ac:dyDescent="0.3">
      <c r="F2839">
        <v>2834</v>
      </c>
      <c r="G2839" t="s">
        <v>7213</v>
      </c>
      <c r="H2839" s="2">
        <v>395.79999999999984</v>
      </c>
      <c r="I2839" s="18">
        <f t="shared" si="95"/>
        <v>4.0604250610487603E-5</v>
      </c>
      <c r="J2839" s="7">
        <f t="shared" si="96"/>
        <v>0.96748950504817022</v>
      </c>
    </row>
    <row r="2840" spans="6:10" x14ac:dyDescent="0.3">
      <c r="F2840">
        <v>2835</v>
      </c>
      <c r="G2840" t="s">
        <v>8529</v>
      </c>
      <c r="H2840" s="2">
        <v>394.7</v>
      </c>
      <c r="I2840" s="18">
        <f t="shared" si="95"/>
        <v>4.0491404032237147E-5</v>
      </c>
      <c r="J2840" s="7">
        <f t="shared" si="96"/>
        <v>0.9675299964522025</v>
      </c>
    </row>
    <row r="2841" spans="6:10" x14ac:dyDescent="0.3">
      <c r="F2841">
        <v>2836</v>
      </c>
      <c r="G2841" t="s">
        <v>7108</v>
      </c>
      <c r="H2841" s="2">
        <v>394.37999999999994</v>
      </c>
      <c r="I2841" s="18">
        <f t="shared" si="95"/>
        <v>4.0458575936746094E-5</v>
      </c>
      <c r="J2841" s="7">
        <f t="shared" si="96"/>
        <v>0.96757045502813921</v>
      </c>
    </row>
    <row r="2842" spans="6:10" x14ac:dyDescent="0.3">
      <c r="F2842">
        <v>2837</v>
      </c>
      <c r="G2842" t="s">
        <v>6499</v>
      </c>
      <c r="H2842" s="2">
        <v>394.14</v>
      </c>
      <c r="I2842" s="18">
        <f t="shared" si="95"/>
        <v>4.0433954865127814E-5</v>
      </c>
      <c r="J2842" s="7">
        <f t="shared" si="96"/>
        <v>0.96761088898300429</v>
      </c>
    </row>
    <row r="2843" spans="6:10" x14ac:dyDescent="0.3">
      <c r="F2843">
        <v>2838</v>
      </c>
      <c r="G2843" t="s">
        <v>6410</v>
      </c>
      <c r="H2843" s="2">
        <v>393.74</v>
      </c>
      <c r="I2843" s="18">
        <f t="shared" si="95"/>
        <v>4.0392919745764008E-5</v>
      </c>
      <c r="J2843" s="7">
        <f t="shared" si="96"/>
        <v>0.96765128190275007</v>
      </c>
    </row>
    <row r="2844" spans="6:10" x14ac:dyDescent="0.3">
      <c r="F2844">
        <v>2839</v>
      </c>
      <c r="G2844" t="s">
        <v>7845</v>
      </c>
      <c r="H2844" s="2">
        <v>393.49</v>
      </c>
      <c r="I2844" s="18">
        <f t="shared" si="95"/>
        <v>4.0367272796161631E-5</v>
      </c>
      <c r="J2844" s="7">
        <f t="shared" si="96"/>
        <v>0.96769164917554629</v>
      </c>
    </row>
    <row r="2845" spans="6:10" x14ac:dyDescent="0.3">
      <c r="F2845">
        <v>2840</v>
      </c>
      <c r="G2845" t="s">
        <v>5922</v>
      </c>
      <c r="H2845" s="2">
        <v>393.32999999999981</v>
      </c>
      <c r="I2845" s="18">
        <f t="shared" si="95"/>
        <v>4.0350858748416085E-5</v>
      </c>
      <c r="J2845" s="7">
        <f t="shared" si="96"/>
        <v>0.96773200003429471</v>
      </c>
    </row>
    <row r="2846" spans="6:10" x14ac:dyDescent="0.3">
      <c r="F2846">
        <v>2841</v>
      </c>
      <c r="G2846" t="s">
        <v>5932</v>
      </c>
      <c r="H2846" s="2">
        <v>393.27999999999992</v>
      </c>
      <c r="I2846" s="18">
        <f t="shared" si="95"/>
        <v>4.0345729358495624E-5</v>
      </c>
      <c r="J2846" s="7">
        <f t="shared" si="96"/>
        <v>0.96777234576365323</v>
      </c>
    </row>
    <row r="2847" spans="6:10" x14ac:dyDescent="0.3">
      <c r="F2847">
        <v>2842</v>
      </c>
      <c r="G2847" t="s">
        <v>6840</v>
      </c>
      <c r="H2847" s="2">
        <v>391.9799999999999</v>
      </c>
      <c r="I2847" s="18">
        <f t="shared" si="95"/>
        <v>4.0212365220563245E-5</v>
      </c>
      <c r="J2847" s="7">
        <f t="shared" si="96"/>
        <v>0.96781255812887379</v>
      </c>
    </row>
    <row r="2848" spans="6:10" x14ac:dyDescent="0.3">
      <c r="F2848">
        <v>2843</v>
      </c>
      <c r="G2848" t="s">
        <v>6465</v>
      </c>
      <c r="H2848" s="2">
        <v>391.75999999999993</v>
      </c>
      <c r="I2848" s="18">
        <f t="shared" si="95"/>
        <v>4.0189795904913154E-5</v>
      </c>
      <c r="J2848" s="7">
        <f t="shared" si="96"/>
        <v>0.96785274792477871</v>
      </c>
    </row>
    <row r="2849" spans="6:10" x14ac:dyDescent="0.3">
      <c r="F2849">
        <v>2844</v>
      </c>
      <c r="G2849" t="s">
        <v>7630</v>
      </c>
      <c r="H2849" s="2">
        <v>391.5200000000001</v>
      </c>
      <c r="I2849" s="18">
        <f t="shared" si="95"/>
        <v>4.0165174833294888E-5</v>
      </c>
      <c r="J2849" s="7">
        <f t="shared" si="96"/>
        <v>0.96789291309961201</v>
      </c>
    </row>
    <row r="2850" spans="6:10" x14ac:dyDescent="0.3">
      <c r="F2850">
        <v>2845</v>
      </c>
      <c r="G2850" t="s">
        <v>4942</v>
      </c>
      <c r="H2850" s="2">
        <v>390.65999999999997</v>
      </c>
      <c r="I2850" s="18">
        <f t="shared" si="95"/>
        <v>4.0076949326662691E-5</v>
      </c>
      <c r="J2850" s="7">
        <f t="shared" si="96"/>
        <v>0.96793299004893862</v>
      </c>
    </row>
    <row r="2851" spans="6:10" x14ac:dyDescent="0.3">
      <c r="F2851">
        <v>2846</v>
      </c>
      <c r="G2851" t="s">
        <v>8128</v>
      </c>
      <c r="H2851" s="2">
        <v>390.07000000000005</v>
      </c>
      <c r="I2851" s="18">
        <f t="shared" si="95"/>
        <v>4.001642252560108E-5</v>
      </c>
      <c r="J2851" s="7">
        <f t="shared" si="96"/>
        <v>0.96797300647146423</v>
      </c>
    </row>
    <row r="2852" spans="6:10" x14ac:dyDescent="0.3">
      <c r="F2852">
        <v>2847</v>
      </c>
      <c r="G2852" t="s">
        <v>6145</v>
      </c>
      <c r="H2852" s="2">
        <v>389.8599999999999</v>
      </c>
      <c r="I2852" s="18">
        <f t="shared" si="95"/>
        <v>3.9994879087935066E-5</v>
      </c>
      <c r="J2852" s="7">
        <f t="shared" si="96"/>
        <v>0.96801300135055213</v>
      </c>
    </row>
    <row r="2853" spans="6:10" x14ac:dyDescent="0.3">
      <c r="F2853">
        <v>2848</v>
      </c>
      <c r="G2853" t="s">
        <v>8367</v>
      </c>
      <c r="H2853" s="2">
        <v>389.83999999999963</v>
      </c>
      <c r="I2853" s="18">
        <f t="shared" si="95"/>
        <v>3.999282733196685E-5</v>
      </c>
      <c r="J2853" s="7">
        <f t="shared" si="96"/>
        <v>0.96805299417788404</v>
      </c>
    </row>
    <row r="2854" spans="6:10" x14ac:dyDescent="0.3">
      <c r="F2854">
        <v>2849</v>
      </c>
      <c r="G2854" t="s">
        <v>6030</v>
      </c>
      <c r="H2854" s="2">
        <v>389.64</v>
      </c>
      <c r="I2854" s="18">
        <f t="shared" si="95"/>
        <v>3.9972309772284981E-5</v>
      </c>
      <c r="J2854" s="7">
        <f t="shared" si="96"/>
        <v>0.9680929664876563</v>
      </c>
    </row>
    <row r="2855" spans="6:10" x14ac:dyDescent="0.3">
      <c r="F2855">
        <v>2850</v>
      </c>
      <c r="G2855" t="s">
        <v>7142</v>
      </c>
      <c r="H2855" s="2">
        <v>389.44</v>
      </c>
      <c r="I2855" s="18">
        <f t="shared" si="95"/>
        <v>3.9951792212603078E-5</v>
      </c>
      <c r="J2855" s="7">
        <f t="shared" si="96"/>
        <v>0.96813291827986891</v>
      </c>
    </row>
    <row r="2856" spans="6:10" x14ac:dyDescent="0.3">
      <c r="F2856">
        <v>2851</v>
      </c>
      <c r="G2856" t="s">
        <v>5017</v>
      </c>
      <c r="H2856" s="2">
        <v>389.28000000000003</v>
      </c>
      <c r="I2856" s="18">
        <f t="shared" si="95"/>
        <v>3.9935378164857559E-5</v>
      </c>
      <c r="J2856" s="7">
        <f t="shared" si="96"/>
        <v>0.96817285365803374</v>
      </c>
    </row>
    <row r="2857" spans="6:10" x14ac:dyDescent="0.3">
      <c r="F2857">
        <v>2852</v>
      </c>
      <c r="G2857" t="s">
        <v>6848</v>
      </c>
      <c r="H2857" s="2">
        <v>389.26999999999987</v>
      </c>
      <c r="I2857" s="18">
        <f t="shared" si="95"/>
        <v>3.9934352286873448E-5</v>
      </c>
      <c r="J2857" s="7">
        <f t="shared" si="96"/>
        <v>0.96821278801032062</v>
      </c>
    </row>
    <row r="2858" spans="6:10" x14ac:dyDescent="0.3">
      <c r="F2858">
        <v>2853</v>
      </c>
      <c r="G2858" t="s">
        <v>4535</v>
      </c>
      <c r="H2858" s="2">
        <v>389.01</v>
      </c>
      <c r="I2858" s="18">
        <f t="shared" si="95"/>
        <v>3.9907679459286987E-5</v>
      </c>
      <c r="J2858" s="7">
        <f t="shared" si="96"/>
        <v>0.9682526956897799</v>
      </c>
    </row>
    <row r="2859" spans="6:10" x14ac:dyDescent="0.3">
      <c r="F2859">
        <v>2854</v>
      </c>
      <c r="G2859" t="s">
        <v>8115</v>
      </c>
      <c r="H2859" s="2">
        <v>388.78999999999991</v>
      </c>
      <c r="I2859" s="18">
        <f t="shared" si="95"/>
        <v>3.9885110143636882E-5</v>
      </c>
      <c r="J2859" s="7">
        <f t="shared" si="96"/>
        <v>0.96829258079992353</v>
      </c>
    </row>
    <row r="2860" spans="6:10" x14ac:dyDescent="0.3">
      <c r="F2860">
        <v>2855</v>
      </c>
      <c r="G2860" t="s">
        <v>6652</v>
      </c>
      <c r="H2860" s="2">
        <v>388.57999999999987</v>
      </c>
      <c r="I2860" s="18">
        <f t="shared" si="95"/>
        <v>3.9863566705970881E-5</v>
      </c>
      <c r="J2860" s="7">
        <f t="shared" si="96"/>
        <v>0.96833244436662946</v>
      </c>
    </row>
    <row r="2861" spans="6:10" x14ac:dyDescent="0.3">
      <c r="F2861">
        <v>2856</v>
      </c>
      <c r="G2861" t="s">
        <v>5411</v>
      </c>
      <c r="H2861" s="2">
        <v>388.51999999999987</v>
      </c>
      <c r="I2861" s="18">
        <f t="shared" si="95"/>
        <v>3.985741143806631E-5</v>
      </c>
      <c r="J2861" s="7">
        <f t="shared" si="96"/>
        <v>0.96837230177806755</v>
      </c>
    </row>
    <row r="2862" spans="6:10" x14ac:dyDescent="0.3">
      <c r="F2862">
        <v>2857</v>
      </c>
      <c r="G2862" t="s">
        <v>7713</v>
      </c>
      <c r="H2862" s="2">
        <v>388.32999999999993</v>
      </c>
      <c r="I2862" s="18">
        <f t="shared" si="95"/>
        <v>3.9837919756368505E-5</v>
      </c>
      <c r="J2862" s="7">
        <f t="shared" si="96"/>
        <v>0.96841213969782391</v>
      </c>
    </row>
    <row r="2863" spans="6:10" x14ac:dyDescent="0.3">
      <c r="F2863">
        <v>2858</v>
      </c>
      <c r="G2863" t="s">
        <v>7527</v>
      </c>
      <c r="H2863" s="2">
        <v>388.27999999999986</v>
      </c>
      <c r="I2863" s="18">
        <f t="shared" si="95"/>
        <v>3.9832790366448024E-5</v>
      </c>
      <c r="J2863" s="7">
        <f t="shared" si="96"/>
        <v>0.96845197248819037</v>
      </c>
    </row>
    <row r="2864" spans="6:10" x14ac:dyDescent="0.3">
      <c r="F2864">
        <v>2859</v>
      </c>
      <c r="G2864" t="s">
        <v>5876</v>
      </c>
      <c r="H2864" s="2">
        <v>388.24999999999994</v>
      </c>
      <c r="I2864" s="18">
        <f t="shared" si="95"/>
        <v>3.9829712732495745E-5</v>
      </c>
      <c r="J2864" s="7">
        <f t="shared" si="96"/>
        <v>0.9684918022009229</v>
      </c>
    </row>
    <row r="2865" spans="6:10" x14ac:dyDescent="0.3">
      <c r="F2865">
        <v>2860</v>
      </c>
      <c r="G2865" t="s">
        <v>7936</v>
      </c>
      <c r="H2865" s="2">
        <v>388.14</v>
      </c>
      <c r="I2865" s="18">
        <f t="shared" si="95"/>
        <v>3.9818428074670699E-5</v>
      </c>
      <c r="J2865" s="7">
        <f t="shared" si="96"/>
        <v>0.96853162062899756</v>
      </c>
    </row>
    <row r="2866" spans="6:10" x14ac:dyDescent="0.3">
      <c r="F2866">
        <v>2861</v>
      </c>
      <c r="G2866" t="s">
        <v>8278</v>
      </c>
      <c r="H2866" s="2">
        <v>387.67999999999989</v>
      </c>
      <c r="I2866" s="18">
        <f t="shared" si="95"/>
        <v>3.9771237687402315E-5</v>
      </c>
      <c r="J2866" s="7">
        <f t="shared" si="96"/>
        <v>0.96857139186668495</v>
      </c>
    </row>
    <row r="2867" spans="6:10" x14ac:dyDescent="0.3">
      <c r="F2867">
        <v>2862</v>
      </c>
      <c r="G2867" t="s">
        <v>8049</v>
      </c>
      <c r="H2867" s="2">
        <v>387.31000000000006</v>
      </c>
      <c r="I2867" s="18">
        <f t="shared" si="95"/>
        <v>3.9733280201990808E-5</v>
      </c>
      <c r="J2867" s="7">
        <f t="shared" si="96"/>
        <v>0.96861112514688696</v>
      </c>
    </row>
    <row r="2868" spans="6:10" x14ac:dyDescent="0.3">
      <c r="F2868">
        <v>2863</v>
      </c>
      <c r="G2868" t="s">
        <v>5566</v>
      </c>
      <c r="H2868" s="2">
        <v>386.52999999999992</v>
      </c>
      <c r="I2868" s="18">
        <f t="shared" si="95"/>
        <v>3.9653261719231371E-5</v>
      </c>
      <c r="J2868" s="7">
        <f t="shared" si="96"/>
        <v>0.96865077840860625</v>
      </c>
    </row>
    <row r="2869" spans="6:10" x14ac:dyDescent="0.3">
      <c r="F2869">
        <v>2864</v>
      </c>
      <c r="G2869" t="s">
        <v>6052</v>
      </c>
      <c r="H2869" s="2">
        <v>386.14999999999986</v>
      </c>
      <c r="I2869" s="18">
        <f t="shared" si="95"/>
        <v>3.9614278355835747E-5</v>
      </c>
      <c r="J2869" s="7">
        <f t="shared" si="96"/>
        <v>0.96869039268696211</v>
      </c>
    </row>
    <row r="2870" spans="6:10" x14ac:dyDescent="0.3">
      <c r="F2870">
        <v>2865</v>
      </c>
      <c r="G2870" t="s">
        <v>5783</v>
      </c>
      <c r="H2870" s="2">
        <v>385.86999999999995</v>
      </c>
      <c r="I2870" s="18">
        <f t="shared" si="95"/>
        <v>3.9585553772281091E-5</v>
      </c>
      <c r="J2870" s="7">
        <f t="shared" si="96"/>
        <v>0.96872997824073437</v>
      </c>
    </row>
    <row r="2871" spans="6:10" x14ac:dyDescent="0.3">
      <c r="F2871">
        <v>2866</v>
      </c>
      <c r="G2871" t="s">
        <v>5350</v>
      </c>
      <c r="H2871" s="2">
        <v>385.64</v>
      </c>
      <c r="I2871" s="18">
        <f t="shared" si="95"/>
        <v>3.9561958578646902E-5</v>
      </c>
      <c r="J2871" s="7">
        <f t="shared" si="96"/>
        <v>0.96876954019931305</v>
      </c>
    </row>
    <row r="2872" spans="6:10" x14ac:dyDescent="0.3">
      <c r="F2872">
        <v>2867</v>
      </c>
      <c r="G2872" t="s">
        <v>8205</v>
      </c>
      <c r="H2872" s="2">
        <v>385.09999999999991</v>
      </c>
      <c r="I2872" s="18">
        <f t="shared" si="95"/>
        <v>3.9506561167505758E-5</v>
      </c>
      <c r="J2872" s="7">
        <f t="shared" si="96"/>
        <v>0.96880904676048052</v>
      </c>
    </row>
    <row r="2873" spans="6:10" x14ac:dyDescent="0.3">
      <c r="F2873">
        <v>2868</v>
      </c>
      <c r="G2873" t="s">
        <v>5360</v>
      </c>
      <c r="H2873" s="2">
        <v>384.79999999999984</v>
      </c>
      <c r="I2873" s="18">
        <f t="shared" si="95"/>
        <v>3.9475784827982894E-5</v>
      </c>
      <c r="J2873" s="7">
        <f t="shared" si="96"/>
        <v>0.96884852254530851</v>
      </c>
    </row>
    <row r="2874" spans="6:10" x14ac:dyDescent="0.3">
      <c r="F2874">
        <v>2869</v>
      </c>
      <c r="G2874" t="s">
        <v>7865</v>
      </c>
      <c r="H2874" s="2">
        <v>384.51999999999975</v>
      </c>
      <c r="I2874" s="18">
        <f t="shared" si="95"/>
        <v>3.9447060244428217E-5</v>
      </c>
      <c r="J2874" s="7">
        <f t="shared" si="96"/>
        <v>0.9688879696055529</v>
      </c>
    </row>
    <row r="2875" spans="6:10" x14ac:dyDescent="0.3">
      <c r="F2875">
        <v>2870</v>
      </c>
      <c r="G2875" t="s">
        <v>7822</v>
      </c>
      <c r="H2875" s="2">
        <v>384.40000000000003</v>
      </c>
      <c r="I2875" s="18">
        <f t="shared" si="95"/>
        <v>3.9434749708619108E-5</v>
      </c>
      <c r="J2875" s="7">
        <f t="shared" si="96"/>
        <v>0.96892740435526148</v>
      </c>
    </row>
    <row r="2876" spans="6:10" x14ac:dyDescent="0.3">
      <c r="F2876">
        <v>2871</v>
      </c>
      <c r="G2876" t="s">
        <v>7832</v>
      </c>
      <c r="H2876" s="2">
        <v>384.08</v>
      </c>
      <c r="I2876" s="18">
        <f t="shared" si="95"/>
        <v>3.9401921613128055E-5</v>
      </c>
      <c r="J2876" s="7">
        <f t="shared" si="96"/>
        <v>0.96896680627687459</v>
      </c>
    </row>
    <row r="2877" spans="6:10" x14ac:dyDescent="0.3">
      <c r="F2877">
        <v>2872</v>
      </c>
      <c r="G2877" t="s">
        <v>7676</v>
      </c>
      <c r="H2877" s="2">
        <v>384.05999999999995</v>
      </c>
      <c r="I2877" s="18">
        <f t="shared" si="95"/>
        <v>3.939986985715986E-5</v>
      </c>
      <c r="J2877" s="7">
        <f t="shared" si="96"/>
        <v>0.96900620614673172</v>
      </c>
    </row>
    <row r="2878" spans="6:10" x14ac:dyDescent="0.3">
      <c r="F2878">
        <v>2873</v>
      </c>
      <c r="G2878" t="s">
        <v>4571</v>
      </c>
      <c r="H2878" s="2">
        <v>383.95</v>
      </c>
      <c r="I2878" s="18">
        <f t="shared" si="95"/>
        <v>3.9388585199334815E-5</v>
      </c>
      <c r="J2878" s="7">
        <f t="shared" si="96"/>
        <v>0.96904559473193108</v>
      </c>
    </row>
    <row r="2879" spans="6:10" x14ac:dyDescent="0.3">
      <c r="F2879">
        <v>2874</v>
      </c>
      <c r="G2879" t="s">
        <v>4387</v>
      </c>
      <c r="H2879" s="2">
        <v>383.7000000000001</v>
      </c>
      <c r="I2879" s="18">
        <f t="shared" si="95"/>
        <v>3.9362938249732451E-5</v>
      </c>
      <c r="J2879" s="7">
        <f t="shared" si="96"/>
        <v>0.96908495767018077</v>
      </c>
    </row>
    <row r="2880" spans="6:10" x14ac:dyDescent="0.3">
      <c r="F2880">
        <v>2875</v>
      </c>
      <c r="G2880" t="s">
        <v>6539</v>
      </c>
      <c r="H2880" s="2">
        <v>383.68</v>
      </c>
      <c r="I2880" s="18">
        <f t="shared" si="95"/>
        <v>3.9360886493764249E-5</v>
      </c>
      <c r="J2880" s="7">
        <f t="shared" si="96"/>
        <v>0.96912431855667458</v>
      </c>
    </row>
    <row r="2881" spans="6:10" x14ac:dyDescent="0.3">
      <c r="F2881">
        <v>2876</v>
      </c>
      <c r="G2881" t="s">
        <v>5813</v>
      </c>
      <c r="H2881" s="2">
        <v>383.34</v>
      </c>
      <c r="I2881" s="18">
        <f t="shared" si="95"/>
        <v>3.9326006642305008E-5</v>
      </c>
      <c r="J2881" s="7">
        <f t="shared" si="96"/>
        <v>0.96916364456331694</v>
      </c>
    </row>
    <row r="2882" spans="6:10" x14ac:dyDescent="0.3">
      <c r="F2882">
        <v>2877</v>
      </c>
      <c r="G2882" t="s">
        <v>6527</v>
      </c>
      <c r="H2882" s="2">
        <v>383.33999999999992</v>
      </c>
      <c r="I2882" s="18">
        <f t="shared" si="95"/>
        <v>3.9326006642305002E-5</v>
      </c>
      <c r="J2882" s="7">
        <f t="shared" si="96"/>
        <v>0.9692029705699593</v>
      </c>
    </row>
    <row r="2883" spans="6:10" x14ac:dyDescent="0.3">
      <c r="F2883">
        <v>2878</v>
      </c>
      <c r="G2883" t="s">
        <v>4638</v>
      </c>
      <c r="H2883" s="2">
        <v>383.03</v>
      </c>
      <c r="I2883" s="18">
        <f t="shared" si="95"/>
        <v>3.929420442479806E-5</v>
      </c>
      <c r="J2883" s="7">
        <f t="shared" si="96"/>
        <v>0.96924226477438413</v>
      </c>
    </row>
    <row r="2884" spans="6:10" x14ac:dyDescent="0.3">
      <c r="F2884">
        <v>2879</v>
      </c>
      <c r="G2884" t="s">
        <v>5348</v>
      </c>
      <c r="H2884" s="2">
        <v>382.97999999999996</v>
      </c>
      <c r="I2884" s="18">
        <f t="shared" si="95"/>
        <v>3.9289075034877579E-5</v>
      </c>
      <c r="J2884" s="7">
        <f t="shared" si="96"/>
        <v>0.96928155384941905</v>
      </c>
    </row>
    <row r="2885" spans="6:10" x14ac:dyDescent="0.3">
      <c r="F2885">
        <v>2880</v>
      </c>
      <c r="G2885" t="s">
        <v>8544</v>
      </c>
      <c r="H2885" s="2">
        <v>382.79999999999978</v>
      </c>
      <c r="I2885" s="18">
        <f t="shared" si="95"/>
        <v>3.9270609231163851E-5</v>
      </c>
      <c r="J2885" s="7">
        <f t="shared" si="96"/>
        <v>0.9693208244586502</v>
      </c>
    </row>
    <row r="2886" spans="6:10" x14ac:dyDescent="0.3">
      <c r="F2886">
        <v>2881</v>
      </c>
      <c r="G2886" t="s">
        <v>5232</v>
      </c>
      <c r="H2886" s="2">
        <v>382.13999999999993</v>
      </c>
      <c r="I2886" s="18">
        <f t="shared" si="95"/>
        <v>3.9202901284213584E-5</v>
      </c>
      <c r="J2886" s="7">
        <f t="shared" si="96"/>
        <v>0.96936002735993443</v>
      </c>
    </row>
    <row r="2887" spans="6:10" x14ac:dyDescent="0.3">
      <c r="F2887">
        <v>2882</v>
      </c>
      <c r="G2887" t="s">
        <v>8413</v>
      </c>
      <c r="H2887" s="2">
        <v>382.05999999999977</v>
      </c>
      <c r="I2887" s="18">
        <f t="shared" ref="I2887:I2950" si="97">H2887/GETPIVOTDATA("[Measures].[Net Sales]",$G$5)</f>
        <v>3.9194694260340804E-5</v>
      </c>
      <c r="J2887" s="7">
        <f t="shared" si="96"/>
        <v>0.96939922205419482</v>
      </c>
    </row>
    <row r="2888" spans="6:10" x14ac:dyDescent="0.3">
      <c r="F2888">
        <v>2883</v>
      </c>
      <c r="G2888" t="s">
        <v>5388</v>
      </c>
      <c r="H2888" s="2">
        <v>381.69999999999993</v>
      </c>
      <c r="I2888" s="18">
        <f t="shared" si="97"/>
        <v>3.9157762652913395E-5</v>
      </c>
      <c r="J2888" s="7">
        <f t="shared" ref="J2888:J2951" si="98">I2888+J2887</f>
        <v>0.96943837981684777</v>
      </c>
    </row>
    <row r="2889" spans="6:10" x14ac:dyDescent="0.3">
      <c r="F2889">
        <v>2884</v>
      </c>
      <c r="G2889" t="s">
        <v>6271</v>
      </c>
      <c r="H2889" s="2">
        <v>381.31999999999994</v>
      </c>
      <c r="I2889" s="18">
        <f t="shared" si="97"/>
        <v>3.9118779289517777E-5</v>
      </c>
      <c r="J2889" s="7">
        <f t="shared" si="98"/>
        <v>0.9694774985961373</v>
      </c>
    </row>
    <row r="2890" spans="6:10" x14ac:dyDescent="0.3">
      <c r="F2890">
        <v>2885</v>
      </c>
      <c r="G2890" t="s">
        <v>7280</v>
      </c>
      <c r="H2890" s="2">
        <v>381.2</v>
      </c>
      <c r="I2890" s="18">
        <f t="shared" si="97"/>
        <v>3.9106468753708641E-5</v>
      </c>
      <c r="J2890" s="7">
        <f t="shared" si="98"/>
        <v>0.96951660506489101</v>
      </c>
    </row>
    <row r="2891" spans="6:10" x14ac:dyDescent="0.3">
      <c r="F2891">
        <v>2886</v>
      </c>
      <c r="G2891" t="s">
        <v>4667</v>
      </c>
      <c r="H2891" s="2">
        <v>380.64000000000004</v>
      </c>
      <c r="I2891" s="18">
        <f t="shared" si="97"/>
        <v>3.9049019586599315E-5</v>
      </c>
      <c r="J2891" s="7">
        <f t="shared" si="98"/>
        <v>0.96955565408447764</v>
      </c>
    </row>
    <row r="2892" spans="6:10" x14ac:dyDescent="0.3">
      <c r="F2892">
        <v>2887</v>
      </c>
      <c r="G2892" t="s">
        <v>6239</v>
      </c>
      <c r="H2892" s="2">
        <v>380.56999999999971</v>
      </c>
      <c r="I2892" s="18">
        <f t="shared" si="97"/>
        <v>3.9041838440710612E-5</v>
      </c>
      <c r="J2892" s="7">
        <f t="shared" si="98"/>
        <v>0.96959469592291836</v>
      </c>
    </row>
    <row r="2893" spans="6:10" x14ac:dyDescent="0.3">
      <c r="F2893">
        <v>2888</v>
      </c>
      <c r="G2893" t="s">
        <v>7640</v>
      </c>
      <c r="H2893" s="2">
        <v>380.54999999999984</v>
      </c>
      <c r="I2893" s="18">
        <f t="shared" si="97"/>
        <v>3.9039786684742438E-5</v>
      </c>
      <c r="J2893" s="7">
        <f t="shared" si="98"/>
        <v>0.9696337357096031</v>
      </c>
    </row>
    <row r="2894" spans="6:10" x14ac:dyDescent="0.3">
      <c r="F2894">
        <v>2889</v>
      </c>
      <c r="G2894" t="s">
        <v>7787</v>
      </c>
      <c r="H2894" s="2">
        <v>380.49999999999989</v>
      </c>
      <c r="I2894" s="18">
        <f t="shared" si="97"/>
        <v>3.9034657294821964E-5</v>
      </c>
      <c r="J2894" s="7">
        <f t="shared" si="98"/>
        <v>0.96967277036689792</v>
      </c>
    </row>
    <row r="2895" spans="6:10" x14ac:dyDescent="0.3">
      <c r="F2895">
        <v>2890</v>
      </c>
      <c r="G2895" t="s">
        <v>4682</v>
      </c>
      <c r="H2895" s="2">
        <v>380.4699999999998</v>
      </c>
      <c r="I2895" s="18">
        <f t="shared" si="97"/>
        <v>3.9031579660869671E-5</v>
      </c>
      <c r="J2895" s="7">
        <f t="shared" si="98"/>
        <v>0.96971180194655882</v>
      </c>
    </row>
    <row r="2896" spans="6:10" x14ac:dyDescent="0.3">
      <c r="F2896">
        <v>2891</v>
      </c>
      <c r="G2896" t="s">
        <v>7521</v>
      </c>
      <c r="H2896" s="2">
        <v>380.38999999999982</v>
      </c>
      <c r="I2896" s="18">
        <f t="shared" si="97"/>
        <v>3.9023372636996911E-5</v>
      </c>
      <c r="J2896" s="7">
        <f t="shared" si="98"/>
        <v>0.96975082531919576</v>
      </c>
    </row>
    <row r="2897" spans="6:10" x14ac:dyDescent="0.3">
      <c r="F2897">
        <v>2892</v>
      </c>
      <c r="G2897" t="s">
        <v>7710</v>
      </c>
      <c r="H2897" s="2">
        <v>380.35</v>
      </c>
      <c r="I2897" s="18">
        <f t="shared" si="97"/>
        <v>3.9019269125060555E-5</v>
      </c>
      <c r="J2897" s="7">
        <f t="shared" si="98"/>
        <v>0.96978984458832085</v>
      </c>
    </row>
    <row r="2898" spans="6:10" x14ac:dyDescent="0.3">
      <c r="F2898">
        <v>2893</v>
      </c>
      <c r="G2898" t="s">
        <v>6017</v>
      </c>
      <c r="H2898" s="2">
        <v>380.01999999999992</v>
      </c>
      <c r="I2898" s="18">
        <f t="shared" si="97"/>
        <v>3.8985415151585405E-5</v>
      </c>
      <c r="J2898" s="7">
        <f t="shared" si="98"/>
        <v>0.96982883000347242</v>
      </c>
    </row>
    <row r="2899" spans="6:10" x14ac:dyDescent="0.3">
      <c r="F2899">
        <v>2894</v>
      </c>
      <c r="G2899" t="s">
        <v>7858</v>
      </c>
      <c r="H2899" s="2">
        <v>379.95</v>
      </c>
      <c r="I2899" s="18">
        <f t="shared" si="97"/>
        <v>3.8978234005696742E-5</v>
      </c>
      <c r="J2899" s="7">
        <f t="shared" si="98"/>
        <v>0.96986780823747809</v>
      </c>
    </row>
    <row r="2900" spans="6:10" x14ac:dyDescent="0.3">
      <c r="F2900">
        <v>2895</v>
      </c>
      <c r="G2900" t="s">
        <v>5918</v>
      </c>
      <c r="H2900" s="2">
        <v>379.82999999999993</v>
      </c>
      <c r="I2900" s="18">
        <f t="shared" si="97"/>
        <v>3.8965923469887593E-5</v>
      </c>
      <c r="J2900" s="7">
        <f t="shared" si="98"/>
        <v>0.96990677416094795</v>
      </c>
    </row>
    <row r="2901" spans="6:10" x14ac:dyDescent="0.3">
      <c r="F2901">
        <v>2896</v>
      </c>
      <c r="G2901" t="s">
        <v>7358</v>
      </c>
      <c r="H2901" s="2">
        <v>379.7299999999999</v>
      </c>
      <c r="I2901" s="18">
        <f t="shared" si="97"/>
        <v>3.8955664690046638E-5</v>
      </c>
      <c r="J2901" s="7">
        <f t="shared" si="98"/>
        <v>0.96994572982563798</v>
      </c>
    </row>
    <row r="2902" spans="6:10" x14ac:dyDescent="0.3">
      <c r="F2902">
        <v>2897</v>
      </c>
      <c r="G2902" t="s">
        <v>5185</v>
      </c>
      <c r="H2902" s="2">
        <v>379.64999999999992</v>
      </c>
      <c r="I2902" s="18">
        <f t="shared" si="97"/>
        <v>3.8947457666173878E-5</v>
      </c>
      <c r="J2902" s="7">
        <f t="shared" si="98"/>
        <v>0.96998467728330418</v>
      </c>
    </row>
    <row r="2903" spans="6:10" x14ac:dyDescent="0.3">
      <c r="F2903">
        <v>2898</v>
      </c>
      <c r="G2903" t="s">
        <v>5231</v>
      </c>
      <c r="H2903" s="2">
        <v>379.64999999999986</v>
      </c>
      <c r="I2903" s="18">
        <f t="shared" si="97"/>
        <v>3.8947457666173871E-5</v>
      </c>
      <c r="J2903" s="7">
        <f t="shared" si="98"/>
        <v>0.97002362474097037</v>
      </c>
    </row>
    <row r="2904" spans="6:10" x14ac:dyDescent="0.3">
      <c r="F2904">
        <v>2899</v>
      </c>
      <c r="G2904" t="s">
        <v>5931</v>
      </c>
      <c r="H2904" s="2">
        <v>379.50999999999988</v>
      </c>
      <c r="I2904" s="18">
        <f t="shared" si="97"/>
        <v>3.893309537439654E-5</v>
      </c>
      <c r="J2904" s="7">
        <f t="shared" si="98"/>
        <v>0.97006255783634476</v>
      </c>
    </row>
    <row r="2905" spans="6:10" x14ac:dyDescent="0.3">
      <c r="F2905">
        <v>2900</v>
      </c>
      <c r="G2905" t="s">
        <v>8321</v>
      </c>
      <c r="H2905" s="2">
        <v>379.44999999999993</v>
      </c>
      <c r="I2905" s="18">
        <f t="shared" si="97"/>
        <v>3.8926940106491975E-5</v>
      </c>
      <c r="J2905" s="7">
        <f t="shared" si="98"/>
        <v>0.97010148477645131</v>
      </c>
    </row>
    <row r="2906" spans="6:10" x14ac:dyDescent="0.3">
      <c r="F2906">
        <v>2901</v>
      </c>
      <c r="G2906" t="s">
        <v>7314</v>
      </c>
      <c r="H2906" s="2">
        <v>379.39999999999992</v>
      </c>
      <c r="I2906" s="18">
        <f t="shared" si="97"/>
        <v>3.8921810716571501E-5</v>
      </c>
      <c r="J2906" s="7">
        <f t="shared" si="98"/>
        <v>0.97014040658716783</v>
      </c>
    </row>
    <row r="2907" spans="6:10" x14ac:dyDescent="0.3">
      <c r="F2907">
        <v>2902</v>
      </c>
      <c r="G2907" t="s">
        <v>6874</v>
      </c>
      <c r="H2907" s="2">
        <v>379.34999999999997</v>
      </c>
      <c r="I2907" s="18">
        <f t="shared" si="97"/>
        <v>3.8916681326651027E-5</v>
      </c>
      <c r="J2907" s="7">
        <f t="shared" si="98"/>
        <v>0.97017932326849443</v>
      </c>
    </row>
    <row r="2908" spans="6:10" x14ac:dyDescent="0.3">
      <c r="F2908">
        <v>2903</v>
      </c>
      <c r="G2908" t="s">
        <v>5032</v>
      </c>
      <c r="H2908" s="2">
        <v>378.63999999999993</v>
      </c>
      <c r="I2908" s="18">
        <f t="shared" si="97"/>
        <v>3.8843843989780266E-5</v>
      </c>
      <c r="J2908" s="7">
        <f t="shared" si="98"/>
        <v>0.97021816711248421</v>
      </c>
    </row>
    <row r="2909" spans="6:10" x14ac:dyDescent="0.3">
      <c r="F2909">
        <v>2904</v>
      </c>
      <c r="G2909" t="s">
        <v>5448</v>
      </c>
      <c r="H2909" s="2">
        <v>378.58999999999992</v>
      </c>
      <c r="I2909" s="18">
        <f t="shared" si="97"/>
        <v>3.8838714599859792E-5</v>
      </c>
      <c r="J2909" s="7">
        <f t="shared" si="98"/>
        <v>0.97025700582708407</v>
      </c>
    </row>
    <row r="2910" spans="6:10" x14ac:dyDescent="0.3">
      <c r="F2910">
        <v>2905</v>
      </c>
      <c r="G2910" t="s">
        <v>8000</v>
      </c>
      <c r="H2910" s="2">
        <v>378.2999999999999</v>
      </c>
      <c r="I2910" s="18">
        <f t="shared" si="97"/>
        <v>3.8808964138321025E-5</v>
      </c>
      <c r="J2910" s="7">
        <f t="shared" si="98"/>
        <v>0.9702958147912224</v>
      </c>
    </row>
    <row r="2911" spans="6:10" x14ac:dyDescent="0.3">
      <c r="F2911">
        <v>2906</v>
      </c>
      <c r="G2911" t="s">
        <v>7746</v>
      </c>
      <c r="H2911" s="2">
        <v>378.20000000000005</v>
      </c>
      <c r="I2911" s="18">
        <f t="shared" si="97"/>
        <v>3.879870535848009E-5</v>
      </c>
      <c r="J2911" s="7">
        <f t="shared" si="98"/>
        <v>0.9703346134965809</v>
      </c>
    </row>
    <row r="2912" spans="6:10" x14ac:dyDescent="0.3">
      <c r="F2912">
        <v>2907</v>
      </c>
      <c r="G2912" t="s">
        <v>5011</v>
      </c>
      <c r="H2912" s="2">
        <v>377.59999999999991</v>
      </c>
      <c r="I2912" s="18">
        <f t="shared" si="97"/>
        <v>3.8737152679434361E-5</v>
      </c>
      <c r="J2912" s="7">
        <f t="shared" si="98"/>
        <v>0.97037335064926034</v>
      </c>
    </row>
    <row r="2913" spans="6:10" x14ac:dyDescent="0.3">
      <c r="F2913">
        <v>2908</v>
      </c>
      <c r="G2913" t="s">
        <v>4744</v>
      </c>
      <c r="H2913" s="2">
        <v>377.2</v>
      </c>
      <c r="I2913" s="18">
        <f t="shared" si="97"/>
        <v>3.8696117560070562E-5</v>
      </c>
      <c r="J2913" s="7">
        <f t="shared" si="98"/>
        <v>0.97041204676682036</v>
      </c>
    </row>
    <row r="2914" spans="6:10" x14ac:dyDescent="0.3">
      <c r="F2914">
        <v>2909</v>
      </c>
      <c r="G2914" t="s">
        <v>6219</v>
      </c>
      <c r="H2914" s="2">
        <v>377.00999999999971</v>
      </c>
      <c r="I2914" s="18">
        <f t="shared" si="97"/>
        <v>3.8676625878372729E-5</v>
      </c>
      <c r="J2914" s="7">
        <f t="shared" si="98"/>
        <v>0.97045072339269878</v>
      </c>
    </row>
    <row r="2915" spans="6:10" x14ac:dyDescent="0.3">
      <c r="F2915">
        <v>2910</v>
      </c>
      <c r="G2915" t="s">
        <v>8033</v>
      </c>
      <c r="H2915" s="2">
        <v>376.63999999999993</v>
      </c>
      <c r="I2915" s="18">
        <f t="shared" si="97"/>
        <v>3.863866839296123E-5</v>
      </c>
      <c r="J2915" s="7">
        <f t="shared" si="98"/>
        <v>0.97048936206109171</v>
      </c>
    </row>
    <row r="2916" spans="6:10" x14ac:dyDescent="0.3">
      <c r="F2916">
        <v>2911</v>
      </c>
      <c r="G2916" t="s">
        <v>5804</v>
      </c>
      <c r="H2916" s="2">
        <v>375.34999999999997</v>
      </c>
      <c r="I2916" s="18">
        <f t="shared" si="97"/>
        <v>3.8506330133012955E-5</v>
      </c>
      <c r="J2916" s="7">
        <f t="shared" si="98"/>
        <v>0.97052786839122474</v>
      </c>
    </row>
    <row r="2917" spans="6:10" x14ac:dyDescent="0.3">
      <c r="F2917">
        <v>2912</v>
      </c>
      <c r="G2917" t="s">
        <v>5516</v>
      </c>
      <c r="H2917" s="2">
        <v>375.13000000000005</v>
      </c>
      <c r="I2917" s="18">
        <f t="shared" si="97"/>
        <v>3.8483760817362863E-5</v>
      </c>
      <c r="J2917" s="7">
        <f t="shared" si="98"/>
        <v>0.97056635215204212</v>
      </c>
    </row>
    <row r="2918" spans="6:10" x14ac:dyDescent="0.3">
      <c r="F2918">
        <v>2913</v>
      </c>
      <c r="G2918" t="s">
        <v>5539</v>
      </c>
      <c r="H2918" s="2">
        <v>375.09999999999997</v>
      </c>
      <c r="I2918" s="18">
        <f t="shared" si="97"/>
        <v>3.8480683183410571E-5</v>
      </c>
      <c r="J2918" s="7">
        <f t="shared" si="98"/>
        <v>0.97060483283522558</v>
      </c>
    </row>
    <row r="2919" spans="6:10" x14ac:dyDescent="0.3">
      <c r="F2919">
        <v>2914</v>
      </c>
      <c r="G2919" t="s">
        <v>7062</v>
      </c>
      <c r="H2919" s="2">
        <v>374.99999999999994</v>
      </c>
      <c r="I2919" s="18">
        <f t="shared" si="97"/>
        <v>3.8470424403569616E-5</v>
      </c>
      <c r="J2919" s="7">
        <f t="shared" si="98"/>
        <v>0.97064330325962911</v>
      </c>
    </row>
    <row r="2920" spans="6:10" x14ac:dyDescent="0.3">
      <c r="F2920">
        <v>2915</v>
      </c>
      <c r="G2920" t="s">
        <v>5531</v>
      </c>
      <c r="H2920" s="2">
        <v>374.69999999999993</v>
      </c>
      <c r="I2920" s="18">
        <f t="shared" si="97"/>
        <v>3.8439648064046758E-5</v>
      </c>
      <c r="J2920" s="7">
        <f t="shared" si="98"/>
        <v>0.97068174290769316</v>
      </c>
    </row>
    <row r="2921" spans="6:10" x14ac:dyDescent="0.3">
      <c r="F2921">
        <v>2916</v>
      </c>
      <c r="G2921" t="s">
        <v>8036</v>
      </c>
      <c r="H2921" s="2">
        <v>374.57</v>
      </c>
      <c r="I2921" s="18">
        <f t="shared" si="97"/>
        <v>3.8426311650253531E-5</v>
      </c>
      <c r="J2921" s="7">
        <f t="shared" si="98"/>
        <v>0.97072016921934345</v>
      </c>
    </row>
    <row r="2922" spans="6:10" x14ac:dyDescent="0.3">
      <c r="F2922">
        <v>2917</v>
      </c>
      <c r="G2922" t="s">
        <v>4669</v>
      </c>
      <c r="H2922" s="2">
        <v>374</v>
      </c>
      <c r="I2922" s="18">
        <f t="shared" si="97"/>
        <v>3.8367836605160108E-5</v>
      </c>
      <c r="J2922" s="7">
        <f t="shared" si="98"/>
        <v>0.97075853705594861</v>
      </c>
    </row>
    <row r="2923" spans="6:10" x14ac:dyDescent="0.3">
      <c r="F2923">
        <v>2918</v>
      </c>
      <c r="G2923" t="s">
        <v>5016</v>
      </c>
      <c r="H2923" s="2">
        <v>373.93999999999994</v>
      </c>
      <c r="I2923" s="18">
        <f t="shared" si="97"/>
        <v>3.836168133725553E-5</v>
      </c>
      <c r="J2923" s="7">
        <f t="shared" si="98"/>
        <v>0.97079689873728592</v>
      </c>
    </row>
    <row r="2924" spans="6:10" x14ac:dyDescent="0.3">
      <c r="F2924">
        <v>2919</v>
      </c>
      <c r="G2924" t="s">
        <v>5171</v>
      </c>
      <c r="H2924" s="2">
        <v>373.74999999999955</v>
      </c>
      <c r="I2924" s="18">
        <f t="shared" si="97"/>
        <v>3.8342189655557677E-5</v>
      </c>
      <c r="J2924" s="7">
        <f t="shared" si="98"/>
        <v>0.97083524092694151</v>
      </c>
    </row>
    <row r="2925" spans="6:10" x14ac:dyDescent="0.3">
      <c r="F2925">
        <v>2920</v>
      </c>
      <c r="G2925" t="s">
        <v>7618</v>
      </c>
      <c r="H2925" s="2">
        <v>373.23999999999984</v>
      </c>
      <c r="I2925" s="18">
        <f t="shared" si="97"/>
        <v>3.8289869878368853E-5</v>
      </c>
      <c r="J2925" s="7">
        <f t="shared" si="98"/>
        <v>0.97087353079681993</v>
      </c>
    </row>
    <row r="2926" spans="6:10" x14ac:dyDescent="0.3">
      <c r="F2926">
        <v>2921</v>
      </c>
      <c r="G2926" t="s">
        <v>7132</v>
      </c>
      <c r="H2926" s="2">
        <v>372.89999999999992</v>
      </c>
      <c r="I2926" s="18">
        <f t="shared" si="97"/>
        <v>3.8254990026909625E-5</v>
      </c>
      <c r="J2926" s="7">
        <f t="shared" si="98"/>
        <v>0.97091178578684689</v>
      </c>
    </row>
    <row r="2927" spans="6:10" x14ac:dyDescent="0.3">
      <c r="F2927">
        <v>2922</v>
      </c>
      <c r="G2927" t="s">
        <v>7951</v>
      </c>
      <c r="H2927" s="2">
        <v>372.49999999999983</v>
      </c>
      <c r="I2927" s="18">
        <f t="shared" si="97"/>
        <v>3.8213954907545806E-5</v>
      </c>
      <c r="J2927" s="7">
        <f t="shared" si="98"/>
        <v>0.97094999974175444</v>
      </c>
    </row>
    <row r="2928" spans="6:10" x14ac:dyDescent="0.3">
      <c r="F2928">
        <v>2923</v>
      </c>
      <c r="G2928" t="s">
        <v>4743</v>
      </c>
      <c r="H2928" s="2">
        <v>372.22</v>
      </c>
      <c r="I2928" s="18">
        <f t="shared" si="97"/>
        <v>3.8185230323991163E-5</v>
      </c>
      <c r="J2928" s="7">
        <f t="shared" si="98"/>
        <v>0.97098818497207839</v>
      </c>
    </row>
    <row r="2929" spans="6:10" x14ac:dyDescent="0.3">
      <c r="F2929">
        <v>2924</v>
      </c>
      <c r="G2929" t="s">
        <v>6999</v>
      </c>
      <c r="H2929" s="2">
        <v>372.08999999999975</v>
      </c>
      <c r="I2929" s="18">
        <f t="shared" si="97"/>
        <v>3.8171893910197895E-5</v>
      </c>
      <c r="J2929" s="7">
        <f t="shared" si="98"/>
        <v>0.97102635686598859</v>
      </c>
    </row>
    <row r="2930" spans="6:10" x14ac:dyDescent="0.3">
      <c r="F2930">
        <v>2925</v>
      </c>
      <c r="G2930" t="s">
        <v>8244</v>
      </c>
      <c r="H2930" s="2">
        <v>371.87999999999977</v>
      </c>
      <c r="I2930" s="18">
        <f t="shared" si="97"/>
        <v>3.8150350472531902E-5</v>
      </c>
      <c r="J2930" s="7">
        <f t="shared" si="98"/>
        <v>0.97106450721646109</v>
      </c>
    </row>
    <row r="2931" spans="6:10" x14ac:dyDescent="0.3">
      <c r="F2931">
        <v>2926</v>
      </c>
      <c r="G2931" t="s">
        <v>6564</v>
      </c>
      <c r="H2931" s="2">
        <v>371.55999999999983</v>
      </c>
      <c r="I2931" s="18">
        <f t="shared" si="97"/>
        <v>3.8117522377040862E-5</v>
      </c>
      <c r="J2931" s="7">
        <f t="shared" si="98"/>
        <v>0.97110262473883813</v>
      </c>
    </row>
    <row r="2932" spans="6:10" x14ac:dyDescent="0.3">
      <c r="F2932">
        <v>2927</v>
      </c>
      <c r="G2932" t="s">
        <v>6931</v>
      </c>
      <c r="H2932" s="2">
        <v>371.00999999999993</v>
      </c>
      <c r="I2932" s="18">
        <f t="shared" si="97"/>
        <v>3.8061099087915634E-5</v>
      </c>
      <c r="J2932" s="7">
        <f t="shared" si="98"/>
        <v>0.97114068583792601</v>
      </c>
    </row>
    <row r="2933" spans="6:10" x14ac:dyDescent="0.3">
      <c r="F2933">
        <v>2928</v>
      </c>
      <c r="G2933" t="s">
        <v>6252</v>
      </c>
      <c r="H2933" s="2">
        <v>370.8</v>
      </c>
      <c r="I2933" s="18">
        <f t="shared" si="97"/>
        <v>3.8039555650249648E-5</v>
      </c>
      <c r="J2933" s="7">
        <f t="shared" si="98"/>
        <v>0.9711787253935763</v>
      </c>
    </row>
    <row r="2934" spans="6:10" x14ac:dyDescent="0.3">
      <c r="F2934">
        <v>2929</v>
      </c>
      <c r="G2934" t="s">
        <v>7203</v>
      </c>
      <c r="H2934" s="2">
        <v>370.47999999999979</v>
      </c>
      <c r="I2934" s="18">
        <f t="shared" si="97"/>
        <v>3.8006727554758574E-5</v>
      </c>
      <c r="J2934" s="7">
        <f t="shared" si="98"/>
        <v>0.97121673212113102</v>
      </c>
    </row>
    <row r="2935" spans="6:10" x14ac:dyDescent="0.3">
      <c r="F2935">
        <v>2930</v>
      </c>
      <c r="G2935" t="s">
        <v>7511</v>
      </c>
      <c r="H2935" s="2">
        <v>369.33999999999992</v>
      </c>
      <c r="I2935" s="18">
        <f t="shared" si="97"/>
        <v>3.7889777464571735E-5</v>
      </c>
      <c r="J2935" s="7">
        <f t="shared" si="98"/>
        <v>0.97125462189859557</v>
      </c>
    </row>
    <row r="2936" spans="6:10" x14ac:dyDescent="0.3">
      <c r="F2936">
        <v>2931</v>
      </c>
      <c r="G2936" t="s">
        <v>6128</v>
      </c>
      <c r="H2936" s="2">
        <v>369.2</v>
      </c>
      <c r="I2936" s="18">
        <f t="shared" si="97"/>
        <v>3.7875415172794411E-5</v>
      </c>
      <c r="J2936" s="7">
        <f t="shared" si="98"/>
        <v>0.97129249731376832</v>
      </c>
    </row>
    <row r="2937" spans="6:10" x14ac:dyDescent="0.3">
      <c r="F2937">
        <v>2932</v>
      </c>
      <c r="G2937" t="s">
        <v>7229</v>
      </c>
      <c r="H2937" s="2">
        <v>367.92999999999967</v>
      </c>
      <c r="I2937" s="18">
        <f t="shared" si="97"/>
        <v>3.774512866881429E-5</v>
      </c>
      <c r="J2937" s="7">
        <f t="shared" si="98"/>
        <v>0.97133024244243715</v>
      </c>
    </row>
    <row r="2938" spans="6:10" x14ac:dyDescent="0.3">
      <c r="F2938">
        <v>2933</v>
      </c>
      <c r="G2938" t="s">
        <v>6468</v>
      </c>
      <c r="H2938" s="2">
        <v>367.69</v>
      </c>
      <c r="I2938" s="18">
        <f t="shared" si="97"/>
        <v>3.7720507597196038E-5</v>
      </c>
      <c r="J2938" s="7">
        <f t="shared" si="98"/>
        <v>0.97136796295003436</v>
      </c>
    </row>
    <row r="2939" spans="6:10" x14ac:dyDescent="0.3">
      <c r="F2939">
        <v>2934</v>
      </c>
      <c r="G2939" t="s">
        <v>8348</v>
      </c>
      <c r="H2939" s="2">
        <v>366.23</v>
      </c>
      <c r="I2939" s="18">
        <f t="shared" si="97"/>
        <v>3.7570729411518145E-5</v>
      </c>
      <c r="J2939" s="7">
        <f t="shared" si="98"/>
        <v>0.97140553367944593</v>
      </c>
    </row>
    <row r="2940" spans="6:10" x14ac:dyDescent="0.3">
      <c r="F2940">
        <v>2935</v>
      </c>
      <c r="G2940" t="s">
        <v>7937</v>
      </c>
      <c r="H2940" s="2">
        <v>365.84999999999991</v>
      </c>
      <c r="I2940" s="18">
        <f t="shared" si="97"/>
        <v>3.7531746048122514E-5</v>
      </c>
      <c r="J2940" s="7">
        <f t="shared" si="98"/>
        <v>0.97144306542549408</v>
      </c>
    </row>
    <row r="2941" spans="6:10" x14ac:dyDescent="0.3">
      <c r="F2941">
        <v>2936</v>
      </c>
      <c r="G2941" t="s">
        <v>7996</v>
      </c>
      <c r="H2941" s="2">
        <v>365.76</v>
      </c>
      <c r="I2941" s="18">
        <f t="shared" si="97"/>
        <v>3.7522513146265671E-5</v>
      </c>
      <c r="J2941" s="7">
        <f t="shared" si="98"/>
        <v>0.97148058793864034</v>
      </c>
    </row>
    <row r="2942" spans="6:10" x14ac:dyDescent="0.3">
      <c r="F2942">
        <v>2937</v>
      </c>
      <c r="G2942" t="s">
        <v>4976</v>
      </c>
      <c r="H2942" s="2">
        <v>365.28999999999991</v>
      </c>
      <c r="I2942" s="18">
        <f t="shared" si="97"/>
        <v>3.7474296881013182E-5</v>
      </c>
      <c r="J2942" s="7">
        <f t="shared" si="98"/>
        <v>0.9715180622355214</v>
      </c>
    </row>
    <row r="2943" spans="6:10" x14ac:dyDescent="0.3">
      <c r="F2943">
        <v>2938</v>
      </c>
      <c r="G2943" t="s">
        <v>7103</v>
      </c>
      <c r="H2943" s="2">
        <v>365.27</v>
      </c>
      <c r="I2943" s="18">
        <f t="shared" si="97"/>
        <v>3.7472245125045001E-5</v>
      </c>
      <c r="J2943" s="7">
        <f t="shared" si="98"/>
        <v>0.97155553448064647</v>
      </c>
    </row>
    <row r="2944" spans="6:10" x14ac:dyDescent="0.3">
      <c r="F2944">
        <v>2939</v>
      </c>
      <c r="G2944" t="s">
        <v>6531</v>
      </c>
      <c r="H2944" s="2">
        <v>364.89999999999981</v>
      </c>
      <c r="I2944" s="18">
        <f t="shared" si="97"/>
        <v>3.743428763963346E-5</v>
      </c>
      <c r="J2944" s="7">
        <f t="shared" si="98"/>
        <v>0.97159296876828605</v>
      </c>
    </row>
    <row r="2945" spans="6:10" x14ac:dyDescent="0.3">
      <c r="F2945">
        <v>2940</v>
      </c>
      <c r="G2945" t="s">
        <v>6126</v>
      </c>
      <c r="H2945" s="2">
        <v>364.79999999999995</v>
      </c>
      <c r="I2945" s="18">
        <f t="shared" si="97"/>
        <v>3.7424028859792526E-5</v>
      </c>
      <c r="J2945" s="7">
        <f t="shared" si="98"/>
        <v>0.9716303927971458</v>
      </c>
    </row>
    <row r="2946" spans="6:10" x14ac:dyDescent="0.3">
      <c r="F2946">
        <v>2941</v>
      </c>
      <c r="G2946" t="s">
        <v>6915</v>
      </c>
      <c r="H2946" s="2">
        <v>364.72</v>
      </c>
      <c r="I2946" s="18">
        <f t="shared" si="97"/>
        <v>3.7415821835919773E-5</v>
      </c>
      <c r="J2946" s="7">
        <f t="shared" si="98"/>
        <v>0.97166780861898172</v>
      </c>
    </row>
    <row r="2947" spans="6:10" x14ac:dyDescent="0.3">
      <c r="F2947">
        <v>2942</v>
      </c>
      <c r="G2947" t="s">
        <v>4274</v>
      </c>
      <c r="H2947" s="2">
        <v>364.6</v>
      </c>
      <c r="I2947" s="18">
        <f t="shared" si="97"/>
        <v>3.7403511300110629E-5</v>
      </c>
      <c r="J2947" s="7">
        <f t="shared" si="98"/>
        <v>0.97170521213028183</v>
      </c>
    </row>
    <row r="2948" spans="6:10" x14ac:dyDescent="0.3">
      <c r="F2948">
        <v>2943</v>
      </c>
      <c r="G2948" t="s">
        <v>6466</v>
      </c>
      <c r="H2948" s="2">
        <v>364.5</v>
      </c>
      <c r="I2948" s="18">
        <f t="shared" si="97"/>
        <v>3.7393252520269675E-5</v>
      </c>
      <c r="J2948" s="7">
        <f t="shared" si="98"/>
        <v>0.9717426053828021</v>
      </c>
    </row>
    <row r="2949" spans="6:10" x14ac:dyDescent="0.3">
      <c r="F2949">
        <v>2944</v>
      </c>
      <c r="G2949" t="s">
        <v>5867</v>
      </c>
      <c r="H2949" s="2">
        <v>364.21999999999997</v>
      </c>
      <c r="I2949" s="18">
        <f t="shared" si="97"/>
        <v>3.7364527936715005E-5</v>
      </c>
      <c r="J2949" s="7">
        <f t="shared" si="98"/>
        <v>0.97177996991073878</v>
      </c>
    </row>
    <row r="2950" spans="6:10" x14ac:dyDescent="0.3">
      <c r="F2950">
        <v>2945</v>
      </c>
      <c r="G2950" t="s">
        <v>7623</v>
      </c>
      <c r="H2950" s="2">
        <v>364.14</v>
      </c>
      <c r="I2950" s="18">
        <f t="shared" si="97"/>
        <v>3.7356320912842245E-5</v>
      </c>
      <c r="J2950" s="7">
        <f t="shared" si="98"/>
        <v>0.97181732623165162</v>
      </c>
    </row>
    <row r="2951" spans="6:10" x14ac:dyDescent="0.3">
      <c r="F2951">
        <v>2946</v>
      </c>
      <c r="G2951" t="s">
        <v>4406</v>
      </c>
      <c r="H2951" s="2">
        <v>363.95000000000005</v>
      </c>
      <c r="I2951" s="18">
        <f t="shared" ref="I2951:I3014" si="99">H2951/GETPIVOTDATA("[Measures].[Net Sales]",$G$5)</f>
        <v>3.7336829231144447E-5</v>
      </c>
      <c r="J2951" s="7">
        <f t="shared" si="98"/>
        <v>0.97185466306088275</v>
      </c>
    </row>
    <row r="2952" spans="6:10" x14ac:dyDescent="0.3">
      <c r="F2952">
        <v>2947</v>
      </c>
      <c r="G2952" t="s">
        <v>7915</v>
      </c>
      <c r="H2952" s="2">
        <v>363.9</v>
      </c>
      <c r="I2952" s="18">
        <f t="shared" si="99"/>
        <v>3.7331699841223959E-5</v>
      </c>
      <c r="J2952" s="7">
        <f t="shared" ref="J2952:J3015" si="100">I2952+J2951</f>
        <v>0.97189199476072397</v>
      </c>
    </row>
    <row r="2953" spans="6:10" x14ac:dyDescent="0.3">
      <c r="F2953">
        <v>2948</v>
      </c>
      <c r="G2953" t="s">
        <v>6885</v>
      </c>
      <c r="H2953" s="2">
        <v>363.87999999999954</v>
      </c>
      <c r="I2953" s="18">
        <f t="shared" si="99"/>
        <v>3.7329648085255723E-5</v>
      </c>
      <c r="J2953" s="7">
        <f t="shared" si="100"/>
        <v>0.97192932440880919</v>
      </c>
    </row>
    <row r="2954" spans="6:10" x14ac:dyDescent="0.3">
      <c r="F2954">
        <v>2949</v>
      </c>
      <c r="G2954" t="s">
        <v>5606</v>
      </c>
      <c r="H2954" s="2">
        <v>363.78999999999979</v>
      </c>
      <c r="I2954" s="18">
        <f t="shared" si="99"/>
        <v>3.7320415183398893E-5</v>
      </c>
      <c r="J2954" s="7">
        <f t="shared" si="100"/>
        <v>0.97196664482399264</v>
      </c>
    </row>
    <row r="2955" spans="6:10" x14ac:dyDescent="0.3">
      <c r="F2955">
        <v>2950</v>
      </c>
      <c r="G2955" t="s">
        <v>7330</v>
      </c>
      <c r="H2955" s="2">
        <v>363.7</v>
      </c>
      <c r="I2955" s="18">
        <f t="shared" si="99"/>
        <v>3.7311182281542056E-5</v>
      </c>
      <c r="J2955" s="7">
        <f t="shared" si="100"/>
        <v>0.97200395600627421</v>
      </c>
    </row>
    <row r="2956" spans="6:10" x14ac:dyDescent="0.3">
      <c r="F2956">
        <v>2951</v>
      </c>
      <c r="G2956" t="s">
        <v>8449</v>
      </c>
      <c r="H2956" s="2">
        <v>363.65</v>
      </c>
      <c r="I2956" s="18">
        <f t="shared" si="99"/>
        <v>3.7306052891621582E-5</v>
      </c>
      <c r="J2956" s="7">
        <f t="shared" si="100"/>
        <v>0.97204126205916586</v>
      </c>
    </row>
    <row r="2957" spans="6:10" x14ac:dyDescent="0.3">
      <c r="F2957">
        <v>2952</v>
      </c>
      <c r="G2957" t="s">
        <v>7315</v>
      </c>
      <c r="H2957" s="2">
        <v>363.64999999999992</v>
      </c>
      <c r="I2957" s="18">
        <f t="shared" si="99"/>
        <v>3.7306052891621575E-5</v>
      </c>
      <c r="J2957" s="7">
        <f t="shared" si="100"/>
        <v>0.97207856811205751</v>
      </c>
    </row>
    <row r="2958" spans="6:10" x14ac:dyDescent="0.3">
      <c r="F2958">
        <v>2953</v>
      </c>
      <c r="G2958" t="s">
        <v>4696</v>
      </c>
      <c r="H2958" s="2">
        <v>363.64999999999992</v>
      </c>
      <c r="I2958" s="18">
        <f t="shared" si="99"/>
        <v>3.7306052891621575E-5</v>
      </c>
      <c r="J2958" s="7">
        <f t="shared" si="100"/>
        <v>0.97211587416494916</v>
      </c>
    </row>
    <row r="2959" spans="6:10" x14ac:dyDescent="0.3">
      <c r="F2959">
        <v>2954</v>
      </c>
      <c r="G2959" t="s">
        <v>6899</v>
      </c>
      <c r="H2959" s="2">
        <v>363.59999999999997</v>
      </c>
      <c r="I2959" s="18">
        <f t="shared" si="99"/>
        <v>3.7300923501701101E-5</v>
      </c>
      <c r="J2959" s="7">
        <f t="shared" si="100"/>
        <v>0.97215317508845089</v>
      </c>
    </row>
    <row r="2960" spans="6:10" x14ac:dyDescent="0.3">
      <c r="F2960">
        <v>2955</v>
      </c>
      <c r="G2960" t="s">
        <v>6159</v>
      </c>
      <c r="H2960" s="2">
        <v>363.53000000000009</v>
      </c>
      <c r="I2960" s="18">
        <f t="shared" si="99"/>
        <v>3.7293742355812452E-5</v>
      </c>
      <c r="J2960" s="7">
        <f t="shared" si="100"/>
        <v>0.97219046883080673</v>
      </c>
    </row>
    <row r="2961" spans="6:10" x14ac:dyDescent="0.3">
      <c r="F2961">
        <v>2956</v>
      </c>
      <c r="G2961" t="s">
        <v>5375</v>
      </c>
      <c r="H2961" s="2">
        <v>363.39999999999992</v>
      </c>
      <c r="I2961" s="18">
        <f t="shared" si="99"/>
        <v>3.7280405942019198E-5</v>
      </c>
      <c r="J2961" s="7">
        <f t="shared" si="100"/>
        <v>0.97222774923674871</v>
      </c>
    </row>
    <row r="2962" spans="6:10" x14ac:dyDescent="0.3">
      <c r="F2962">
        <v>2957</v>
      </c>
      <c r="G2962" t="s">
        <v>5789</v>
      </c>
      <c r="H2962" s="2">
        <v>363.33999999999992</v>
      </c>
      <c r="I2962" s="18">
        <f t="shared" si="99"/>
        <v>3.7274250674114627E-5</v>
      </c>
      <c r="J2962" s="7">
        <f t="shared" si="100"/>
        <v>0.97226502348742283</v>
      </c>
    </row>
    <row r="2963" spans="6:10" x14ac:dyDescent="0.3">
      <c r="F2963">
        <v>2958</v>
      </c>
      <c r="G2963" t="s">
        <v>7233</v>
      </c>
      <c r="H2963" s="2">
        <v>362.95</v>
      </c>
      <c r="I2963" s="18">
        <f t="shared" si="99"/>
        <v>3.7234241432734918E-5</v>
      </c>
      <c r="J2963" s="7">
        <f t="shared" si="100"/>
        <v>0.97230225772885559</v>
      </c>
    </row>
    <row r="2964" spans="6:10" x14ac:dyDescent="0.3">
      <c r="F2964">
        <v>2959</v>
      </c>
      <c r="G2964" t="s">
        <v>8099</v>
      </c>
      <c r="H2964" s="2">
        <v>362.9</v>
      </c>
      <c r="I2964" s="18">
        <f t="shared" si="99"/>
        <v>3.7229112042814444E-5</v>
      </c>
      <c r="J2964" s="7">
        <f t="shared" si="100"/>
        <v>0.97233948684089844</v>
      </c>
    </row>
    <row r="2965" spans="6:10" x14ac:dyDescent="0.3">
      <c r="F2965">
        <v>2960</v>
      </c>
      <c r="G2965" t="s">
        <v>6989</v>
      </c>
      <c r="H2965" s="2">
        <v>362.05999999999983</v>
      </c>
      <c r="I2965" s="18">
        <f t="shared" si="99"/>
        <v>3.7142938292150429E-5</v>
      </c>
      <c r="J2965" s="7">
        <f t="shared" si="100"/>
        <v>0.97237662977919059</v>
      </c>
    </row>
    <row r="2966" spans="6:10" x14ac:dyDescent="0.3">
      <c r="F2966">
        <v>2961</v>
      </c>
      <c r="G2966" t="s">
        <v>5366</v>
      </c>
      <c r="H2966" s="2">
        <v>361.61999999999995</v>
      </c>
      <c r="I2966" s="18">
        <f t="shared" si="99"/>
        <v>3.7097799660850253E-5</v>
      </c>
      <c r="J2966" s="7">
        <f t="shared" si="100"/>
        <v>0.97241372757885147</v>
      </c>
    </row>
    <row r="2967" spans="6:10" x14ac:dyDescent="0.3">
      <c r="F2967">
        <v>2962</v>
      </c>
      <c r="G2967" t="s">
        <v>5434</v>
      </c>
      <c r="H2967" s="2">
        <v>361.28000000000009</v>
      </c>
      <c r="I2967" s="18">
        <f t="shared" si="99"/>
        <v>3.7062919809391033E-5</v>
      </c>
      <c r="J2967" s="7">
        <f t="shared" si="100"/>
        <v>0.9724507904986609</v>
      </c>
    </row>
    <row r="2968" spans="6:10" x14ac:dyDescent="0.3">
      <c r="F2968">
        <v>2963</v>
      </c>
      <c r="G2968" t="s">
        <v>6168</v>
      </c>
      <c r="H2968" s="2">
        <v>361.24999999999994</v>
      </c>
      <c r="I2968" s="18">
        <f t="shared" si="99"/>
        <v>3.7059842175438733E-5</v>
      </c>
      <c r="J2968" s="7">
        <f t="shared" si="100"/>
        <v>0.97248785034083629</v>
      </c>
    </row>
    <row r="2969" spans="6:10" x14ac:dyDescent="0.3">
      <c r="F2969">
        <v>2964</v>
      </c>
      <c r="G2969" t="s">
        <v>7175</v>
      </c>
      <c r="H2969" s="2">
        <v>361.21999999999997</v>
      </c>
      <c r="I2969" s="18">
        <f t="shared" si="99"/>
        <v>3.7056764541486447E-5</v>
      </c>
      <c r="J2969" s="7">
        <f t="shared" si="100"/>
        <v>0.97252490710537776</v>
      </c>
    </row>
    <row r="2970" spans="6:10" x14ac:dyDescent="0.3">
      <c r="F2970">
        <v>2965</v>
      </c>
      <c r="G2970" t="s">
        <v>4968</v>
      </c>
      <c r="H2970" s="2">
        <v>361.11</v>
      </c>
      <c r="I2970" s="18">
        <f t="shared" si="99"/>
        <v>3.7045479883661409E-5</v>
      </c>
      <c r="J2970" s="7">
        <f t="shared" si="100"/>
        <v>0.97256195258526146</v>
      </c>
    </row>
    <row r="2971" spans="6:10" x14ac:dyDescent="0.3">
      <c r="F2971">
        <v>2966</v>
      </c>
      <c r="G2971" t="s">
        <v>6867</v>
      </c>
      <c r="H2971" s="2">
        <v>360.92999999999927</v>
      </c>
      <c r="I2971" s="18">
        <f t="shared" si="99"/>
        <v>3.7027014079947619E-5</v>
      </c>
      <c r="J2971" s="7">
        <f t="shared" si="100"/>
        <v>0.97259897959934138</v>
      </c>
    </row>
    <row r="2972" spans="6:10" x14ac:dyDescent="0.3">
      <c r="F2972">
        <v>2967</v>
      </c>
      <c r="G2972" t="s">
        <v>7389</v>
      </c>
      <c r="H2972" s="2">
        <v>360.16</v>
      </c>
      <c r="I2972" s="18">
        <f t="shared" si="99"/>
        <v>3.6948021475172361E-5</v>
      </c>
      <c r="J2972" s="7">
        <f t="shared" si="100"/>
        <v>0.97263592762081652</v>
      </c>
    </row>
    <row r="2973" spans="6:10" x14ac:dyDescent="0.3">
      <c r="F2973">
        <v>2968</v>
      </c>
      <c r="G2973" t="s">
        <v>5320</v>
      </c>
      <c r="H2973" s="2">
        <v>360.00999999999993</v>
      </c>
      <c r="I2973" s="18">
        <f t="shared" si="99"/>
        <v>3.6932633305410926E-5</v>
      </c>
      <c r="J2973" s="7">
        <f t="shared" si="100"/>
        <v>0.97267286025412192</v>
      </c>
    </row>
    <row r="2974" spans="6:10" x14ac:dyDescent="0.3">
      <c r="F2974">
        <v>2969</v>
      </c>
      <c r="G2974" t="s">
        <v>4974</v>
      </c>
      <c r="H2974" s="2">
        <v>360</v>
      </c>
      <c r="I2974" s="18">
        <f t="shared" si="99"/>
        <v>3.6931607427426842E-5</v>
      </c>
      <c r="J2974" s="7">
        <f t="shared" si="100"/>
        <v>0.97270979186154938</v>
      </c>
    </row>
    <row r="2975" spans="6:10" x14ac:dyDescent="0.3">
      <c r="F2975">
        <v>2970</v>
      </c>
      <c r="G2975" t="s">
        <v>6709</v>
      </c>
      <c r="H2975" s="2">
        <v>358.62999999999994</v>
      </c>
      <c r="I2975" s="18">
        <f t="shared" si="99"/>
        <v>3.6791062143605793E-5</v>
      </c>
      <c r="J2975" s="7">
        <f t="shared" si="100"/>
        <v>0.97274658292369298</v>
      </c>
    </row>
    <row r="2976" spans="6:10" x14ac:dyDescent="0.3">
      <c r="F2976">
        <v>2971</v>
      </c>
      <c r="G2976" t="s">
        <v>5986</v>
      </c>
      <c r="H2976" s="2">
        <v>358.60999999999984</v>
      </c>
      <c r="I2976" s="18">
        <f t="shared" si="99"/>
        <v>3.6789010387637591E-5</v>
      </c>
      <c r="J2976" s="7">
        <f t="shared" si="100"/>
        <v>0.9727833719340806</v>
      </c>
    </row>
    <row r="2977" spans="6:10" x14ac:dyDescent="0.3">
      <c r="F2977">
        <v>2972</v>
      </c>
      <c r="G2977" t="s">
        <v>8375</v>
      </c>
      <c r="H2977" s="2">
        <v>358.56</v>
      </c>
      <c r="I2977" s="18">
        <f t="shared" si="99"/>
        <v>3.6783880997717131E-5</v>
      </c>
      <c r="J2977" s="7">
        <f t="shared" si="100"/>
        <v>0.9728201558150783</v>
      </c>
    </row>
    <row r="2978" spans="6:10" x14ac:dyDescent="0.3">
      <c r="F2978">
        <v>2973</v>
      </c>
      <c r="G2978" t="s">
        <v>7562</v>
      </c>
      <c r="H2978" s="2">
        <v>358.37999999999994</v>
      </c>
      <c r="I2978" s="18">
        <f t="shared" si="99"/>
        <v>3.676541519400341E-5</v>
      </c>
      <c r="J2978" s="7">
        <f t="shared" si="100"/>
        <v>0.97285692123027234</v>
      </c>
    </row>
    <row r="2979" spans="6:10" x14ac:dyDescent="0.3">
      <c r="F2979">
        <v>2974</v>
      </c>
      <c r="G2979" t="s">
        <v>4923</v>
      </c>
      <c r="H2979" s="2">
        <v>358</v>
      </c>
      <c r="I2979" s="18">
        <f t="shared" si="99"/>
        <v>3.6726431830607799E-5</v>
      </c>
      <c r="J2979" s="7">
        <f t="shared" si="100"/>
        <v>0.97289364766210296</v>
      </c>
    </row>
    <row r="2980" spans="6:10" x14ac:dyDescent="0.3">
      <c r="F2980">
        <v>2975</v>
      </c>
      <c r="G2980" t="s">
        <v>5463</v>
      </c>
      <c r="H2980" s="2">
        <v>357.98</v>
      </c>
      <c r="I2980" s="18">
        <f t="shared" si="99"/>
        <v>3.672438007463961E-5</v>
      </c>
      <c r="J2980" s="7">
        <f t="shared" si="100"/>
        <v>0.97293037204217758</v>
      </c>
    </row>
    <row r="2981" spans="6:10" x14ac:dyDescent="0.3">
      <c r="F2981">
        <v>2976</v>
      </c>
      <c r="G2981" t="s">
        <v>7158</v>
      </c>
      <c r="H2981" s="2">
        <v>357.95</v>
      </c>
      <c r="I2981" s="18">
        <f t="shared" si="99"/>
        <v>3.6721302440687325E-5</v>
      </c>
      <c r="J2981" s="7">
        <f t="shared" si="100"/>
        <v>0.97296709334461828</v>
      </c>
    </row>
    <row r="2982" spans="6:10" x14ac:dyDescent="0.3">
      <c r="F2982">
        <v>2977</v>
      </c>
      <c r="G2982" t="s">
        <v>7705</v>
      </c>
      <c r="H2982" s="2">
        <v>357.77</v>
      </c>
      <c r="I2982" s="18">
        <f t="shared" si="99"/>
        <v>3.670283663697361E-5</v>
      </c>
      <c r="J2982" s="7">
        <f t="shared" si="100"/>
        <v>0.97300379618125521</v>
      </c>
    </row>
    <row r="2983" spans="6:10" x14ac:dyDescent="0.3">
      <c r="F2983">
        <v>2978</v>
      </c>
      <c r="G2983" t="s">
        <v>8439</v>
      </c>
      <c r="H2983" s="2">
        <v>357.19999999999993</v>
      </c>
      <c r="I2983" s="18">
        <f t="shared" si="99"/>
        <v>3.664436159188018E-5</v>
      </c>
      <c r="J2983" s="7">
        <f t="shared" si="100"/>
        <v>0.97304044054284711</v>
      </c>
    </row>
    <row r="2984" spans="6:10" x14ac:dyDescent="0.3">
      <c r="F2984">
        <v>2979</v>
      </c>
      <c r="G2984" t="s">
        <v>5084</v>
      </c>
      <c r="H2984" s="2">
        <v>356.9799999999999</v>
      </c>
      <c r="I2984" s="18">
        <f t="shared" si="99"/>
        <v>3.6621792276230082E-5</v>
      </c>
      <c r="J2984" s="7">
        <f t="shared" si="100"/>
        <v>0.97307706233512337</v>
      </c>
    </row>
    <row r="2985" spans="6:10" x14ac:dyDescent="0.3">
      <c r="F2985">
        <v>2980</v>
      </c>
      <c r="G2985" t="s">
        <v>5845</v>
      </c>
      <c r="H2985" s="2">
        <v>356.85</v>
      </c>
      <c r="I2985" s="18">
        <f t="shared" si="99"/>
        <v>3.6608455862436855E-5</v>
      </c>
      <c r="J2985" s="7">
        <f t="shared" si="100"/>
        <v>0.97311367079098576</v>
      </c>
    </row>
    <row r="2986" spans="6:10" x14ac:dyDescent="0.3">
      <c r="F2986">
        <v>2981</v>
      </c>
      <c r="G2986" t="s">
        <v>6396</v>
      </c>
      <c r="H2986" s="2">
        <v>356</v>
      </c>
      <c r="I2986" s="18">
        <f t="shared" si="99"/>
        <v>3.6521256233788763E-5</v>
      </c>
      <c r="J2986" s="7">
        <f t="shared" si="100"/>
        <v>0.97315019204721953</v>
      </c>
    </row>
    <row r="2987" spans="6:10" x14ac:dyDescent="0.3">
      <c r="F2987">
        <v>2982</v>
      </c>
      <c r="G2987" t="s">
        <v>4410</v>
      </c>
      <c r="H2987" s="2">
        <v>355.69999999999993</v>
      </c>
      <c r="I2987" s="18">
        <f t="shared" si="99"/>
        <v>3.6490479894265898E-5</v>
      </c>
      <c r="J2987" s="7">
        <f t="shared" si="100"/>
        <v>0.97318668252711382</v>
      </c>
    </row>
    <row r="2988" spans="6:10" x14ac:dyDescent="0.3">
      <c r="F2988">
        <v>2983</v>
      </c>
      <c r="G2988" t="s">
        <v>5875</v>
      </c>
      <c r="H2988" s="2">
        <v>355.56</v>
      </c>
      <c r="I2988" s="18">
        <f t="shared" si="99"/>
        <v>3.6476117602488573E-5</v>
      </c>
      <c r="J2988" s="7">
        <f t="shared" si="100"/>
        <v>0.97322315864471631</v>
      </c>
    </row>
    <row r="2989" spans="6:10" x14ac:dyDescent="0.3">
      <c r="F2989">
        <v>2984</v>
      </c>
      <c r="G2989" t="s">
        <v>4473</v>
      </c>
      <c r="H2989" s="2">
        <v>355.53</v>
      </c>
      <c r="I2989" s="18">
        <f t="shared" si="99"/>
        <v>3.6473039968536288E-5</v>
      </c>
      <c r="J2989" s="7">
        <f t="shared" si="100"/>
        <v>0.97325963168468488</v>
      </c>
    </row>
    <row r="2990" spans="6:10" x14ac:dyDescent="0.3">
      <c r="F2990">
        <v>2985</v>
      </c>
      <c r="G2990" t="s">
        <v>8229</v>
      </c>
      <c r="H2990" s="2">
        <v>355.1099999999999</v>
      </c>
      <c r="I2990" s="18">
        <f t="shared" si="99"/>
        <v>3.642995309320428E-5</v>
      </c>
      <c r="J2990" s="7">
        <f t="shared" si="100"/>
        <v>0.97329606163777804</v>
      </c>
    </row>
    <row r="2991" spans="6:10" x14ac:dyDescent="0.3">
      <c r="F2991">
        <v>2986</v>
      </c>
      <c r="G2991" t="s">
        <v>5220</v>
      </c>
      <c r="H2991" s="2">
        <v>354.79999999999978</v>
      </c>
      <c r="I2991" s="18">
        <f t="shared" si="99"/>
        <v>3.6398150875697318E-5</v>
      </c>
      <c r="J2991" s="7">
        <f t="shared" si="100"/>
        <v>0.97333245978865379</v>
      </c>
    </row>
    <row r="2992" spans="6:10" x14ac:dyDescent="0.3">
      <c r="F2992">
        <v>2987</v>
      </c>
      <c r="G2992" t="s">
        <v>7843</v>
      </c>
      <c r="H2992" s="2">
        <v>354.15</v>
      </c>
      <c r="I2992" s="18">
        <f t="shared" si="99"/>
        <v>3.6331468806731149E-5</v>
      </c>
      <c r="J2992" s="7">
        <f t="shared" si="100"/>
        <v>0.97336879125746056</v>
      </c>
    </row>
    <row r="2993" spans="6:10" x14ac:dyDescent="0.3">
      <c r="F2993">
        <v>2988</v>
      </c>
      <c r="G2993" t="s">
        <v>4650</v>
      </c>
      <c r="H2993" s="2">
        <v>354.09000000000003</v>
      </c>
      <c r="I2993" s="18">
        <f t="shared" si="99"/>
        <v>3.6325313538826584E-5</v>
      </c>
      <c r="J2993" s="7">
        <f t="shared" si="100"/>
        <v>0.97340511657099937</v>
      </c>
    </row>
    <row r="2994" spans="6:10" x14ac:dyDescent="0.3">
      <c r="F2994">
        <v>2989</v>
      </c>
      <c r="G2994" t="s">
        <v>6866</v>
      </c>
      <c r="H2994" s="2">
        <v>354.08999999999986</v>
      </c>
      <c r="I2994" s="18">
        <f t="shared" si="99"/>
        <v>3.632531353882657E-5</v>
      </c>
      <c r="J2994" s="7">
        <f t="shared" si="100"/>
        <v>0.97344144188453818</v>
      </c>
    </row>
    <row r="2995" spans="6:10" x14ac:dyDescent="0.3">
      <c r="F2995">
        <v>2990</v>
      </c>
      <c r="G2995" t="s">
        <v>4554</v>
      </c>
      <c r="H2995" s="2">
        <v>353.86000000000007</v>
      </c>
      <c r="I2995" s="18">
        <f t="shared" si="99"/>
        <v>3.6301718345192402E-5</v>
      </c>
      <c r="J2995" s="7">
        <f t="shared" si="100"/>
        <v>0.97347774360288342</v>
      </c>
    </row>
    <row r="2996" spans="6:10" x14ac:dyDescent="0.3">
      <c r="F2996">
        <v>2991</v>
      </c>
      <c r="G2996" t="s">
        <v>7867</v>
      </c>
      <c r="H2996" s="2">
        <v>353.85999999999967</v>
      </c>
      <c r="I2996" s="18">
        <f t="shared" si="99"/>
        <v>3.6301718345192361E-5</v>
      </c>
      <c r="J2996" s="7">
        <f t="shared" si="100"/>
        <v>0.97351404532122865</v>
      </c>
    </row>
    <row r="2997" spans="6:10" x14ac:dyDescent="0.3">
      <c r="F2997">
        <v>2992</v>
      </c>
      <c r="G2997" t="s">
        <v>4885</v>
      </c>
      <c r="H2997" s="2">
        <v>353.64999999999986</v>
      </c>
      <c r="I2997" s="18">
        <f t="shared" si="99"/>
        <v>3.6280174907526381E-5</v>
      </c>
      <c r="J2997" s="7">
        <f t="shared" si="100"/>
        <v>0.97355032549613618</v>
      </c>
    </row>
    <row r="2998" spans="6:10" x14ac:dyDescent="0.3">
      <c r="F2998">
        <v>2993</v>
      </c>
      <c r="G2998" t="s">
        <v>4909</v>
      </c>
      <c r="H2998" s="2">
        <v>353.47999999999996</v>
      </c>
      <c r="I2998" s="18">
        <f t="shared" si="99"/>
        <v>3.6262734981796771E-5</v>
      </c>
      <c r="J2998" s="7">
        <f t="shared" si="100"/>
        <v>0.97358658823111799</v>
      </c>
    </row>
    <row r="2999" spans="6:10" x14ac:dyDescent="0.3">
      <c r="F2999">
        <v>2994</v>
      </c>
      <c r="G2999" t="s">
        <v>6070</v>
      </c>
      <c r="H2999" s="2">
        <v>353.27</v>
      </c>
      <c r="I2999" s="18">
        <f t="shared" si="99"/>
        <v>3.6241191544130777E-5</v>
      </c>
      <c r="J2999" s="7">
        <f t="shared" si="100"/>
        <v>0.97362282942266209</v>
      </c>
    </row>
    <row r="3000" spans="6:10" x14ac:dyDescent="0.3">
      <c r="F3000">
        <v>2995</v>
      </c>
      <c r="G3000" t="s">
        <v>8398</v>
      </c>
      <c r="H3000" s="2">
        <v>353.18999999999977</v>
      </c>
      <c r="I3000" s="18">
        <f t="shared" si="99"/>
        <v>3.623298452025799E-5</v>
      </c>
      <c r="J3000" s="7">
        <f t="shared" si="100"/>
        <v>0.97365906240718236</v>
      </c>
    </row>
    <row r="3001" spans="6:10" x14ac:dyDescent="0.3">
      <c r="F3001">
        <v>2996</v>
      </c>
      <c r="G3001" t="s">
        <v>6721</v>
      </c>
      <c r="H3001" s="2">
        <v>352.7</v>
      </c>
      <c r="I3001" s="18">
        <f t="shared" si="99"/>
        <v>3.6182716499037347E-5</v>
      </c>
      <c r="J3001" s="7">
        <f t="shared" si="100"/>
        <v>0.97369524512368144</v>
      </c>
    </row>
    <row r="3002" spans="6:10" x14ac:dyDescent="0.3">
      <c r="F3002">
        <v>2997</v>
      </c>
      <c r="G3002" t="s">
        <v>8491</v>
      </c>
      <c r="H3002" s="2">
        <v>352.68999999999994</v>
      </c>
      <c r="I3002" s="18">
        <f t="shared" si="99"/>
        <v>3.618169062105325E-5</v>
      </c>
      <c r="J3002" s="7">
        <f t="shared" si="100"/>
        <v>0.97373142681430247</v>
      </c>
    </row>
    <row r="3003" spans="6:10" x14ac:dyDescent="0.3">
      <c r="F3003">
        <v>2998</v>
      </c>
      <c r="G3003" t="s">
        <v>6461</v>
      </c>
      <c r="H3003" s="2">
        <v>351.66999999999996</v>
      </c>
      <c r="I3003" s="18">
        <f t="shared" si="99"/>
        <v>3.607705106667554E-5</v>
      </c>
      <c r="J3003" s="7">
        <f t="shared" si="100"/>
        <v>0.97376750386536914</v>
      </c>
    </row>
    <row r="3004" spans="6:10" x14ac:dyDescent="0.3">
      <c r="F3004">
        <v>2999</v>
      </c>
      <c r="G3004" t="s">
        <v>5720</v>
      </c>
      <c r="H3004" s="2">
        <v>351.45</v>
      </c>
      <c r="I3004" s="18">
        <f t="shared" si="99"/>
        <v>3.6054481751025449E-5</v>
      </c>
      <c r="J3004" s="7">
        <f t="shared" si="100"/>
        <v>0.97380355834712018</v>
      </c>
    </row>
    <row r="3005" spans="6:10" x14ac:dyDescent="0.3">
      <c r="F3005">
        <v>3000</v>
      </c>
      <c r="G3005" t="s">
        <v>6801</v>
      </c>
      <c r="H3005" s="2">
        <v>351.3</v>
      </c>
      <c r="I3005" s="18">
        <f t="shared" si="99"/>
        <v>3.6039093581264027E-5</v>
      </c>
      <c r="J3005" s="7">
        <f t="shared" si="100"/>
        <v>0.97383959744070148</v>
      </c>
    </row>
    <row r="3006" spans="6:10" x14ac:dyDescent="0.3">
      <c r="F3006">
        <v>3001</v>
      </c>
      <c r="G3006" t="s">
        <v>5422</v>
      </c>
      <c r="H3006" s="2">
        <v>351.13000000000005</v>
      </c>
      <c r="I3006" s="18">
        <f t="shared" si="99"/>
        <v>3.602165365553441E-5</v>
      </c>
      <c r="J3006" s="7">
        <f t="shared" si="100"/>
        <v>0.97387561909435705</v>
      </c>
    </row>
    <row r="3007" spans="6:10" x14ac:dyDescent="0.3">
      <c r="F3007">
        <v>3002</v>
      </c>
      <c r="G3007" t="s">
        <v>6884</v>
      </c>
      <c r="H3007" s="2">
        <v>351.10999999999984</v>
      </c>
      <c r="I3007" s="18">
        <f t="shared" si="99"/>
        <v>3.6019601899566201E-5</v>
      </c>
      <c r="J3007" s="7">
        <f t="shared" si="100"/>
        <v>0.97391163869625663</v>
      </c>
    </row>
    <row r="3008" spans="6:10" x14ac:dyDescent="0.3">
      <c r="F3008">
        <v>3003</v>
      </c>
      <c r="G3008" t="s">
        <v>5002</v>
      </c>
      <c r="H3008" s="2">
        <v>350.90000000000003</v>
      </c>
      <c r="I3008" s="18">
        <f t="shared" si="99"/>
        <v>3.5998058461900221E-5</v>
      </c>
      <c r="J3008" s="7">
        <f t="shared" si="100"/>
        <v>0.97394763675471852</v>
      </c>
    </row>
    <row r="3009" spans="6:10" x14ac:dyDescent="0.3">
      <c r="F3009">
        <v>3004</v>
      </c>
      <c r="G3009" t="s">
        <v>5291</v>
      </c>
      <c r="H3009" s="2">
        <v>350.75000000000006</v>
      </c>
      <c r="I3009" s="18">
        <f t="shared" si="99"/>
        <v>3.5982670292138792E-5</v>
      </c>
      <c r="J3009" s="7">
        <f t="shared" si="100"/>
        <v>0.97398361942501066</v>
      </c>
    </row>
    <row r="3010" spans="6:10" x14ac:dyDescent="0.3">
      <c r="F3010">
        <v>3005</v>
      </c>
      <c r="G3010" t="s">
        <v>8288</v>
      </c>
      <c r="H3010" s="2">
        <v>350.63999999999976</v>
      </c>
      <c r="I3010" s="18">
        <f t="shared" si="99"/>
        <v>3.5971385634313719E-5</v>
      </c>
      <c r="J3010" s="7">
        <f t="shared" si="100"/>
        <v>0.97401959081064493</v>
      </c>
    </row>
    <row r="3011" spans="6:10" x14ac:dyDescent="0.3">
      <c r="F3011">
        <v>3006</v>
      </c>
      <c r="G3011" t="s">
        <v>8265</v>
      </c>
      <c r="H3011" s="2">
        <v>350.38999999999982</v>
      </c>
      <c r="I3011" s="18">
        <f t="shared" si="99"/>
        <v>3.5945738684711342E-5</v>
      </c>
      <c r="J3011" s="7">
        <f t="shared" si="100"/>
        <v>0.97405553654932964</v>
      </c>
    </row>
    <row r="3012" spans="6:10" x14ac:dyDescent="0.3">
      <c r="F3012">
        <v>3007</v>
      </c>
      <c r="G3012" t="s">
        <v>5420</v>
      </c>
      <c r="H3012" s="2">
        <v>350.16000000000008</v>
      </c>
      <c r="I3012" s="18">
        <f t="shared" si="99"/>
        <v>3.5922143491077181E-5</v>
      </c>
      <c r="J3012" s="7">
        <f t="shared" si="100"/>
        <v>0.97409145869282077</v>
      </c>
    </row>
    <row r="3013" spans="6:10" x14ac:dyDescent="0.3">
      <c r="F3013">
        <v>3008</v>
      </c>
      <c r="G3013" t="s">
        <v>4835</v>
      </c>
      <c r="H3013" s="2">
        <v>350.06</v>
      </c>
      <c r="I3013" s="18">
        <f t="shared" si="99"/>
        <v>3.5911884711236219E-5</v>
      </c>
      <c r="J3013" s="7">
        <f t="shared" si="100"/>
        <v>0.97412737057753196</v>
      </c>
    </row>
    <row r="3014" spans="6:10" x14ac:dyDescent="0.3">
      <c r="F3014">
        <v>3009</v>
      </c>
      <c r="G3014" t="s">
        <v>4402</v>
      </c>
      <c r="H3014" s="2">
        <v>349.83000000000004</v>
      </c>
      <c r="I3014" s="18">
        <f t="shared" si="99"/>
        <v>3.5888289517602037E-5</v>
      </c>
      <c r="J3014" s="7">
        <f t="shared" si="100"/>
        <v>0.97416325886704958</v>
      </c>
    </row>
    <row r="3015" spans="6:10" x14ac:dyDescent="0.3">
      <c r="F3015">
        <v>3010</v>
      </c>
      <c r="G3015" t="s">
        <v>5241</v>
      </c>
      <c r="H3015" s="2">
        <v>349.70000000000005</v>
      </c>
      <c r="I3015" s="18">
        <f t="shared" ref="I3015:I3078" si="101">H3015/GETPIVOTDATA("[Measures].[Net Sales]",$G$5)</f>
        <v>3.5874953103808796E-5</v>
      </c>
      <c r="J3015" s="7">
        <f t="shared" si="100"/>
        <v>0.97419913382015333</v>
      </c>
    </row>
    <row r="3016" spans="6:10" x14ac:dyDescent="0.3">
      <c r="F3016">
        <v>3011</v>
      </c>
      <c r="G3016" t="s">
        <v>5401</v>
      </c>
      <c r="H3016" s="2">
        <v>349.54999999999995</v>
      </c>
      <c r="I3016" s="18">
        <f t="shared" si="101"/>
        <v>3.5859564934047361E-5</v>
      </c>
      <c r="J3016" s="7">
        <f t="shared" ref="J3016:J3079" si="102">I3016+J3015</f>
        <v>0.97423499338508734</v>
      </c>
    </row>
    <row r="3017" spans="6:10" x14ac:dyDescent="0.3">
      <c r="F3017">
        <v>3012</v>
      </c>
      <c r="G3017" t="s">
        <v>6512</v>
      </c>
      <c r="H3017" s="2">
        <v>349.1</v>
      </c>
      <c r="I3017" s="18">
        <f t="shared" si="101"/>
        <v>3.5813400424763081E-5</v>
      </c>
      <c r="J3017" s="7">
        <f t="shared" si="102"/>
        <v>0.97427080678551214</v>
      </c>
    </row>
    <row r="3018" spans="6:10" x14ac:dyDescent="0.3">
      <c r="F3018">
        <v>3013</v>
      </c>
      <c r="G3018" t="s">
        <v>5426</v>
      </c>
      <c r="H3018" s="2">
        <v>348.99</v>
      </c>
      <c r="I3018" s="18">
        <f t="shared" si="101"/>
        <v>3.5802115766938035E-5</v>
      </c>
      <c r="J3018" s="7">
        <f t="shared" si="102"/>
        <v>0.97430660890127907</v>
      </c>
    </row>
    <row r="3019" spans="6:10" x14ac:dyDescent="0.3">
      <c r="F3019">
        <v>3014</v>
      </c>
      <c r="G3019" t="s">
        <v>5326</v>
      </c>
      <c r="H3019" s="2">
        <v>348.80000000000035</v>
      </c>
      <c r="I3019" s="18">
        <f t="shared" si="101"/>
        <v>3.5782624085240264E-5</v>
      </c>
      <c r="J3019" s="7">
        <f t="shared" si="102"/>
        <v>0.97434239152536428</v>
      </c>
    </row>
    <row r="3020" spans="6:10" x14ac:dyDescent="0.3">
      <c r="F3020">
        <v>3015</v>
      </c>
      <c r="G3020" t="s">
        <v>8504</v>
      </c>
      <c r="H3020" s="2">
        <v>348.7299999999999</v>
      </c>
      <c r="I3020" s="18">
        <f t="shared" si="101"/>
        <v>3.5775442939351547E-5</v>
      </c>
      <c r="J3020" s="7">
        <f t="shared" si="102"/>
        <v>0.97437816696830359</v>
      </c>
    </row>
    <row r="3021" spans="6:10" x14ac:dyDescent="0.3">
      <c r="F3021">
        <v>3016</v>
      </c>
      <c r="G3021" t="s">
        <v>4398</v>
      </c>
      <c r="H3021" s="2">
        <v>348.71000000000004</v>
      </c>
      <c r="I3021" s="18">
        <f t="shared" si="101"/>
        <v>3.5773391183383372E-5</v>
      </c>
      <c r="J3021" s="7">
        <f t="shared" si="102"/>
        <v>0.97441394035948703</v>
      </c>
    </row>
    <row r="3022" spans="6:10" x14ac:dyDescent="0.3">
      <c r="F3022">
        <v>3017</v>
      </c>
      <c r="G3022" t="s">
        <v>6644</v>
      </c>
      <c r="H3022" s="2">
        <v>348.59999999999991</v>
      </c>
      <c r="I3022" s="18">
        <f t="shared" si="101"/>
        <v>3.5762106525558313E-5</v>
      </c>
      <c r="J3022" s="7">
        <f t="shared" si="102"/>
        <v>0.97444970246601259</v>
      </c>
    </row>
    <row r="3023" spans="6:10" x14ac:dyDescent="0.3">
      <c r="F3023">
        <v>3018</v>
      </c>
      <c r="G3023" t="s">
        <v>7070</v>
      </c>
      <c r="H3023" s="2">
        <v>348.2</v>
      </c>
      <c r="I3023" s="18">
        <f t="shared" si="101"/>
        <v>3.5721071406194514E-5</v>
      </c>
      <c r="J3023" s="7">
        <f t="shared" si="102"/>
        <v>0.97448542353741874</v>
      </c>
    </row>
    <row r="3024" spans="6:10" x14ac:dyDescent="0.3">
      <c r="F3024">
        <v>3019</v>
      </c>
      <c r="G3024" t="s">
        <v>4795</v>
      </c>
      <c r="H3024" s="2">
        <v>348.15</v>
      </c>
      <c r="I3024" s="18">
        <f t="shared" si="101"/>
        <v>3.5715942016274033E-5</v>
      </c>
      <c r="J3024" s="7">
        <f t="shared" si="102"/>
        <v>0.97452113947943497</v>
      </c>
    </row>
    <row r="3025" spans="6:10" x14ac:dyDescent="0.3">
      <c r="F3025">
        <v>3020</v>
      </c>
      <c r="G3025" t="s">
        <v>5752</v>
      </c>
      <c r="H3025" s="2">
        <v>348.10000000000008</v>
      </c>
      <c r="I3025" s="18">
        <f t="shared" si="101"/>
        <v>3.5710812626353573E-5</v>
      </c>
      <c r="J3025" s="7">
        <f t="shared" si="102"/>
        <v>0.97455685029206129</v>
      </c>
    </row>
    <row r="3026" spans="6:10" x14ac:dyDescent="0.3">
      <c r="F3026">
        <v>3021</v>
      </c>
      <c r="G3026" t="s">
        <v>8523</v>
      </c>
      <c r="H3026" s="2">
        <v>347.82</v>
      </c>
      <c r="I3026" s="18">
        <f t="shared" si="101"/>
        <v>3.5682088042798897E-5</v>
      </c>
      <c r="J3026" s="7">
        <f t="shared" si="102"/>
        <v>0.97459253238010413</v>
      </c>
    </row>
    <row r="3027" spans="6:10" x14ac:dyDescent="0.3">
      <c r="F3027">
        <v>3022</v>
      </c>
      <c r="G3027" t="s">
        <v>8169</v>
      </c>
      <c r="H3027" s="2">
        <v>347.74999999999994</v>
      </c>
      <c r="I3027" s="18">
        <f t="shared" si="101"/>
        <v>3.5674906896910228E-5</v>
      </c>
      <c r="J3027" s="7">
        <f t="shared" si="102"/>
        <v>0.97462820728700106</v>
      </c>
    </row>
    <row r="3028" spans="6:10" x14ac:dyDescent="0.3">
      <c r="F3028">
        <v>3023</v>
      </c>
      <c r="G3028" t="s">
        <v>4685</v>
      </c>
      <c r="H3028" s="2">
        <v>347.30000000000007</v>
      </c>
      <c r="I3028" s="18">
        <f t="shared" si="101"/>
        <v>3.5628742387625954E-5</v>
      </c>
      <c r="J3028" s="7">
        <f t="shared" si="102"/>
        <v>0.97466383602938866</v>
      </c>
    </row>
    <row r="3029" spans="6:10" x14ac:dyDescent="0.3">
      <c r="F3029">
        <v>3024</v>
      </c>
      <c r="G3029" t="s">
        <v>5183</v>
      </c>
      <c r="H3029" s="2">
        <v>347</v>
      </c>
      <c r="I3029" s="18">
        <f t="shared" si="101"/>
        <v>3.559796604810309E-5</v>
      </c>
      <c r="J3029" s="7">
        <f t="shared" si="102"/>
        <v>0.97469943399543679</v>
      </c>
    </row>
    <row r="3030" spans="6:10" x14ac:dyDescent="0.3">
      <c r="F3030">
        <v>3025</v>
      </c>
      <c r="G3030" t="s">
        <v>4801</v>
      </c>
      <c r="H3030" s="2">
        <v>346.97999999999996</v>
      </c>
      <c r="I3030" s="18">
        <f t="shared" si="101"/>
        <v>3.5595914292134895E-5</v>
      </c>
      <c r="J3030" s="7">
        <f t="shared" si="102"/>
        <v>0.97473502990972893</v>
      </c>
    </row>
    <row r="3031" spans="6:10" x14ac:dyDescent="0.3">
      <c r="F3031">
        <v>3026</v>
      </c>
      <c r="G3031" t="s">
        <v>6745</v>
      </c>
      <c r="H3031" s="2">
        <v>346.74999999999994</v>
      </c>
      <c r="I3031" s="18">
        <f t="shared" si="101"/>
        <v>3.5572319098500706E-5</v>
      </c>
      <c r="J3031" s="7">
        <f t="shared" si="102"/>
        <v>0.97477060222882739</v>
      </c>
    </row>
    <row r="3032" spans="6:10" x14ac:dyDescent="0.3">
      <c r="F3032">
        <v>3027</v>
      </c>
      <c r="G3032" t="s">
        <v>4428</v>
      </c>
      <c r="H3032" s="2">
        <v>346.7000000000001</v>
      </c>
      <c r="I3032" s="18">
        <f t="shared" si="101"/>
        <v>3.5567189708580246E-5</v>
      </c>
      <c r="J3032" s="7">
        <f t="shared" si="102"/>
        <v>0.97480616941853593</v>
      </c>
    </row>
    <row r="3033" spans="6:10" x14ac:dyDescent="0.3">
      <c r="F3033">
        <v>3028</v>
      </c>
      <c r="G3033" t="s">
        <v>5225</v>
      </c>
      <c r="H3033" s="2">
        <v>346.59999999999997</v>
      </c>
      <c r="I3033" s="18">
        <f t="shared" si="101"/>
        <v>3.5556930928739284E-5</v>
      </c>
      <c r="J3033" s="7">
        <f t="shared" si="102"/>
        <v>0.97484172634946464</v>
      </c>
    </row>
    <row r="3034" spans="6:10" x14ac:dyDescent="0.3">
      <c r="F3034">
        <v>3029</v>
      </c>
      <c r="G3034" t="s">
        <v>7266</v>
      </c>
      <c r="H3034" s="2">
        <v>346.12</v>
      </c>
      <c r="I3034" s="18">
        <f t="shared" si="101"/>
        <v>3.5507688785502718E-5</v>
      </c>
      <c r="J3034" s="7">
        <f t="shared" si="102"/>
        <v>0.97487723403825011</v>
      </c>
    </row>
    <row r="3035" spans="6:10" x14ac:dyDescent="0.3">
      <c r="F3035">
        <v>3030</v>
      </c>
      <c r="G3035" t="s">
        <v>7589</v>
      </c>
      <c r="H3035" s="2">
        <v>345.89</v>
      </c>
      <c r="I3035" s="18">
        <f t="shared" si="101"/>
        <v>3.5484093591868523E-5</v>
      </c>
      <c r="J3035" s="7">
        <f t="shared" si="102"/>
        <v>0.97491271813184199</v>
      </c>
    </row>
    <row r="3036" spans="6:10" x14ac:dyDescent="0.3">
      <c r="F3036">
        <v>3031</v>
      </c>
      <c r="G3036" t="s">
        <v>6843</v>
      </c>
      <c r="H3036" s="2">
        <v>345.66000000000008</v>
      </c>
      <c r="I3036" s="18">
        <f t="shared" si="101"/>
        <v>3.5460498398234348E-5</v>
      </c>
      <c r="J3036" s="7">
        <f t="shared" si="102"/>
        <v>0.97494817863024019</v>
      </c>
    </row>
    <row r="3037" spans="6:10" x14ac:dyDescent="0.3">
      <c r="F3037">
        <v>3032</v>
      </c>
      <c r="G3037" t="s">
        <v>7778</v>
      </c>
      <c r="H3037" s="2">
        <v>345.29999999999995</v>
      </c>
      <c r="I3037" s="18">
        <f t="shared" si="101"/>
        <v>3.5423566790806905E-5</v>
      </c>
      <c r="J3037" s="7">
        <f t="shared" si="102"/>
        <v>0.97498360219703095</v>
      </c>
    </row>
    <row r="3038" spans="6:10" x14ac:dyDescent="0.3">
      <c r="F3038">
        <v>3033</v>
      </c>
      <c r="G3038" t="s">
        <v>5317</v>
      </c>
      <c r="H3038" s="2">
        <v>344.99999999999989</v>
      </c>
      <c r="I3038" s="18">
        <f t="shared" si="101"/>
        <v>3.539279045128404E-5</v>
      </c>
      <c r="J3038" s="7">
        <f t="shared" si="102"/>
        <v>0.97501899498748223</v>
      </c>
    </row>
    <row r="3039" spans="6:10" x14ac:dyDescent="0.3">
      <c r="F3039">
        <v>3034</v>
      </c>
      <c r="G3039" t="s">
        <v>5944</v>
      </c>
      <c r="H3039" s="2">
        <v>344.89999999999992</v>
      </c>
      <c r="I3039" s="18">
        <f t="shared" si="101"/>
        <v>3.5382531671443092E-5</v>
      </c>
      <c r="J3039" s="7">
        <f t="shared" si="102"/>
        <v>0.97505437751915369</v>
      </c>
    </row>
    <row r="3040" spans="6:10" x14ac:dyDescent="0.3">
      <c r="F3040">
        <v>3035</v>
      </c>
      <c r="G3040" t="s">
        <v>7673</v>
      </c>
      <c r="H3040" s="2">
        <v>344.32999999999993</v>
      </c>
      <c r="I3040" s="18">
        <f t="shared" si="101"/>
        <v>3.5324056626349669E-5</v>
      </c>
      <c r="J3040" s="7">
        <f t="shared" si="102"/>
        <v>0.97508970157578001</v>
      </c>
    </row>
    <row r="3041" spans="6:10" x14ac:dyDescent="0.3">
      <c r="F3041">
        <v>3036</v>
      </c>
      <c r="G3041" t="s">
        <v>8096</v>
      </c>
      <c r="H3041" s="2">
        <v>344.13999999999987</v>
      </c>
      <c r="I3041" s="18">
        <f t="shared" si="101"/>
        <v>3.5304564944651857E-5</v>
      </c>
      <c r="J3041" s="7">
        <f t="shared" si="102"/>
        <v>0.97512500614072462</v>
      </c>
    </row>
    <row r="3042" spans="6:10" x14ac:dyDescent="0.3">
      <c r="F3042">
        <v>3037</v>
      </c>
      <c r="G3042" t="s">
        <v>4806</v>
      </c>
      <c r="H3042" s="2">
        <v>344</v>
      </c>
      <c r="I3042" s="18">
        <f t="shared" si="101"/>
        <v>3.5290202652874532E-5</v>
      </c>
      <c r="J3042" s="7">
        <f t="shared" si="102"/>
        <v>0.97516029634337753</v>
      </c>
    </row>
    <row r="3043" spans="6:10" x14ac:dyDescent="0.3">
      <c r="F3043">
        <v>3038</v>
      </c>
      <c r="G3043" t="s">
        <v>6298</v>
      </c>
      <c r="H3043" s="2">
        <v>343.81999999999994</v>
      </c>
      <c r="I3043" s="18">
        <f t="shared" si="101"/>
        <v>3.5271736849160818E-5</v>
      </c>
      <c r="J3043" s="7">
        <f t="shared" si="102"/>
        <v>0.97519556808022667</v>
      </c>
    </row>
    <row r="3044" spans="6:10" x14ac:dyDescent="0.3">
      <c r="F3044">
        <v>3039</v>
      </c>
      <c r="G3044" t="s">
        <v>6238</v>
      </c>
      <c r="H3044" s="2">
        <v>343.61999999999995</v>
      </c>
      <c r="I3044" s="18">
        <f t="shared" si="101"/>
        <v>3.5251219289478915E-5</v>
      </c>
      <c r="J3044" s="7">
        <f t="shared" si="102"/>
        <v>0.97523081929951616</v>
      </c>
    </row>
    <row r="3045" spans="6:10" x14ac:dyDescent="0.3">
      <c r="F3045">
        <v>3040</v>
      </c>
      <c r="G3045" t="s">
        <v>6597</v>
      </c>
      <c r="H3045" s="2">
        <v>343.49999999999994</v>
      </c>
      <c r="I3045" s="18">
        <f t="shared" si="101"/>
        <v>3.5238908753669772E-5</v>
      </c>
      <c r="J3045" s="7">
        <f t="shared" si="102"/>
        <v>0.97526605820826984</v>
      </c>
    </row>
    <row r="3046" spans="6:10" x14ac:dyDescent="0.3">
      <c r="F3046">
        <v>3041</v>
      </c>
      <c r="G3046" t="s">
        <v>8469</v>
      </c>
      <c r="H3046" s="2">
        <v>343.45</v>
      </c>
      <c r="I3046" s="18">
        <f t="shared" si="101"/>
        <v>3.5233779363749298E-5</v>
      </c>
      <c r="J3046" s="7">
        <f t="shared" si="102"/>
        <v>0.9753012919876336</v>
      </c>
    </row>
    <row r="3047" spans="6:10" x14ac:dyDescent="0.3">
      <c r="F3047">
        <v>3042</v>
      </c>
      <c r="G3047" t="s">
        <v>4670</v>
      </c>
      <c r="H3047" s="2">
        <v>343.23</v>
      </c>
      <c r="I3047" s="18">
        <f t="shared" si="101"/>
        <v>3.5211210048099206E-5</v>
      </c>
      <c r="J3047" s="7">
        <f t="shared" si="102"/>
        <v>0.97533650319768173</v>
      </c>
    </row>
    <row r="3048" spans="6:10" x14ac:dyDescent="0.3">
      <c r="F3048">
        <v>3043</v>
      </c>
      <c r="G3048" t="s">
        <v>5712</v>
      </c>
      <c r="H3048" s="2">
        <v>343.11</v>
      </c>
      <c r="I3048" s="18">
        <f t="shared" si="101"/>
        <v>3.5198899512290063E-5</v>
      </c>
      <c r="J3048" s="7">
        <f t="shared" si="102"/>
        <v>0.97537170209719404</v>
      </c>
    </row>
    <row r="3049" spans="6:10" x14ac:dyDescent="0.3">
      <c r="F3049">
        <v>3044</v>
      </c>
      <c r="G3049" t="s">
        <v>8597</v>
      </c>
      <c r="H3049" s="2">
        <v>342.91999999999996</v>
      </c>
      <c r="I3049" s="18">
        <f t="shared" si="101"/>
        <v>3.5179407830592251E-5</v>
      </c>
      <c r="J3049" s="7">
        <f t="shared" si="102"/>
        <v>0.97540688150502464</v>
      </c>
    </row>
    <row r="3050" spans="6:10" x14ac:dyDescent="0.3">
      <c r="F3050">
        <v>3045</v>
      </c>
      <c r="G3050" t="s">
        <v>7829</v>
      </c>
      <c r="H3050" s="2">
        <v>342.62999999999982</v>
      </c>
      <c r="I3050" s="18">
        <f t="shared" si="101"/>
        <v>3.5149657369053477E-5</v>
      </c>
      <c r="J3050" s="7">
        <f t="shared" si="102"/>
        <v>0.9754420311623937</v>
      </c>
    </row>
    <row r="3051" spans="6:10" x14ac:dyDescent="0.3">
      <c r="F3051">
        <v>3046</v>
      </c>
      <c r="G3051" t="s">
        <v>7585</v>
      </c>
      <c r="H3051" s="2">
        <v>342.45</v>
      </c>
      <c r="I3051" s="18">
        <f t="shared" si="101"/>
        <v>3.5131191565339776E-5</v>
      </c>
      <c r="J3051" s="7">
        <f t="shared" si="102"/>
        <v>0.97547716235395898</v>
      </c>
    </row>
    <row r="3052" spans="6:10" x14ac:dyDescent="0.3">
      <c r="F3052">
        <v>3047</v>
      </c>
      <c r="G3052" t="s">
        <v>7565</v>
      </c>
      <c r="H3052" s="2">
        <v>341.7</v>
      </c>
      <c r="I3052" s="18">
        <f t="shared" si="101"/>
        <v>3.5054250716532638E-5</v>
      </c>
      <c r="J3052" s="7">
        <f t="shared" si="102"/>
        <v>0.97551221660467546</v>
      </c>
    </row>
    <row r="3053" spans="6:10" x14ac:dyDescent="0.3">
      <c r="F3053">
        <v>3048</v>
      </c>
      <c r="G3053" t="s">
        <v>5012</v>
      </c>
      <c r="H3053" s="2">
        <v>341.36</v>
      </c>
      <c r="I3053" s="18">
        <f t="shared" si="101"/>
        <v>3.5019370865073404E-5</v>
      </c>
      <c r="J3053" s="7">
        <f t="shared" si="102"/>
        <v>0.97554723597554049</v>
      </c>
    </row>
    <row r="3054" spans="6:10" x14ac:dyDescent="0.3">
      <c r="F3054">
        <v>3049</v>
      </c>
      <c r="G3054" t="s">
        <v>8352</v>
      </c>
      <c r="H3054" s="2">
        <v>341.2799999999998</v>
      </c>
      <c r="I3054" s="18">
        <f t="shared" si="101"/>
        <v>3.5011163841200624E-5</v>
      </c>
      <c r="J3054" s="7">
        <f t="shared" si="102"/>
        <v>0.97558224713938169</v>
      </c>
    </row>
    <row r="3055" spans="6:10" x14ac:dyDescent="0.3">
      <c r="F3055">
        <v>3050</v>
      </c>
      <c r="G3055" t="s">
        <v>5837</v>
      </c>
      <c r="H3055" s="2">
        <v>340.93</v>
      </c>
      <c r="I3055" s="18">
        <f t="shared" si="101"/>
        <v>3.4975258111757312E-5</v>
      </c>
      <c r="J3055" s="7">
        <f t="shared" si="102"/>
        <v>0.97561722239749349</v>
      </c>
    </row>
    <row r="3056" spans="6:10" x14ac:dyDescent="0.3">
      <c r="F3056">
        <v>3051</v>
      </c>
      <c r="G3056" t="s">
        <v>4391</v>
      </c>
      <c r="H3056" s="2">
        <v>340.84</v>
      </c>
      <c r="I3056" s="18">
        <f t="shared" si="101"/>
        <v>3.4966025209900455E-5</v>
      </c>
      <c r="J3056" s="7">
        <f t="shared" si="102"/>
        <v>0.9756521884227034</v>
      </c>
    </row>
    <row r="3057" spans="6:10" x14ac:dyDescent="0.3">
      <c r="F3057">
        <v>3052</v>
      </c>
      <c r="G3057" t="s">
        <v>6293</v>
      </c>
      <c r="H3057" s="2">
        <v>340.1099999999999</v>
      </c>
      <c r="I3057" s="18">
        <f t="shared" si="101"/>
        <v>3.4891136117061499E-5</v>
      </c>
      <c r="J3057" s="7">
        <f t="shared" si="102"/>
        <v>0.9756870795588205</v>
      </c>
    </row>
    <row r="3058" spans="6:10" x14ac:dyDescent="0.3">
      <c r="F3058">
        <v>3053</v>
      </c>
      <c r="G3058" t="s">
        <v>5289</v>
      </c>
      <c r="H3058" s="2">
        <v>339.59999999999991</v>
      </c>
      <c r="I3058" s="18">
        <f t="shared" si="101"/>
        <v>3.4838816339872641E-5</v>
      </c>
      <c r="J3058" s="7">
        <f t="shared" si="102"/>
        <v>0.97572191837516042</v>
      </c>
    </row>
    <row r="3059" spans="6:10" x14ac:dyDescent="0.3">
      <c r="F3059">
        <v>3054</v>
      </c>
      <c r="G3059" t="s">
        <v>7721</v>
      </c>
      <c r="H3059" s="2">
        <v>339.44</v>
      </c>
      <c r="I3059" s="18">
        <f t="shared" si="101"/>
        <v>3.4822402292127128E-5</v>
      </c>
      <c r="J3059" s="7">
        <f t="shared" si="102"/>
        <v>0.97575674077745256</v>
      </c>
    </row>
    <row r="3060" spans="6:10" x14ac:dyDescent="0.3">
      <c r="F3060">
        <v>3055</v>
      </c>
      <c r="G3060" t="s">
        <v>7353</v>
      </c>
      <c r="H3060" s="2">
        <v>339.3</v>
      </c>
      <c r="I3060" s="18">
        <f t="shared" si="101"/>
        <v>3.4808040000349796E-5</v>
      </c>
      <c r="J3060" s="7">
        <f t="shared" si="102"/>
        <v>0.97579154881745289</v>
      </c>
    </row>
    <row r="3061" spans="6:10" x14ac:dyDescent="0.3">
      <c r="F3061">
        <v>3056</v>
      </c>
      <c r="G3061" t="s">
        <v>8193</v>
      </c>
      <c r="H3061" s="2">
        <v>338.94999999999993</v>
      </c>
      <c r="I3061" s="18">
        <f t="shared" si="101"/>
        <v>3.4772134270906458E-5</v>
      </c>
      <c r="J3061" s="7">
        <f t="shared" si="102"/>
        <v>0.97582632095172384</v>
      </c>
    </row>
    <row r="3062" spans="6:10" x14ac:dyDescent="0.3">
      <c r="F3062">
        <v>3057</v>
      </c>
      <c r="G3062" t="s">
        <v>8292</v>
      </c>
      <c r="H3062" s="2">
        <v>338.7999999999999</v>
      </c>
      <c r="I3062" s="18">
        <f t="shared" si="101"/>
        <v>3.4756746101145029E-5</v>
      </c>
      <c r="J3062" s="7">
        <f t="shared" si="102"/>
        <v>0.97586107769782493</v>
      </c>
    </row>
    <row r="3063" spans="6:10" x14ac:dyDescent="0.3">
      <c r="F3063">
        <v>3058</v>
      </c>
      <c r="G3063" t="s">
        <v>7090</v>
      </c>
      <c r="H3063" s="2">
        <v>338.71</v>
      </c>
      <c r="I3063" s="18">
        <f t="shared" si="101"/>
        <v>3.4747513199288178E-5</v>
      </c>
      <c r="J3063" s="7">
        <f t="shared" si="102"/>
        <v>0.97589582521102425</v>
      </c>
    </row>
    <row r="3064" spans="6:10" x14ac:dyDescent="0.3">
      <c r="F3064">
        <v>3059</v>
      </c>
      <c r="G3064" t="s">
        <v>6698</v>
      </c>
      <c r="H3064" s="2">
        <v>337.7399999999999</v>
      </c>
      <c r="I3064" s="18">
        <f t="shared" si="101"/>
        <v>3.4648003034830936E-5</v>
      </c>
      <c r="J3064" s="7">
        <f t="shared" si="102"/>
        <v>0.97593047321405912</v>
      </c>
    </row>
    <row r="3065" spans="6:10" x14ac:dyDescent="0.3">
      <c r="F3065">
        <v>3060</v>
      </c>
      <c r="G3065" t="s">
        <v>8225</v>
      </c>
      <c r="H3065" s="2">
        <v>337.48999999999995</v>
      </c>
      <c r="I3065" s="18">
        <f t="shared" si="101"/>
        <v>3.4622356085228559E-5</v>
      </c>
      <c r="J3065" s="7">
        <f t="shared" si="102"/>
        <v>0.97596509557014433</v>
      </c>
    </row>
    <row r="3066" spans="6:10" x14ac:dyDescent="0.3">
      <c r="F3066">
        <v>3061</v>
      </c>
      <c r="G3066" t="s">
        <v>6910</v>
      </c>
      <c r="H3066" s="2">
        <v>337.44</v>
      </c>
      <c r="I3066" s="18">
        <f t="shared" si="101"/>
        <v>3.4617226695308092E-5</v>
      </c>
      <c r="J3066" s="7">
        <f t="shared" si="102"/>
        <v>0.97599971279683961</v>
      </c>
    </row>
    <row r="3067" spans="6:10" x14ac:dyDescent="0.3">
      <c r="F3067">
        <v>3062</v>
      </c>
      <c r="G3067" t="s">
        <v>5429</v>
      </c>
      <c r="H3067" s="2">
        <v>337.34</v>
      </c>
      <c r="I3067" s="18">
        <f t="shared" si="101"/>
        <v>3.4606967915467137E-5</v>
      </c>
      <c r="J3067" s="7">
        <f t="shared" si="102"/>
        <v>0.97603431976475508</v>
      </c>
    </row>
    <row r="3068" spans="6:10" x14ac:dyDescent="0.3">
      <c r="F3068">
        <v>3063</v>
      </c>
      <c r="G3068" t="s">
        <v>8395</v>
      </c>
      <c r="H3068" s="2">
        <v>337.03999999999996</v>
      </c>
      <c r="I3068" s="18">
        <f t="shared" si="101"/>
        <v>3.4576191575944279E-5</v>
      </c>
      <c r="J3068" s="7">
        <f t="shared" si="102"/>
        <v>0.97606889595633106</v>
      </c>
    </row>
    <row r="3069" spans="6:10" x14ac:dyDescent="0.3">
      <c r="F3069">
        <v>3064</v>
      </c>
      <c r="G3069" t="s">
        <v>7026</v>
      </c>
      <c r="H3069" s="2">
        <v>336.96000000000004</v>
      </c>
      <c r="I3069" s="18">
        <f t="shared" si="101"/>
        <v>3.4567984552071526E-5</v>
      </c>
      <c r="J3069" s="7">
        <f t="shared" si="102"/>
        <v>0.9761034639408831</v>
      </c>
    </row>
    <row r="3070" spans="6:10" x14ac:dyDescent="0.3">
      <c r="F3070">
        <v>3065</v>
      </c>
      <c r="G3070" t="s">
        <v>8351</v>
      </c>
      <c r="H3070" s="2">
        <v>336.42999999999978</v>
      </c>
      <c r="I3070" s="18">
        <f t="shared" si="101"/>
        <v>3.4513613018914452E-5</v>
      </c>
      <c r="J3070" s="7">
        <f t="shared" si="102"/>
        <v>0.97613797755390197</v>
      </c>
    </row>
    <row r="3071" spans="6:10" x14ac:dyDescent="0.3">
      <c r="F3071">
        <v>3066</v>
      </c>
      <c r="G3071" t="s">
        <v>6673</v>
      </c>
      <c r="H3071" s="2">
        <v>336.4</v>
      </c>
      <c r="I3071" s="18">
        <f t="shared" si="101"/>
        <v>3.4510535384962187E-5</v>
      </c>
      <c r="J3071" s="7">
        <f t="shared" si="102"/>
        <v>0.97617248808928692</v>
      </c>
    </row>
    <row r="3072" spans="6:10" x14ac:dyDescent="0.3">
      <c r="F3072">
        <v>3067</v>
      </c>
      <c r="G3072" t="s">
        <v>7958</v>
      </c>
      <c r="H3072" s="2">
        <v>336.39999999999992</v>
      </c>
      <c r="I3072" s="18">
        <f t="shared" si="101"/>
        <v>3.451053538496218E-5</v>
      </c>
      <c r="J3072" s="7">
        <f t="shared" si="102"/>
        <v>0.97620699862467186</v>
      </c>
    </row>
    <row r="3073" spans="6:10" x14ac:dyDescent="0.3">
      <c r="F3073">
        <v>3068</v>
      </c>
      <c r="G3073" t="s">
        <v>6172</v>
      </c>
      <c r="H3073" s="2">
        <v>336.16999999999967</v>
      </c>
      <c r="I3073" s="18">
        <f t="shared" si="101"/>
        <v>3.4486940191327971E-5</v>
      </c>
      <c r="J3073" s="7">
        <f t="shared" si="102"/>
        <v>0.97624148556486323</v>
      </c>
    </row>
    <row r="3074" spans="6:10" x14ac:dyDescent="0.3">
      <c r="F3074">
        <v>3069</v>
      </c>
      <c r="G3074" t="s">
        <v>8466</v>
      </c>
      <c r="H3074" s="2">
        <v>336.12999999999988</v>
      </c>
      <c r="I3074" s="18">
        <f t="shared" si="101"/>
        <v>3.4482836679391608E-5</v>
      </c>
      <c r="J3074" s="7">
        <f t="shared" si="102"/>
        <v>0.97627596840154263</v>
      </c>
    </row>
    <row r="3075" spans="6:10" x14ac:dyDescent="0.3">
      <c r="F3075">
        <v>3070</v>
      </c>
      <c r="G3075" t="s">
        <v>6898</v>
      </c>
      <c r="H3075" s="2">
        <v>336.03</v>
      </c>
      <c r="I3075" s="18">
        <f t="shared" si="101"/>
        <v>3.4472577899550667E-5</v>
      </c>
      <c r="J3075" s="7">
        <f t="shared" si="102"/>
        <v>0.9763104409794422</v>
      </c>
    </row>
    <row r="3076" spans="6:10" x14ac:dyDescent="0.3">
      <c r="F3076">
        <v>3071</v>
      </c>
      <c r="G3076" t="s">
        <v>5623</v>
      </c>
      <c r="H3076" s="2">
        <v>335.52</v>
      </c>
      <c r="I3076" s="18">
        <f t="shared" si="101"/>
        <v>3.4420258122361815E-5</v>
      </c>
      <c r="J3076" s="7">
        <f t="shared" si="102"/>
        <v>0.97634486123756459</v>
      </c>
    </row>
    <row r="3077" spans="6:10" x14ac:dyDescent="0.3">
      <c r="F3077">
        <v>3072</v>
      </c>
      <c r="G3077" t="s">
        <v>6998</v>
      </c>
      <c r="H3077" s="2">
        <v>335.31999999999994</v>
      </c>
      <c r="I3077" s="18">
        <f t="shared" si="101"/>
        <v>3.4399740562679906E-5</v>
      </c>
      <c r="J3077" s="7">
        <f t="shared" si="102"/>
        <v>0.97637926097812722</v>
      </c>
    </row>
    <row r="3078" spans="6:10" x14ac:dyDescent="0.3">
      <c r="F3078">
        <v>3073</v>
      </c>
      <c r="G3078" t="s">
        <v>7842</v>
      </c>
      <c r="H3078" s="2">
        <v>335.13</v>
      </c>
      <c r="I3078" s="18">
        <f t="shared" si="101"/>
        <v>3.43802488809821E-5</v>
      </c>
      <c r="J3078" s="7">
        <f t="shared" si="102"/>
        <v>0.97641364122700824</v>
      </c>
    </row>
    <row r="3079" spans="6:10" x14ac:dyDescent="0.3">
      <c r="F3079">
        <v>3074</v>
      </c>
      <c r="G3079" t="s">
        <v>4365</v>
      </c>
      <c r="H3079" s="2">
        <v>334.93000000000006</v>
      </c>
      <c r="I3079" s="18">
        <f t="shared" ref="I3079:I3142" si="103">H3079/GETPIVOTDATA("[Measures].[Net Sales]",$G$5)</f>
        <v>3.4359731321300204E-5</v>
      </c>
      <c r="J3079" s="7">
        <f t="shared" si="102"/>
        <v>0.97644800095832951</v>
      </c>
    </row>
    <row r="3080" spans="6:10" x14ac:dyDescent="0.3">
      <c r="F3080">
        <v>3075</v>
      </c>
      <c r="G3080" t="s">
        <v>6197</v>
      </c>
      <c r="H3080" s="2">
        <v>334.53999999999996</v>
      </c>
      <c r="I3080" s="18">
        <f t="shared" si="103"/>
        <v>3.4319722079920482E-5</v>
      </c>
      <c r="J3080" s="7">
        <f t="shared" ref="J3080:J3143" si="104">I3080+J3079</f>
        <v>0.97648232068040941</v>
      </c>
    </row>
    <row r="3081" spans="6:10" x14ac:dyDescent="0.3">
      <c r="F3081">
        <v>3076</v>
      </c>
      <c r="G3081" t="s">
        <v>6559</v>
      </c>
      <c r="H3081" s="2">
        <v>334.53000000000003</v>
      </c>
      <c r="I3081" s="18">
        <f t="shared" si="103"/>
        <v>3.4318696201936391E-5</v>
      </c>
      <c r="J3081" s="7">
        <f t="shared" si="104"/>
        <v>0.97651663937661137</v>
      </c>
    </row>
    <row r="3082" spans="6:10" x14ac:dyDescent="0.3">
      <c r="F3082">
        <v>3077</v>
      </c>
      <c r="G3082" t="s">
        <v>4255</v>
      </c>
      <c r="H3082" s="2">
        <v>334.39999999999992</v>
      </c>
      <c r="I3082" s="18">
        <f t="shared" si="103"/>
        <v>3.4305359788143144E-5</v>
      </c>
      <c r="J3082" s="7">
        <f t="shared" si="104"/>
        <v>0.97655094473639947</v>
      </c>
    </row>
    <row r="3083" spans="6:10" x14ac:dyDescent="0.3">
      <c r="F3083">
        <v>3078</v>
      </c>
      <c r="G3083" t="s">
        <v>6895</v>
      </c>
      <c r="H3083" s="2">
        <v>334.2299999999999</v>
      </c>
      <c r="I3083" s="18">
        <f t="shared" si="103"/>
        <v>3.4287919862413527E-5</v>
      </c>
      <c r="J3083" s="7">
        <f t="shared" si="104"/>
        <v>0.97658523265626185</v>
      </c>
    </row>
    <row r="3084" spans="6:10" x14ac:dyDescent="0.3">
      <c r="F3084">
        <v>3079</v>
      </c>
      <c r="G3084" t="s">
        <v>4913</v>
      </c>
      <c r="H3084" s="2">
        <v>333.74</v>
      </c>
      <c r="I3084" s="18">
        <f t="shared" si="103"/>
        <v>3.423765184119287E-5</v>
      </c>
      <c r="J3084" s="7">
        <f t="shared" si="104"/>
        <v>0.97661947030810303</v>
      </c>
    </row>
    <row r="3085" spans="6:10" x14ac:dyDescent="0.3">
      <c r="F3085">
        <v>3080</v>
      </c>
      <c r="G3085" t="s">
        <v>6795</v>
      </c>
      <c r="H3085" s="2">
        <v>333.55999999999995</v>
      </c>
      <c r="I3085" s="18">
        <f t="shared" si="103"/>
        <v>3.4219186037479149E-5</v>
      </c>
      <c r="J3085" s="7">
        <f t="shared" si="104"/>
        <v>0.97665368949414055</v>
      </c>
    </row>
    <row r="3086" spans="6:10" x14ac:dyDescent="0.3">
      <c r="F3086">
        <v>3081</v>
      </c>
      <c r="G3086" t="s">
        <v>5282</v>
      </c>
      <c r="H3086" s="2">
        <v>333.47999999999996</v>
      </c>
      <c r="I3086" s="18">
        <f t="shared" si="103"/>
        <v>3.4210979013606389E-5</v>
      </c>
      <c r="J3086" s="7">
        <f t="shared" si="104"/>
        <v>0.97668790047315412</v>
      </c>
    </row>
    <row r="3087" spans="6:10" x14ac:dyDescent="0.3">
      <c r="F3087">
        <v>3082</v>
      </c>
      <c r="G3087" t="s">
        <v>7412</v>
      </c>
      <c r="H3087" s="2">
        <v>333.08</v>
      </c>
      <c r="I3087" s="18">
        <f t="shared" si="103"/>
        <v>3.4169943894242583E-5</v>
      </c>
      <c r="J3087" s="7">
        <f t="shared" si="104"/>
        <v>0.97672207041704839</v>
      </c>
    </row>
    <row r="3088" spans="6:10" x14ac:dyDescent="0.3">
      <c r="F3088">
        <v>3083</v>
      </c>
      <c r="G3088" t="s">
        <v>5414</v>
      </c>
      <c r="H3088" s="2">
        <v>332.63999999999993</v>
      </c>
      <c r="I3088" s="18">
        <f t="shared" si="103"/>
        <v>3.4124805262942394E-5</v>
      </c>
      <c r="J3088" s="7">
        <f t="shared" si="104"/>
        <v>0.97675619522231139</v>
      </c>
    </row>
    <row r="3089" spans="6:10" x14ac:dyDescent="0.3">
      <c r="F3089">
        <v>3084</v>
      </c>
      <c r="G3089" t="s">
        <v>7584</v>
      </c>
      <c r="H3089" s="2">
        <v>332.40999999999997</v>
      </c>
      <c r="I3089" s="18">
        <f t="shared" si="103"/>
        <v>3.4101210069308205E-5</v>
      </c>
      <c r="J3089" s="7">
        <f t="shared" si="104"/>
        <v>0.97679029643238069</v>
      </c>
    </row>
    <row r="3090" spans="6:10" x14ac:dyDescent="0.3">
      <c r="F3090">
        <v>3085</v>
      </c>
      <c r="G3090" t="s">
        <v>7546</v>
      </c>
      <c r="H3090" s="2">
        <v>332.29999999999995</v>
      </c>
      <c r="I3090" s="18">
        <f t="shared" si="103"/>
        <v>3.408992541148316E-5</v>
      </c>
      <c r="J3090" s="7">
        <f t="shared" si="104"/>
        <v>0.97682438635779212</v>
      </c>
    </row>
    <row r="3091" spans="6:10" x14ac:dyDescent="0.3">
      <c r="F3091">
        <v>3086</v>
      </c>
      <c r="G3091" t="s">
        <v>7084</v>
      </c>
      <c r="H3091" s="2">
        <v>331.95</v>
      </c>
      <c r="I3091" s="18">
        <f t="shared" si="103"/>
        <v>3.4054019682039828E-5</v>
      </c>
      <c r="J3091" s="7">
        <f t="shared" si="104"/>
        <v>0.97685844037747416</v>
      </c>
    </row>
    <row r="3092" spans="6:10" x14ac:dyDescent="0.3">
      <c r="F3092">
        <v>3087</v>
      </c>
      <c r="G3092" t="s">
        <v>6974</v>
      </c>
      <c r="H3092" s="2">
        <v>331.2399999999999</v>
      </c>
      <c r="I3092" s="18">
        <f t="shared" si="103"/>
        <v>3.398118234516906E-5</v>
      </c>
      <c r="J3092" s="7">
        <f t="shared" si="104"/>
        <v>0.97689242155981937</v>
      </c>
    </row>
    <row r="3093" spans="6:10" x14ac:dyDescent="0.3">
      <c r="F3093">
        <v>3088</v>
      </c>
      <c r="G3093" t="s">
        <v>6364</v>
      </c>
      <c r="H3093" s="2">
        <v>331.17999999999995</v>
      </c>
      <c r="I3093" s="18">
        <f t="shared" si="103"/>
        <v>3.3975027077264495E-5</v>
      </c>
      <c r="J3093" s="7">
        <f t="shared" si="104"/>
        <v>0.97692639658689662</v>
      </c>
    </row>
    <row r="3094" spans="6:10" x14ac:dyDescent="0.3">
      <c r="F3094">
        <v>3089</v>
      </c>
      <c r="G3094" t="s">
        <v>7309</v>
      </c>
      <c r="H3094" s="2">
        <v>331</v>
      </c>
      <c r="I3094" s="18">
        <f t="shared" si="103"/>
        <v>3.3956561273550787E-5</v>
      </c>
      <c r="J3094" s="7">
        <f t="shared" si="104"/>
        <v>0.9769603531481702</v>
      </c>
    </row>
    <row r="3095" spans="6:10" x14ac:dyDescent="0.3">
      <c r="F3095">
        <v>3090</v>
      </c>
      <c r="G3095" t="s">
        <v>4683</v>
      </c>
      <c r="H3095" s="2">
        <v>331</v>
      </c>
      <c r="I3095" s="18">
        <f t="shared" si="103"/>
        <v>3.3956561273550787E-5</v>
      </c>
      <c r="J3095" s="7">
        <f t="shared" si="104"/>
        <v>0.97699430970944379</v>
      </c>
    </row>
    <row r="3096" spans="6:10" x14ac:dyDescent="0.3">
      <c r="F3096">
        <v>3091</v>
      </c>
      <c r="G3096" t="s">
        <v>8309</v>
      </c>
      <c r="H3096" s="2">
        <v>330.9</v>
      </c>
      <c r="I3096" s="18">
        <f t="shared" si="103"/>
        <v>3.3946302493709832E-5</v>
      </c>
      <c r="J3096" s="7">
        <f t="shared" si="104"/>
        <v>0.97702825601193755</v>
      </c>
    </row>
    <row r="3097" spans="6:10" x14ac:dyDescent="0.3">
      <c r="F3097">
        <v>3092</v>
      </c>
      <c r="G3097" t="s">
        <v>6746</v>
      </c>
      <c r="H3097" s="2">
        <v>330.87999999999994</v>
      </c>
      <c r="I3097" s="18">
        <f t="shared" si="103"/>
        <v>3.3944250737741637E-5</v>
      </c>
      <c r="J3097" s="7">
        <f t="shared" si="104"/>
        <v>0.97706220026267532</v>
      </c>
    </row>
    <row r="3098" spans="6:10" x14ac:dyDescent="0.3">
      <c r="F3098">
        <v>3093</v>
      </c>
      <c r="G3098" t="s">
        <v>5264</v>
      </c>
      <c r="H3098" s="2">
        <v>330.79000000000008</v>
      </c>
      <c r="I3098" s="18">
        <f t="shared" si="103"/>
        <v>3.3935017835884794E-5</v>
      </c>
      <c r="J3098" s="7">
        <f t="shared" si="104"/>
        <v>0.9770961352805112</v>
      </c>
    </row>
    <row r="3099" spans="6:10" x14ac:dyDescent="0.3">
      <c r="F3099">
        <v>3094</v>
      </c>
      <c r="G3099" t="s">
        <v>5859</v>
      </c>
      <c r="H3099" s="2">
        <v>330.44999999999993</v>
      </c>
      <c r="I3099" s="18">
        <f t="shared" si="103"/>
        <v>3.3900137984425546E-5</v>
      </c>
      <c r="J3099" s="7">
        <f t="shared" si="104"/>
        <v>0.97713003541849563</v>
      </c>
    </row>
    <row r="3100" spans="6:10" x14ac:dyDescent="0.3">
      <c r="F3100">
        <v>3095</v>
      </c>
      <c r="G3100" t="s">
        <v>6307</v>
      </c>
      <c r="H3100" s="2">
        <v>330.10999999999996</v>
      </c>
      <c r="I3100" s="18">
        <f t="shared" si="103"/>
        <v>3.3865258132966311E-5</v>
      </c>
      <c r="J3100" s="7">
        <f t="shared" si="104"/>
        <v>0.97716390067662862</v>
      </c>
    </row>
    <row r="3101" spans="6:10" x14ac:dyDescent="0.3">
      <c r="F3101">
        <v>3096</v>
      </c>
      <c r="G3101" t="s">
        <v>7387</v>
      </c>
      <c r="H3101" s="2">
        <v>330.02999999999992</v>
      </c>
      <c r="I3101" s="18">
        <f t="shared" si="103"/>
        <v>3.3857051109093545E-5</v>
      </c>
      <c r="J3101" s="7">
        <f t="shared" si="104"/>
        <v>0.97719775772773776</v>
      </c>
    </row>
    <row r="3102" spans="6:10" x14ac:dyDescent="0.3">
      <c r="F3102">
        <v>3097</v>
      </c>
      <c r="G3102" t="s">
        <v>4727</v>
      </c>
      <c r="H3102" s="2">
        <v>329.85</v>
      </c>
      <c r="I3102" s="18">
        <f t="shared" si="103"/>
        <v>3.3838585305379844E-5</v>
      </c>
      <c r="J3102" s="7">
        <f t="shared" si="104"/>
        <v>0.97723159631304313</v>
      </c>
    </row>
    <row r="3103" spans="6:10" x14ac:dyDescent="0.3">
      <c r="F3103">
        <v>3098</v>
      </c>
      <c r="G3103" t="s">
        <v>6008</v>
      </c>
      <c r="H3103" s="2">
        <v>329.67999999999989</v>
      </c>
      <c r="I3103" s="18">
        <f t="shared" si="103"/>
        <v>3.3821145379650213E-5</v>
      </c>
      <c r="J3103" s="7">
        <f t="shared" si="104"/>
        <v>0.97726541745842277</v>
      </c>
    </row>
    <row r="3104" spans="6:10" x14ac:dyDescent="0.3">
      <c r="F3104">
        <v>3099</v>
      </c>
      <c r="G3104" t="s">
        <v>8129</v>
      </c>
      <c r="H3104" s="2">
        <v>329.59999999999997</v>
      </c>
      <c r="I3104" s="18">
        <f t="shared" si="103"/>
        <v>3.381293835577746E-5</v>
      </c>
      <c r="J3104" s="7">
        <f t="shared" si="104"/>
        <v>0.97729923039677857</v>
      </c>
    </row>
    <row r="3105" spans="6:10" x14ac:dyDescent="0.3">
      <c r="F3105">
        <v>3100</v>
      </c>
      <c r="G3105" t="s">
        <v>4931</v>
      </c>
      <c r="H3105" s="2">
        <v>329.55999999999995</v>
      </c>
      <c r="I3105" s="18">
        <f t="shared" si="103"/>
        <v>3.3808834843841077E-5</v>
      </c>
      <c r="J3105" s="7">
        <f t="shared" si="104"/>
        <v>0.9773330392316224</v>
      </c>
    </row>
    <row r="3106" spans="6:10" x14ac:dyDescent="0.3">
      <c r="F3106">
        <v>3101</v>
      </c>
      <c r="G3106" t="s">
        <v>7797</v>
      </c>
      <c r="H3106" s="2">
        <v>329.34000000000003</v>
      </c>
      <c r="I3106" s="18">
        <f t="shared" si="103"/>
        <v>3.3786265528190992E-5</v>
      </c>
      <c r="J3106" s="7">
        <f t="shared" si="104"/>
        <v>0.97736682549715059</v>
      </c>
    </row>
    <row r="3107" spans="6:10" x14ac:dyDescent="0.3">
      <c r="F3107">
        <v>3102</v>
      </c>
      <c r="G3107" t="s">
        <v>6325</v>
      </c>
      <c r="H3107" s="2">
        <v>329.24999999999989</v>
      </c>
      <c r="I3107" s="18">
        <f t="shared" si="103"/>
        <v>3.3777032626334121E-5</v>
      </c>
      <c r="J3107" s="7">
        <f t="shared" si="104"/>
        <v>0.9774006025297769</v>
      </c>
    </row>
    <row r="3108" spans="6:10" x14ac:dyDescent="0.3">
      <c r="F3108">
        <v>3103</v>
      </c>
      <c r="G3108" t="s">
        <v>5488</v>
      </c>
      <c r="H3108" s="2">
        <v>328.8</v>
      </c>
      <c r="I3108" s="18">
        <f t="shared" si="103"/>
        <v>3.3730868117049848E-5</v>
      </c>
      <c r="J3108" s="7">
        <f t="shared" si="104"/>
        <v>0.97743433339789398</v>
      </c>
    </row>
    <row r="3109" spans="6:10" x14ac:dyDescent="0.3">
      <c r="F3109">
        <v>3104</v>
      </c>
      <c r="G3109" t="s">
        <v>7587</v>
      </c>
      <c r="H3109" s="2">
        <v>328.4</v>
      </c>
      <c r="I3109" s="18">
        <f t="shared" si="103"/>
        <v>3.3689832997686036E-5</v>
      </c>
      <c r="J3109" s="7">
        <f t="shared" si="104"/>
        <v>0.97746802323089166</v>
      </c>
    </row>
    <row r="3110" spans="6:10" x14ac:dyDescent="0.3">
      <c r="F3110">
        <v>3105</v>
      </c>
      <c r="G3110" t="s">
        <v>7184</v>
      </c>
      <c r="H3110" s="2">
        <v>328.14999999999992</v>
      </c>
      <c r="I3110" s="18">
        <f t="shared" si="103"/>
        <v>3.3664186048083652E-5</v>
      </c>
      <c r="J3110" s="7">
        <f t="shared" si="104"/>
        <v>0.97750168741693977</v>
      </c>
    </row>
    <row r="3111" spans="6:10" x14ac:dyDescent="0.3">
      <c r="F3111">
        <v>3106</v>
      </c>
      <c r="G3111" t="s">
        <v>6446</v>
      </c>
      <c r="H3111" s="2">
        <v>327.96999999999991</v>
      </c>
      <c r="I3111" s="18">
        <f t="shared" si="103"/>
        <v>3.3645720244369937E-5</v>
      </c>
      <c r="J3111" s="7">
        <f t="shared" si="104"/>
        <v>0.9775353331371841</v>
      </c>
    </row>
    <row r="3112" spans="6:10" x14ac:dyDescent="0.3">
      <c r="F3112">
        <v>3107</v>
      </c>
      <c r="G3112" t="s">
        <v>5498</v>
      </c>
      <c r="H3112" s="2">
        <v>327.70000000000005</v>
      </c>
      <c r="I3112" s="18">
        <f t="shared" si="103"/>
        <v>3.3618021538799379E-5</v>
      </c>
      <c r="J3112" s="7">
        <f t="shared" si="104"/>
        <v>0.97756895115872289</v>
      </c>
    </row>
    <row r="3113" spans="6:10" x14ac:dyDescent="0.3">
      <c r="F3113">
        <v>3108</v>
      </c>
      <c r="G3113" t="s">
        <v>7224</v>
      </c>
      <c r="H3113" s="2">
        <v>327.29999999999995</v>
      </c>
      <c r="I3113" s="18">
        <f t="shared" si="103"/>
        <v>3.3576986419435566E-5</v>
      </c>
      <c r="J3113" s="7">
        <f t="shared" si="104"/>
        <v>0.97760252814514237</v>
      </c>
    </row>
    <row r="3114" spans="6:10" x14ac:dyDescent="0.3">
      <c r="F3114">
        <v>3109</v>
      </c>
      <c r="G3114" t="s">
        <v>6116</v>
      </c>
      <c r="H3114" s="2">
        <v>327.24999999999994</v>
      </c>
      <c r="I3114" s="18">
        <f t="shared" si="103"/>
        <v>3.3571857029515085E-5</v>
      </c>
      <c r="J3114" s="7">
        <f t="shared" si="104"/>
        <v>0.97763610000217194</v>
      </c>
    </row>
    <row r="3115" spans="6:10" x14ac:dyDescent="0.3">
      <c r="F3115">
        <v>3110</v>
      </c>
      <c r="G3115" t="s">
        <v>7188</v>
      </c>
      <c r="H3115" s="2">
        <v>326.74999999999989</v>
      </c>
      <c r="I3115" s="18">
        <f t="shared" si="103"/>
        <v>3.3520563130310318E-5</v>
      </c>
      <c r="J3115" s="7">
        <f t="shared" si="104"/>
        <v>0.97766962056530227</v>
      </c>
    </row>
    <row r="3116" spans="6:10" x14ac:dyDescent="0.3">
      <c r="F3116">
        <v>3111</v>
      </c>
      <c r="G3116" t="s">
        <v>8208</v>
      </c>
      <c r="H3116" s="2">
        <v>326.39999999999998</v>
      </c>
      <c r="I3116" s="18">
        <f t="shared" si="103"/>
        <v>3.3484657400866999E-5</v>
      </c>
      <c r="J3116" s="7">
        <f t="shared" si="104"/>
        <v>0.97770310522270309</v>
      </c>
    </row>
    <row r="3117" spans="6:10" x14ac:dyDescent="0.3">
      <c r="F3117">
        <v>3112</v>
      </c>
      <c r="G3117" t="s">
        <v>6196</v>
      </c>
      <c r="H3117" s="2">
        <v>326.39999999999998</v>
      </c>
      <c r="I3117" s="18">
        <f t="shared" si="103"/>
        <v>3.3484657400866999E-5</v>
      </c>
      <c r="J3117" s="7">
        <f t="shared" si="104"/>
        <v>0.97773658988010392</v>
      </c>
    </row>
    <row r="3118" spans="6:10" x14ac:dyDescent="0.3">
      <c r="F3118">
        <v>3113</v>
      </c>
      <c r="G3118" t="s">
        <v>7002</v>
      </c>
      <c r="H3118" s="2">
        <v>326.23999999999995</v>
      </c>
      <c r="I3118" s="18">
        <f t="shared" si="103"/>
        <v>3.3468243353121473E-5</v>
      </c>
      <c r="J3118" s="7">
        <f t="shared" si="104"/>
        <v>0.97777005812345708</v>
      </c>
    </row>
    <row r="3119" spans="6:10" x14ac:dyDescent="0.3">
      <c r="F3119">
        <v>3114</v>
      </c>
      <c r="G3119" t="s">
        <v>4649</v>
      </c>
      <c r="H3119" s="2">
        <v>325.95999999999992</v>
      </c>
      <c r="I3119" s="18">
        <f t="shared" si="103"/>
        <v>3.3439518769566804E-5</v>
      </c>
      <c r="J3119" s="7">
        <f t="shared" si="104"/>
        <v>0.97780349764222663</v>
      </c>
    </row>
    <row r="3120" spans="6:10" x14ac:dyDescent="0.3">
      <c r="F3120">
        <v>3115</v>
      </c>
      <c r="G3120" t="s">
        <v>7568</v>
      </c>
      <c r="H3120" s="2">
        <v>325.90999999999991</v>
      </c>
      <c r="I3120" s="18">
        <f t="shared" si="103"/>
        <v>3.3434389379646329E-5</v>
      </c>
      <c r="J3120" s="7">
        <f t="shared" si="104"/>
        <v>0.97783693203160627</v>
      </c>
    </row>
    <row r="3121" spans="6:10" x14ac:dyDescent="0.3">
      <c r="F3121">
        <v>3116</v>
      </c>
      <c r="G3121" t="s">
        <v>8313</v>
      </c>
      <c r="H3121" s="2">
        <v>325.70000000000005</v>
      </c>
      <c r="I3121" s="18">
        <f t="shared" si="103"/>
        <v>3.3412845941980343E-5</v>
      </c>
      <c r="J3121" s="7">
        <f t="shared" si="104"/>
        <v>0.9778703448775482</v>
      </c>
    </row>
    <row r="3122" spans="6:10" x14ac:dyDescent="0.3">
      <c r="F3122">
        <v>3117</v>
      </c>
      <c r="G3122" t="s">
        <v>6911</v>
      </c>
      <c r="H3122" s="2">
        <v>325.09999999999997</v>
      </c>
      <c r="I3122" s="18">
        <f t="shared" si="103"/>
        <v>3.335129326293462E-5</v>
      </c>
      <c r="J3122" s="7">
        <f t="shared" si="104"/>
        <v>0.97790369617081119</v>
      </c>
    </row>
    <row r="3123" spans="6:10" x14ac:dyDescent="0.3">
      <c r="F3123">
        <v>3118</v>
      </c>
      <c r="G3123" t="s">
        <v>6367</v>
      </c>
      <c r="H3123" s="2">
        <v>325.0499999999999</v>
      </c>
      <c r="I3123" s="18">
        <f t="shared" si="103"/>
        <v>3.3346163873014139E-5</v>
      </c>
      <c r="J3123" s="7">
        <f t="shared" si="104"/>
        <v>0.97793704233468415</v>
      </c>
    </row>
    <row r="3124" spans="6:10" x14ac:dyDescent="0.3">
      <c r="F3124">
        <v>3119</v>
      </c>
      <c r="G3124" t="s">
        <v>4609</v>
      </c>
      <c r="H3124" s="2">
        <v>324.91999999999996</v>
      </c>
      <c r="I3124" s="18">
        <f t="shared" si="103"/>
        <v>3.3332827459220906E-5</v>
      </c>
      <c r="J3124" s="7">
        <f t="shared" si="104"/>
        <v>0.97797037516214336</v>
      </c>
    </row>
    <row r="3125" spans="6:10" x14ac:dyDescent="0.3">
      <c r="F3125">
        <v>3120</v>
      </c>
      <c r="G3125" t="s">
        <v>5332</v>
      </c>
      <c r="H3125" s="2">
        <v>324.7999999999999</v>
      </c>
      <c r="I3125" s="18">
        <f t="shared" si="103"/>
        <v>3.3320516923411762E-5</v>
      </c>
      <c r="J3125" s="7">
        <f t="shared" si="104"/>
        <v>0.97800369567906675</v>
      </c>
    </row>
    <row r="3126" spans="6:10" x14ac:dyDescent="0.3">
      <c r="F3126">
        <v>3121</v>
      </c>
      <c r="G3126" t="s">
        <v>8605</v>
      </c>
      <c r="H3126" s="2">
        <v>324.23999999999995</v>
      </c>
      <c r="I3126" s="18">
        <f t="shared" si="103"/>
        <v>3.3263067756302437E-5</v>
      </c>
      <c r="J3126" s="7">
        <f t="shared" si="104"/>
        <v>0.97803695874682306</v>
      </c>
    </row>
    <row r="3127" spans="6:10" x14ac:dyDescent="0.3">
      <c r="F3127">
        <v>3122</v>
      </c>
      <c r="G3127" t="s">
        <v>7454</v>
      </c>
      <c r="H3127" s="2">
        <v>324.23999999999995</v>
      </c>
      <c r="I3127" s="18">
        <f t="shared" si="103"/>
        <v>3.3263067756302437E-5</v>
      </c>
      <c r="J3127" s="7">
        <f t="shared" si="104"/>
        <v>0.97807022181457937</v>
      </c>
    </row>
    <row r="3128" spans="6:10" x14ac:dyDescent="0.3">
      <c r="F3128">
        <v>3123</v>
      </c>
      <c r="G3128" t="s">
        <v>5892</v>
      </c>
      <c r="H3128" s="2">
        <v>324.1400000000001</v>
      </c>
      <c r="I3128" s="18">
        <f t="shared" si="103"/>
        <v>3.3252808976461496E-5</v>
      </c>
      <c r="J3128" s="7">
        <f t="shared" si="104"/>
        <v>0.97810347462355585</v>
      </c>
    </row>
    <row r="3129" spans="6:10" x14ac:dyDescent="0.3">
      <c r="F3129">
        <v>3124</v>
      </c>
      <c r="G3129" t="s">
        <v>6718</v>
      </c>
      <c r="H3129" s="2">
        <v>323.69</v>
      </c>
      <c r="I3129" s="18">
        <f t="shared" si="103"/>
        <v>3.3206644467177202E-5</v>
      </c>
      <c r="J3129" s="7">
        <f t="shared" si="104"/>
        <v>0.978136681268023</v>
      </c>
    </row>
    <row r="3130" spans="6:10" x14ac:dyDescent="0.3">
      <c r="F3130">
        <v>3125</v>
      </c>
      <c r="G3130" t="s">
        <v>8615</v>
      </c>
      <c r="H3130" s="2">
        <v>323.35999999999996</v>
      </c>
      <c r="I3130" s="18">
        <f t="shared" si="103"/>
        <v>3.3172790493702059E-5</v>
      </c>
      <c r="J3130" s="7">
        <f t="shared" si="104"/>
        <v>0.97816985405851675</v>
      </c>
    </row>
    <row r="3131" spans="6:10" x14ac:dyDescent="0.3">
      <c r="F3131">
        <v>3126</v>
      </c>
      <c r="G3131" t="s">
        <v>8264</v>
      </c>
      <c r="H3131" s="2">
        <v>323.03999999999974</v>
      </c>
      <c r="I3131" s="18">
        <f t="shared" si="103"/>
        <v>3.3139962398210992E-5</v>
      </c>
      <c r="J3131" s="7">
        <f t="shared" si="104"/>
        <v>0.97820299402091493</v>
      </c>
    </row>
    <row r="3132" spans="6:10" x14ac:dyDescent="0.3">
      <c r="F3132">
        <v>3127</v>
      </c>
      <c r="G3132" t="s">
        <v>5449</v>
      </c>
      <c r="H3132" s="2">
        <v>322.95999999999992</v>
      </c>
      <c r="I3132" s="18">
        <f t="shared" si="103"/>
        <v>3.3131755374338246E-5</v>
      </c>
      <c r="J3132" s="7">
        <f t="shared" si="104"/>
        <v>0.97823612577628927</v>
      </c>
    </row>
    <row r="3133" spans="6:10" x14ac:dyDescent="0.3">
      <c r="F3133">
        <v>3128</v>
      </c>
      <c r="G3133" t="s">
        <v>7414</v>
      </c>
      <c r="H3133" s="2">
        <v>322.8</v>
      </c>
      <c r="I3133" s="18">
        <f t="shared" si="103"/>
        <v>3.3115341326592733E-5</v>
      </c>
      <c r="J3133" s="7">
        <f t="shared" si="104"/>
        <v>0.97826924111761582</v>
      </c>
    </row>
    <row r="3134" spans="6:10" x14ac:dyDescent="0.3">
      <c r="F3134">
        <v>3129</v>
      </c>
      <c r="G3134" t="s">
        <v>7202</v>
      </c>
      <c r="H3134" s="2">
        <v>322.40999999999997</v>
      </c>
      <c r="I3134" s="18">
        <f t="shared" si="103"/>
        <v>3.3075332085213018E-5</v>
      </c>
      <c r="J3134" s="7">
        <f t="shared" si="104"/>
        <v>0.978302316449701</v>
      </c>
    </row>
    <row r="3135" spans="6:10" x14ac:dyDescent="0.3">
      <c r="F3135">
        <v>3130</v>
      </c>
      <c r="G3135" t="s">
        <v>5787</v>
      </c>
      <c r="H3135" s="2">
        <v>322.08</v>
      </c>
      <c r="I3135" s="18">
        <f t="shared" si="103"/>
        <v>3.3041478111737874E-5</v>
      </c>
      <c r="J3135" s="7">
        <f t="shared" si="104"/>
        <v>0.97833535792781279</v>
      </c>
    </row>
    <row r="3136" spans="6:10" x14ac:dyDescent="0.3">
      <c r="F3136">
        <v>3131</v>
      </c>
      <c r="G3136" t="s">
        <v>5832</v>
      </c>
      <c r="H3136" s="2">
        <v>321.91999999999996</v>
      </c>
      <c r="I3136" s="18">
        <f t="shared" si="103"/>
        <v>3.3025064063992348E-5</v>
      </c>
      <c r="J3136" s="7">
        <f t="shared" si="104"/>
        <v>0.97836838299187678</v>
      </c>
    </row>
    <row r="3137" spans="6:10" x14ac:dyDescent="0.3">
      <c r="F3137">
        <v>3132</v>
      </c>
      <c r="G3137" t="s">
        <v>6083</v>
      </c>
      <c r="H3137" s="2">
        <v>321.42999999999978</v>
      </c>
      <c r="I3137" s="18">
        <f t="shared" si="103"/>
        <v>3.2974796042771671E-5</v>
      </c>
      <c r="J3137" s="7">
        <f t="shared" si="104"/>
        <v>0.97840135778791959</v>
      </c>
    </row>
    <row r="3138" spans="6:10" x14ac:dyDescent="0.3">
      <c r="F3138">
        <v>3133</v>
      </c>
      <c r="G3138" t="s">
        <v>6386</v>
      </c>
      <c r="H3138" s="2">
        <v>321.04999999999995</v>
      </c>
      <c r="I3138" s="18">
        <f t="shared" si="103"/>
        <v>3.2935812679376067E-5</v>
      </c>
      <c r="J3138" s="7">
        <f t="shared" si="104"/>
        <v>0.97843429360059897</v>
      </c>
    </row>
    <row r="3139" spans="6:10" x14ac:dyDescent="0.3">
      <c r="F3139">
        <v>3134</v>
      </c>
      <c r="G3139" t="s">
        <v>5118</v>
      </c>
      <c r="H3139" s="2">
        <v>321.04999999999995</v>
      </c>
      <c r="I3139" s="18">
        <f t="shared" si="103"/>
        <v>3.2935812679376067E-5</v>
      </c>
      <c r="J3139" s="7">
        <f t="shared" si="104"/>
        <v>0.97846722941327835</v>
      </c>
    </row>
    <row r="3140" spans="6:10" x14ac:dyDescent="0.3">
      <c r="F3140">
        <v>3135</v>
      </c>
      <c r="G3140" t="s">
        <v>8495</v>
      </c>
      <c r="H3140" s="2">
        <v>320.7199999999998</v>
      </c>
      <c r="I3140" s="18">
        <f t="shared" si="103"/>
        <v>3.290195870590091E-5</v>
      </c>
      <c r="J3140" s="7">
        <f t="shared" si="104"/>
        <v>0.97850013137198422</v>
      </c>
    </row>
    <row r="3141" spans="6:10" x14ac:dyDescent="0.3">
      <c r="F3141">
        <v>3136</v>
      </c>
      <c r="G3141" t="s">
        <v>4269</v>
      </c>
      <c r="H3141" s="2">
        <v>320.68999999999988</v>
      </c>
      <c r="I3141" s="18">
        <f t="shared" si="103"/>
        <v>3.2898881071948638E-5</v>
      </c>
      <c r="J3141" s="7">
        <f t="shared" si="104"/>
        <v>0.97853303025305616</v>
      </c>
    </row>
    <row r="3142" spans="6:10" x14ac:dyDescent="0.3">
      <c r="F3142">
        <v>3137</v>
      </c>
      <c r="G3142" t="s">
        <v>7018</v>
      </c>
      <c r="H3142" s="2">
        <v>320.62</v>
      </c>
      <c r="I3142" s="18">
        <f t="shared" si="103"/>
        <v>3.2891699926059982E-5</v>
      </c>
      <c r="J3142" s="7">
        <f t="shared" si="104"/>
        <v>0.9785659219529822</v>
      </c>
    </row>
    <row r="3143" spans="6:10" x14ac:dyDescent="0.3">
      <c r="F3143">
        <v>3138</v>
      </c>
      <c r="G3143" t="s">
        <v>5934</v>
      </c>
      <c r="H3143" s="2">
        <v>320.57999999999993</v>
      </c>
      <c r="I3143" s="18">
        <f t="shared" ref="I3143:I3206" si="105">H3143/GETPIVOTDATA("[Measures].[Net Sales]",$G$5)</f>
        <v>3.2887596414123592E-5</v>
      </c>
      <c r="J3143" s="7">
        <f t="shared" si="104"/>
        <v>0.97859880954939638</v>
      </c>
    </row>
    <row r="3144" spans="6:10" x14ac:dyDescent="0.3">
      <c r="F3144">
        <v>3139</v>
      </c>
      <c r="G3144" t="s">
        <v>5471</v>
      </c>
      <c r="H3144" s="2">
        <v>320.45999999999998</v>
      </c>
      <c r="I3144" s="18">
        <f t="shared" si="105"/>
        <v>3.2875285878314456E-5</v>
      </c>
      <c r="J3144" s="7">
        <f t="shared" ref="J3144:J3207" si="106">I3144+J3143</f>
        <v>0.97863168483527474</v>
      </c>
    </row>
    <row r="3145" spans="6:10" x14ac:dyDescent="0.3">
      <c r="F3145">
        <v>3140</v>
      </c>
      <c r="G3145" t="s">
        <v>4821</v>
      </c>
      <c r="H3145" s="2">
        <v>319.82</v>
      </c>
      <c r="I3145" s="18">
        <f t="shared" si="105"/>
        <v>3.2809629687332364E-5</v>
      </c>
      <c r="J3145" s="7">
        <f t="shared" si="106"/>
        <v>0.97866449446496206</v>
      </c>
    </row>
    <row r="3146" spans="6:10" x14ac:dyDescent="0.3">
      <c r="F3146">
        <v>3141</v>
      </c>
      <c r="G3146" t="s">
        <v>7476</v>
      </c>
      <c r="H3146" s="2">
        <v>319.8</v>
      </c>
      <c r="I3146" s="18">
        <f t="shared" si="105"/>
        <v>3.2807577931364175E-5</v>
      </c>
      <c r="J3146" s="7">
        <f t="shared" si="106"/>
        <v>0.9786973020428934</v>
      </c>
    </row>
    <row r="3147" spans="6:10" x14ac:dyDescent="0.3">
      <c r="F3147">
        <v>3142</v>
      </c>
      <c r="G3147" t="s">
        <v>7446</v>
      </c>
      <c r="H3147" s="2">
        <v>319.60999999999967</v>
      </c>
      <c r="I3147" s="18">
        <f t="shared" si="105"/>
        <v>3.2788086249666336E-5</v>
      </c>
      <c r="J3147" s="7">
        <f t="shared" si="106"/>
        <v>0.97873009012914303</v>
      </c>
    </row>
    <row r="3148" spans="6:10" x14ac:dyDescent="0.3">
      <c r="F3148">
        <v>3143</v>
      </c>
      <c r="G3148" t="s">
        <v>5675</v>
      </c>
      <c r="H3148" s="2">
        <v>319.46999999999991</v>
      </c>
      <c r="I3148" s="18">
        <f t="shared" si="105"/>
        <v>3.2773723957889025E-5</v>
      </c>
      <c r="J3148" s="7">
        <f t="shared" si="106"/>
        <v>0.97876286385310096</v>
      </c>
    </row>
    <row r="3149" spans="6:10" x14ac:dyDescent="0.3">
      <c r="F3149">
        <v>3144</v>
      </c>
      <c r="G3149" t="s">
        <v>7324</v>
      </c>
      <c r="H3149" s="2">
        <v>319.09999999999997</v>
      </c>
      <c r="I3149" s="18">
        <f t="shared" si="105"/>
        <v>3.2735766472477505E-5</v>
      </c>
      <c r="J3149" s="7">
        <f t="shared" si="106"/>
        <v>0.97879559961957341</v>
      </c>
    </row>
    <row r="3150" spans="6:10" x14ac:dyDescent="0.3">
      <c r="F3150">
        <v>3145</v>
      </c>
      <c r="G3150" t="s">
        <v>7668</v>
      </c>
      <c r="H3150" s="2">
        <v>319.02</v>
      </c>
      <c r="I3150" s="18">
        <f t="shared" si="105"/>
        <v>3.2727559448604745E-5</v>
      </c>
      <c r="J3150" s="7">
        <f t="shared" si="106"/>
        <v>0.97882832717902202</v>
      </c>
    </row>
    <row r="3151" spans="6:10" x14ac:dyDescent="0.3">
      <c r="F3151">
        <v>3146</v>
      </c>
      <c r="G3151" t="s">
        <v>7848</v>
      </c>
      <c r="H3151" s="2">
        <v>318.76000000000005</v>
      </c>
      <c r="I3151" s="18">
        <f t="shared" si="105"/>
        <v>3.2700886621018278E-5</v>
      </c>
      <c r="J3151" s="7">
        <f t="shared" si="106"/>
        <v>0.97886102806564301</v>
      </c>
    </row>
    <row r="3152" spans="6:10" x14ac:dyDescent="0.3">
      <c r="F3152">
        <v>3147</v>
      </c>
      <c r="G3152" t="s">
        <v>7864</v>
      </c>
      <c r="H3152" s="2">
        <v>318.64999999999992</v>
      </c>
      <c r="I3152" s="18">
        <f t="shared" si="105"/>
        <v>3.2689601963193218E-5</v>
      </c>
      <c r="J3152" s="7">
        <f t="shared" si="106"/>
        <v>0.97889371766760624</v>
      </c>
    </row>
    <row r="3153" spans="6:10" x14ac:dyDescent="0.3">
      <c r="F3153">
        <v>3148</v>
      </c>
      <c r="G3153" t="s">
        <v>5997</v>
      </c>
      <c r="H3153" s="2">
        <v>318.1699999999999</v>
      </c>
      <c r="I3153" s="18">
        <f t="shared" si="105"/>
        <v>3.2640359819956646E-5</v>
      </c>
      <c r="J3153" s="7">
        <f t="shared" si="106"/>
        <v>0.97892635802742622</v>
      </c>
    </row>
    <row r="3154" spans="6:10" x14ac:dyDescent="0.3">
      <c r="F3154">
        <v>3149</v>
      </c>
      <c r="G3154" t="s">
        <v>4500</v>
      </c>
      <c r="H3154" s="2">
        <v>318.05</v>
      </c>
      <c r="I3154" s="18">
        <f t="shared" si="105"/>
        <v>3.2628049284147516E-5</v>
      </c>
      <c r="J3154" s="7">
        <f t="shared" si="106"/>
        <v>0.97895898607671039</v>
      </c>
    </row>
    <row r="3155" spans="6:10" x14ac:dyDescent="0.3">
      <c r="F3155">
        <v>3150</v>
      </c>
      <c r="G3155" t="s">
        <v>6481</v>
      </c>
      <c r="H3155" s="2">
        <v>318.0499999999999</v>
      </c>
      <c r="I3155" s="18">
        <f t="shared" si="105"/>
        <v>3.262804928414751E-5</v>
      </c>
      <c r="J3155" s="7">
        <f t="shared" si="106"/>
        <v>0.97899161412599456</v>
      </c>
    </row>
    <row r="3156" spans="6:10" x14ac:dyDescent="0.3">
      <c r="F3156">
        <v>3151</v>
      </c>
      <c r="G3156" t="s">
        <v>8456</v>
      </c>
      <c r="H3156" s="2">
        <v>318</v>
      </c>
      <c r="I3156" s="18">
        <f t="shared" si="105"/>
        <v>3.2622919894227042E-5</v>
      </c>
      <c r="J3156" s="7">
        <f t="shared" si="106"/>
        <v>0.97902423704588881</v>
      </c>
    </row>
    <row r="3157" spans="6:10" x14ac:dyDescent="0.3">
      <c r="F3157">
        <v>3152</v>
      </c>
      <c r="G3157" t="s">
        <v>7877</v>
      </c>
      <c r="H3157" s="2">
        <v>317.62</v>
      </c>
      <c r="I3157" s="18">
        <f t="shared" si="105"/>
        <v>3.2583936530831425E-5</v>
      </c>
      <c r="J3157" s="7">
        <f t="shared" si="106"/>
        <v>0.97905682098241964</v>
      </c>
    </row>
    <row r="3158" spans="6:10" x14ac:dyDescent="0.3">
      <c r="F3158">
        <v>3153</v>
      </c>
      <c r="G3158" t="s">
        <v>7239</v>
      </c>
      <c r="H3158" s="2">
        <v>317.19999999999959</v>
      </c>
      <c r="I3158" s="18">
        <f t="shared" si="105"/>
        <v>3.2540849655499383E-5</v>
      </c>
      <c r="J3158" s="7">
        <f t="shared" si="106"/>
        <v>0.97908936183207518</v>
      </c>
    </row>
    <row r="3159" spans="6:10" x14ac:dyDescent="0.3">
      <c r="F3159">
        <v>3154</v>
      </c>
      <c r="G3159" t="s">
        <v>6498</v>
      </c>
      <c r="H3159" s="2">
        <v>316.87999999999994</v>
      </c>
      <c r="I3159" s="18">
        <f t="shared" si="105"/>
        <v>3.2508021560008371E-5</v>
      </c>
      <c r="J3159" s="7">
        <f t="shared" si="106"/>
        <v>0.97912186985363514</v>
      </c>
    </row>
    <row r="3160" spans="6:10" x14ac:dyDescent="0.3">
      <c r="F3160">
        <v>3155</v>
      </c>
      <c r="G3160" t="s">
        <v>6392</v>
      </c>
      <c r="H3160" s="2">
        <v>316.67999999999989</v>
      </c>
      <c r="I3160" s="18">
        <f t="shared" si="105"/>
        <v>3.2487504000326468E-5</v>
      </c>
      <c r="J3160" s="7">
        <f t="shared" si="106"/>
        <v>0.97915435735763545</v>
      </c>
    </row>
    <row r="3161" spans="6:10" x14ac:dyDescent="0.3">
      <c r="F3161">
        <v>3156</v>
      </c>
      <c r="G3161" t="s">
        <v>7513</v>
      </c>
      <c r="H3161" s="2">
        <v>316.62</v>
      </c>
      <c r="I3161" s="18">
        <f t="shared" si="105"/>
        <v>3.2481348732421903E-5</v>
      </c>
      <c r="J3161" s="7">
        <f t="shared" si="106"/>
        <v>0.97918683870636791</v>
      </c>
    </row>
    <row r="3162" spans="6:10" x14ac:dyDescent="0.3">
      <c r="F3162">
        <v>3157</v>
      </c>
      <c r="G3162" t="s">
        <v>6360</v>
      </c>
      <c r="H3162" s="2">
        <v>316.58</v>
      </c>
      <c r="I3162" s="18">
        <f t="shared" si="105"/>
        <v>3.247724522048552E-5</v>
      </c>
      <c r="J3162" s="7">
        <f t="shared" si="106"/>
        <v>0.9792193159515884</v>
      </c>
    </row>
    <row r="3163" spans="6:10" x14ac:dyDescent="0.3">
      <c r="F3163">
        <v>3158</v>
      </c>
      <c r="G3163" t="s">
        <v>8016</v>
      </c>
      <c r="H3163" s="2">
        <v>316.5</v>
      </c>
      <c r="I3163" s="18">
        <f t="shared" si="105"/>
        <v>3.246903819661276E-5</v>
      </c>
      <c r="J3163" s="7">
        <f t="shared" si="106"/>
        <v>0.97925178498978505</v>
      </c>
    </row>
    <row r="3164" spans="6:10" x14ac:dyDescent="0.3">
      <c r="F3164">
        <v>3159</v>
      </c>
      <c r="G3164" t="s">
        <v>5115</v>
      </c>
      <c r="H3164" s="2">
        <v>316.25999999999988</v>
      </c>
      <c r="I3164" s="18">
        <f t="shared" si="105"/>
        <v>3.2444417124994467E-5</v>
      </c>
      <c r="J3164" s="7">
        <f t="shared" si="106"/>
        <v>0.97928422940691007</v>
      </c>
    </row>
    <row r="3165" spans="6:10" x14ac:dyDescent="0.3">
      <c r="F3165">
        <v>3160</v>
      </c>
      <c r="G3165" t="s">
        <v>5827</v>
      </c>
      <c r="H3165" s="2">
        <v>316.24999999999989</v>
      </c>
      <c r="I3165" s="18">
        <f t="shared" si="105"/>
        <v>3.244339124701037E-5</v>
      </c>
      <c r="J3165" s="7">
        <f t="shared" si="106"/>
        <v>0.97931667279815704</v>
      </c>
    </row>
    <row r="3166" spans="6:10" x14ac:dyDescent="0.3">
      <c r="F3166">
        <v>3161</v>
      </c>
      <c r="G3166" t="s">
        <v>6656</v>
      </c>
      <c r="H3166" s="2">
        <v>315.72000000000003</v>
      </c>
      <c r="I3166" s="18">
        <f t="shared" si="105"/>
        <v>3.2389019713853343E-5</v>
      </c>
      <c r="J3166" s="7">
        <f t="shared" si="106"/>
        <v>0.97934906181787085</v>
      </c>
    </row>
    <row r="3167" spans="6:10" x14ac:dyDescent="0.3">
      <c r="F3167">
        <v>3162</v>
      </c>
      <c r="G3167" t="s">
        <v>4470</v>
      </c>
      <c r="H3167" s="2">
        <v>315.60000000000008</v>
      </c>
      <c r="I3167" s="18">
        <f t="shared" si="105"/>
        <v>3.23767091780442E-5</v>
      </c>
      <c r="J3167" s="7">
        <f t="shared" si="106"/>
        <v>0.97938143852704884</v>
      </c>
    </row>
    <row r="3168" spans="6:10" x14ac:dyDescent="0.3">
      <c r="F3168">
        <v>3163</v>
      </c>
      <c r="G3168" t="s">
        <v>7014</v>
      </c>
      <c r="H3168" s="2">
        <v>315.06</v>
      </c>
      <c r="I3168" s="18">
        <f t="shared" si="105"/>
        <v>3.2321311766903056E-5</v>
      </c>
      <c r="J3168" s="7">
        <f t="shared" si="106"/>
        <v>0.97941375983881573</v>
      </c>
    </row>
    <row r="3169" spans="6:10" x14ac:dyDescent="0.3">
      <c r="F3169">
        <v>3164</v>
      </c>
      <c r="G3169" t="s">
        <v>6786</v>
      </c>
      <c r="H3169" s="2">
        <v>315.05999999999995</v>
      </c>
      <c r="I3169" s="18">
        <f t="shared" si="105"/>
        <v>3.232131176690305E-5</v>
      </c>
      <c r="J3169" s="7">
        <f t="shared" si="106"/>
        <v>0.97944608115058263</v>
      </c>
    </row>
    <row r="3170" spans="6:10" x14ac:dyDescent="0.3">
      <c r="F3170">
        <v>3165</v>
      </c>
      <c r="G3170" t="s">
        <v>7305</v>
      </c>
      <c r="H3170" s="2">
        <v>314.85999999999996</v>
      </c>
      <c r="I3170" s="18">
        <f t="shared" si="105"/>
        <v>3.2300794207221147E-5</v>
      </c>
      <c r="J3170" s="7">
        <f t="shared" si="106"/>
        <v>0.97947838194478987</v>
      </c>
    </row>
    <row r="3171" spans="6:10" x14ac:dyDescent="0.3">
      <c r="F3171">
        <v>3166</v>
      </c>
      <c r="G3171" t="s">
        <v>7856</v>
      </c>
      <c r="H3171" s="2">
        <v>314.69</v>
      </c>
      <c r="I3171" s="18">
        <f t="shared" si="105"/>
        <v>3.2283354281491536E-5</v>
      </c>
      <c r="J3171" s="7">
        <f t="shared" si="106"/>
        <v>0.97951066529907138</v>
      </c>
    </row>
    <row r="3172" spans="6:10" x14ac:dyDescent="0.3">
      <c r="F3172">
        <v>3167</v>
      </c>
      <c r="G3172" t="s">
        <v>7099</v>
      </c>
      <c r="H3172" s="2">
        <v>314.44999999999993</v>
      </c>
      <c r="I3172" s="18">
        <f t="shared" si="105"/>
        <v>3.2258733209873243E-5</v>
      </c>
      <c r="J3172" s="7">
        <f t="shared" si="106"/>
        <v>0.97954292403228127</v>
      </c>
    </row>
    <row r="3173" spans="6:10" x14ac:dyDescent="0.3">
      <c r="F3173">
        <v>3168</v>
      </c>
      <c r="G3173" t="s">
        <v>4502</v>
      </c>
      <c r="H3173" s="2">
        <v>314.44000000000005</v>
      </c>
      <c r="I3173" s="18">
        <f t="shared" si="105"/>
        <v>3.2257707331889159E-5</v>
      </c>
      <c r="J3173" s="7">
        <f t="shared" si="106"/>
        <v>0.97957518173961311</v>
      </c>
    </row>
    <row r="3174" spans="6:10" x14ac:dyDescent="0.3">
      <c r="F3174">
        <v>3169</v>
      </c>
      <c r="G3174" t="s">
        <v>6139</v>
      </c>
      <c r="H3174" s="2">
        <v>314.10999999999996</v>
      </c>
      <c r="I3174" s="18">
        <f t="shared" si="105"/>
        <v>3.2223853358414009E-5</v>
      </c>
      <c r="J3174" s="7">
        <f t="shared" si="106"/>
        <v>0.97960740559297155</v>
      </c>
    </row>
    <row r="3175" spans="6:10" x14ac:dyDescent="0.3">
      <c r="F3175">
        <v>3170</v>
      </c>
      <c r="G3175" t="s">
        <v>6927</v>
      </c>
      <c r="H3175" s="2">
        <v>314.10000000000002</v>
      </c>
      <c r="I3175" s="18">
        <f t="shared" si="105"/>
        <v>3.2222827480429918E-5</v>
      </c>
      <c r="J3175" s="7">
        <f t="shared" si="106"/>
        <v>0.97963962842045194</v>
      </c>
    </row>
    <row r="3176" spans="6:10" x14ac:dyDescent="0.3">
      <c r="F3176">
        <v>3171</v>
      </c>
      <c r="G3176" t="s">
        <v>5106</v>
      </c>
      <c r="H3176" s="2">
        <v>313.79999999999995</v>
      </c>
      <c r="I3176" s="18">
        <f t="shared" si="105"/>
        <v>3.2192051140907054E-5</v>
      </c>
      <c r="J3176" s="7">
        <f t="shared" si="106"/>
        <v>0.97967182047159285</v>
      </c>
    </row>
    <row r="3177" spans="6:10" x14ac:dyDescent="0.3">
      <c r="F3177">
        <v>3172</v>
      </c>
      <c r="G3177" t="s">
        <v>4681</v>
      </c>
      <c r="H3177" s="2">
        <v>313.77</v>
      </c>
      <c r="I3177" s="18">
        <f t="shared" si="105"/>
        <v>3.2188973506954775E-5</v>
      </c>
      <c r="J3177" s="7">
        <f t="shared" si="106"/>
        <v>0.97970400944509983</v>
      </c>
    </row>
    <row r="3178" spans="6:10" x14ac:dyDescent="0.3">
      <c r="F3178">
        <v>3173</v>
      </c>
      <c r="G3178" t="s">
        <v>7379</v>
      </c>
      <c r="H3178" s="2">
        <v>313.61999999999995</v>
      </c>
      <c r="I3178" s="18">
        <f t="shared" si="105"/>
        <v>3.2173585337193346E-5</v>
      </c>
      <c r="J3178" s="7">
        <f t="shared" si="106"/>
        <v>0.97973618303043708</v>
      </c>
    </row>
    <row r="3179" spans="6:10" x14ac:dyDescent="0.3">
      <c r="F3179">
        <v>3174</v>
      </c>
      <c r="G3179" t="s">
        <v>6015</v>
      </c>
      <c r="H3179" s="2">
        <v>313.4899999999999</v>
      </c>
      <c r="I3179" s="18">
        <f t="shared" si="105"/>
        <v>3.2160248923400098E-5</v>
      </c>
      <c r="J3179" s="7">
        <f t="shared" si="106"/>
        <v>0.97976834327936047</v>
      </c>
    </row>
    <row r="3180" spans="6:10" x14ac:dyDescent="0.3">
      <c r="F3180">
        <v>3175</v>
      </c>
      <c r="G3180" t="s">
        <v>6870</v>
      </c>
      <c r="H3180" s="2">
        <v>313.27999999999957</v>
      </c>
      <c r="I3180" s="18">
        <f t="shared" si="105"/>
        <v>3.2138705485734071E-5</v>
      </c>
      <c r="J3180" s="7">
        <f t="shared" si="106"/>
        <v>0.97980048198484615</v>
      </c>
    </row>
    <row r="3181" spans="6:10" x14ac:dyDescent="0.3">
      <c r="F3181">
        <v>3176</v>
      </c>
      <c r="G3181" t="s">
        <v>7810</v>
      </c>
      <c r="H3181" s="2">
        <v>313.26</v>
      </c>
      <c r="I3181" s="18">
        <f t="shared" si="105"/>
        <v>3.2136653729765923E-5</v>
      </c>
      <c r="J3181" s="7">
        <f t="shared" si="106"/>
        <v>0.97983261863857596</v>
      </c>
    </row>
    <row r="3182" spans="6:10" x14ac:dyDescent="0.3">
      <c r="F3182">
        <v>3177</v>
      </c>
      <c r="G3182" t="s">
        <v>5367</v>
      </c>
      <c r="H3182" s="2">
        <v>312.97999999999996</v>
      </c>
      <c r="I3182" s="18">
        <f t="shared" si="105"/>
        <v>3.2107929146211254E-5</v>
      </c>
      <c r="J3182" s="7">
        <f t="shared" si="106"/>
        <v>0.97986472656772217</v>
      </c>
    </row>
    <row r="3183" spans="6:10" x14ac:dyDescent="0.3">
      <c r="F3183">
        <v>3178</v>
      </c>
      <c r="G3183" t="s">
        <v>6449</v>
      </c>
      <c r="H3183" s="2">
        <v>312.61999999999995</v>
      </c>
      <c r="I3183" s="18">
        <f t="shared" si="105"/>
        <v>3.2070997538783824E-5</v>
      </c>
      <c r="J3183" s="7">
        <f t="shared" si="106"/>
        <v>0.97989679756526094</v>
      </c>
    </row>
    <row r="3184" spans="6:10" x14ac:dyDescent="0.3">
      <c r="F3184">
        <v>3179</v>
      </c>
      <c r="G3184" t="s">
        <v>7495</v>
      </c>
      <c r="H3184" s="2">
        <v>312.55</v>
      </c>
      <c r="I3184" s="18">
        <f t="shared" si="105"/>
        <v>3.2063816392895162E-5</v>
      </c>
      <c r="J3184" s="7">
        <f t="shared" si="106"/>
        <v>0.9799288613816538</v>
      </c>
    </row>
    <row r="3185" spans="6:10" x14ac:dyDescent="0.3">
      <c r="F3185">
        <v>3180</v>
      </c>
      <c r="G3185" t="s">
        <v>4640</v>
      </c>
      <c r="H3185" s="2">
        <v>312.37999999999994</v>
      </c>
      <c r="I3185" s="18">
        <f t="shared" si="105"/>
        <v>3.2046376467165538E-5</v>
      </c>
      <c r="J3185" s="7">
        <f t="shared" si="106"/>
        <v>0.97996090775812095</v>
      </c>
    </row>
    <row r="3186" spans="6:10" x14ac:dyDescent="0.3">
      <c r="F3186">
        <v>3181</v>
      </c>
      <c r="G3186" t="s">
        <v>7941</v>
      </c>
      <c r="H3186" s="2">
        <v>312.23</v>
      </c>
      <c r="I3186" s="18">
        <f t="shared" si="105"/>
        <v>3.2030988297404116E-5</v>
      </c>
      <c r="J3186" s="7">
        <f t="shared" si="106"/>
        <v>0.97999293874641835</v>
      </c>
    </row>
    <row r="3187" spans="6:10" x14ac:dyDescent="0.3">
      <c r="F3187">
        <v>3182</v>
      </c>
      <c r="G3187" t="s">
        <v>7741</v>
      </c>
      <c r="H3187" s="2">
        <v>312.1399999999997</v>
      </c>
      <c r="I3187" s="18">
        <f t="shared" si="105"/>
        <v>3.2021755395547231E-5</v>
      </c>
      <c r="J3187" s="7">
        <f t="shared" si="106"/>
        <v>0.98002496050181387</v>
      </c>
    </row>
    <row r="3188" spans="6:10" x14ac:dyDescent="0.3">
      <c r="F3188">
        <v>3183</v>
      </c>
      <c r="G3188" t="s">
        <v>7288</v>
      </c>
      <c r="H3188" s="2">
        <v>311.92</v>
      </c>
      <c r="I3188" s="18">
        <f t="shared" si="105"/>
        <v>3.1999186079897167E-5</v>
      </c>
      <c r="J3188" s="7">
        <f t="shared" si="106"/>
        <v>0.98005695968789375</v>
      </c>
    </row>
    <row r="3189" spans="6:10" x14ac:dyDescent="0.3">
      <c r="F3189">
        <v>3184</v>
      </c>
      <c r="G3189" t="s">
        <v>5585</v>
      </c>
      <c r="H3189" s="2">
        <v>311.80999999999995</v>
      </c>
      <c r="I3189" s="18">
        <f t="shared" si="105"/>
        <v>3.1987901422072115E-5</v>
      </c>
      <c r="J3189" s="7">
        <f t="shared" si="106"/>
        <v>0.98008894758931586</v>
      </c>
    </row>
    <row r="3190" spans="6:10" x14ac:dyDescent="0.3">
      <c r="F3190">
        <v>3185</v>
      </c>
      <c r="G3190" t="s">
        <v>6455</v>
      </c>
      <c r="H3190" s="2">
        <v>311.71000000000015</v>
      </c>
      <c r="I3190" s="18">
        <f t="shared" si="105"/>
        <v>3.197764264223118E-5</v>
      </c>
      <c r="J3190" s="7">
        <f t="shared" si="106"/>
        <v>0.98012092523195804</v>
      </c>
    </row>
    <row r="3191" spans="6:10" x14ac:dyDescent="0.3">
      <c r="F3191">
        <v>3186</v>
      </c>
      <c r="G3191" t="s">
        <v>6169</v>
      </c>
      <c r="H3191" s="2">
        <v>311.69</v>
      </c>
      <c r="I3191" s="18">
        <f t="shared" si="105"/>
        <v>3.1975590886262979E-5</v>
      </c>
      <c r="J3191" s="7">
        <f t="shared" si="106"/>
        <v>0.98015290082284434</v>
      </c>
    </row>
    <row r="3192" spans="6:10" x14ac:dyDescent="0.3">
      <c r="F3192">
        <v>3187</v>
      </c>
      <c r="G3192" t="s">
        <v>5716</v>
      </c>
      <c r="H3192" s="2">
        <v>311.64999999999998</v>
      </c>
      <c r="I3192" s="18">
        <f t="shared" si="105"/>
        <v>3.1971487374326595E-5</v>
      </c>
      <c r="J3192" s="7">
        <f t="shared" si="106"/>
        <v>0.98018487231021867</v>
      </c>
    </row>
    <row r="3193" spans="6:10" x14ac:dyDescent="0.3">
      <c r="F3193">
        <v>3188</v>
      </c>
      <c r="G3193" t="s">
        <v>5474</v>
      </c>
      <c r="H3193" s="2">
        <v>311.29999999999995</v>
      </c>
      <c r="I3193" s="18">
        <f t="shared" si="105"/>
        <v>3.1935581644883257E-5</v>
      </c>
      <c r="J3193" s="7">
        <f t="shared" si="106"/>
        <v>0.98021680789186361</v>
      </c>
    </row>
    <row r="3194" spans="6:10" x14ac:dyDescent="0.3">
      <c r="F3194">
        <v>3189</v>
      </c>
      <c r="G3194" t="s">
        <v>8301</v>
      </c>
      <c r="H3194" s="2">
        <v>311.26</v>
      </c>
      <c r="I3194" s="18">
        <f t="shared" si="105"/>
        <v>3.193147813294688E-5</v>
      </c>
      <c r="J3194" s="7">
        <f t="shared" si="106"/>
        <v>0.98024873936999657</v>
      </c>
    </row>
    <row r="3195" spans="6:10" x14ac:dyDescent="0.3">
      <c r="F3195">
        <v>3190</v>
      </c>
      <c r="G3195" t="s">
        <v>5409</v>
      </c>
      <c r="H3195" s="2">
        <v>311.15999999999997</v>
      </c>
      <c r="I3195" s="18">
        <f t="shared" si="105"/>
        <v>3.1921219353105925E-5</v>
      </c>
      <c r="J3195" s="7">
        <f t="shared" si="106"/>
        <v>0.98028066058934971</v>
      </c>
    </row>
    <row r="3196" spans="6:10" x14ac:dyDescent="0.3">
      <c r="F3196">
        <v>3191</v>
      </c>
      <c r="G3196" t="s">
        <v>7876</v>
      </c>
      <c r="H3196" s="2">
        <v>310.6399999999997</v>
      </c>
      <c r="I3196" s="18">
        <f t="shared" si="105"/>
        <v>3.1867873697932949E-5</v>
      </c>
      <c r="J3196" s="7">
        <f t="shared" si="106"/>
        <v>0.98031252846304762</v>
      </c>
    </row>
    <row r="3197" spans="6:10" x14ac:dyDescent="0.3">
      <c r="F3197">
        <v>3192</v>
      </c>
      <c r="G3197" t="s">
        <v>6347</v>
      </c>
      <c r="H3197" s="2">
        <v>310.62</v>
      </c>
      <c r="I3197" s="18">
        <f t="shared" si="105"/>
        <v>3.1865821941964788E-5</v>
      </c>
      <c r="J3197" s="7">
        <f t="shared" si="106"/>
        <v>0.98034439428498954</v>
      </c>
    </row>
    <row r="3198" spans="6:10" x14ac:dyDescent="0.3">
      <c r="F3198">
        <v>3193</v>
      </c>
      <c r="G3198" t="s">
        <v>6377</v>
      </c>
      <c r="H3198" s="2">
        <v>310.47999999999996</v>
      </c>
      <c r="I3198" s="18">
        <f t="shared" si="105"/>
        <v>3.1851459650187457E-5</v>
      </c>
      <c r="J3198" s="7">
        <f t="shared" si="106"/>
        <v>0.98037624574463977</v>
      </c>
    </row>
    <row r="3199" spans="6:10" x14ac:dyDescent="0.3">
      <c r="F3199">
        <v>3194</v>
      </c>
      <c r="G3199" t="s">
        <v>6155</v>
      </c>
      <c r="H3199" s="2">
        <v>310.05</v>
      </c>
      <c r="I3199" s="18">
        <f t="shared" si="105"/>
        <v>3.1807346896871365E-5</v>
      </c>
      <c r="J3199" s="7">
        <f t="shared" si="106"/>
        <v>0.98040805309153667</v>
      </c>
    </row>
    <row r="3200" spans="6:10" x14ac:dyDescent="0.3">
      <c r="F3200">
        <v>3195</v>
      </c>
      <c r="G3200" t="s">
        <v>6281</v>
      </c>
      <c r="H3200" s="2">
        <v>310.03000000000003</v>
      </c>
      <c r="I3200" s="18">
        <f t="shared" si="105"/>
        <v>3.1805295140903177E-5</v>
      </c>
      <c r="J3200" s="7">
        <f t="shared" si="106"/>
        <v>0.98043985838667758</v>
      </c>
    </row>
    <row r="3201" spans="6:10" x14ac:dyDescent="0.3">
      <c r="F3201">
        <v>3196</v>
      </c>
      <c r="G3201" t="s">
        <v>6707</v>
      </c>
      <c r="H3201" s="2">
        <v>309.80000000000007</v>
      </c>
      <c r="I3201" s="18">
        <f t="shared" si="105"/>
        <v>3.1781699947268995E-5</v>
      </c>
      <c r="J3201" s="7">
        <f t="shared" si="106"/>
        <v>0.9804716400866248</v>
      </c>
    </row>
    <row r="3202" spans="6:10" x14ac:dyDescent="0.3">
      <c r="F3202">
        <v>3197</v>
      </c>
      <c r="G3202" t="s">
        <v>6734</v>
      </c>
      <c r="H3202" s="2">
        <v>309.64999999999998</v>
      </c>
      <c r="I3202" s="18">
        <f t="shared" si="105"/>
        <v>3.1766311777507552E-5</v>
      </c>
      <c r="J3202" s="7">
        <f t="shared" si="106"/>
        <v>0.98050340639840228</v>
      </c>
    </row>
    <row r="3203" spans="6:10" x14ac:dyDescent="0.3">
      <c r="F3203">
        <v>3198</v>
      </c>
      <c r="G3203" t="s">
        <v>6096</v>
      </c>
      <c r="H3203" s="2">
        <v>309.39999999999998</v>
      </c>
      <c r="I3203" s="18">
        <f t="shared" si="105"/>
        <v>3.1740664827905175E-5</v>
      </c>
      <c r="J3203" s="7">
        <f t="shared" si="106"/>
        <v>0.98053514706323019</v>
      </c>
    </row>
    <row r="3204" spans="6:10" x14ac:dyDescent="0.3">
      <c r="F3204">
        <v>3199</v>
      </c>
      <c r="G3204" t="s">
        <v>8122</v>
      </c>
      <c r="H3204" s="2">
        <v>309.35999999999973</v>
      </c>
      <c r="I3204" s="18">
        <f t="shared" si="105"/>
        <v>3.1736561315968772E-5</v>
      </c>
      <c r="J3204" s="7">
        <f t="shared" si="106"/>
        <v>0.98056688362454614</v>
      </c>
    </row>
    <row r="3205" spans="6:10" x14ac:dyDescent="0.3">
      <c r="F3205">
        <v>3200</v>
      </c>
      <c r="G3205" t="s">
        <v>4678</v>
      </c>
      <c r="H3205" s="2">
        <v>309.05</v>
      </c>
      <c r="I3205" s="18">
        <f t="shared" si="105"/>
        <v>3.170475909846185E-5</v>
      </c>
      <c r="J3205" s="7">
        <f t="shared" si="106"/>
        <v>0.98059858838364455</v>
      </c>
    </row>
    <row r="3206" spans="6:10" x14ac:dyDescent="0.3">
      <c r="F3206">
        <v>3201</v>
      </c>
      <c r="G3206" t="s">
        <v>5325</v>
      </c>
      <c r="H3206" s="2">
        <v>309.03999999999996</v>
      </c>
      <c r="I3206" s="18">
        <f t="shared" si="105"/>
        <v>3.1703733220477746E-5</v>
      </c>
      <c r="J3206" s="7">
        <f t="shared" si="106"/>
        <v>0.98063029211686503</v>
      </c>
    </row>
    <row r="3207" spans="6:10" x14ac:dyDescent="0.3">
      <c r="F3207">
        <v>3202</v>
      </c>
      <c r="G3207" t="s">
        <v>6208</v>
      </c>
      <c r="H3207" s="2">
        <v>308.93999999999994</v>
      </c>
      <c r="I3207" s="18">
        <f t="shared" ref="I3207:I3270" si="107">H3207/GETPIVOTDATA("[Measures].[Net Sales]",$G$5)</f>
        <v>3.1693474440636791E-5</v>
      </c>
      <c r="J3207" s="7">
        <f t="shared" si="106"/>
        <v>0.98066198559130568</v>
      </c>
    </row>
    <row r="3208" spans="6:10" x14ac:dyDescent="0.3">
      <c r="F3208">
        <v>3203</v>
      </c>
      <c r="G3208" t="s">
        <v>5259</v>
      </c>
      <c r="H3208" s="2">
        <v>308.57999999999987</v>
      </c>
      <c r="I3208" s="18">
        <f t="shared" si="107"/>
        <v>3.1656542833209362E-5</v>
      </c>
      <c r="J3208" s="7">
        <f t="shared" ref="J3208:J3271" si="108">I3208+J3207</f>
        <v>0.9806936421341389</v>
      </c>
    </row>
    <row r="3209" spans="6:10" x14ac:dyDescent="0.3">
      <c r="F3209">
        <v>3204</v>
      </c>
      <c r="G3209" t="s">
        <v>8051</v>
      </c>
      <c r="H3209" s="2">
        <v>308.48</v>
      </c>
      <c r="I3209" s="18">
        <f t="shared" si="107"/>
        <v>3.1646284053368421E-5</v>
      </c>
      <c r="J3209" s="7">
        <f t="shared" si="108"/>
        <v>0.98072528841819229</v>
      </c>
    </row>
    <row r="3210" spans="6:10" x14ac:dyDescent="0.3">
      <c r="F3210">
        <v>3205</v>
      </c>
      <c r="G3210" t="s">
        <v>7125</v>
      </c>
      <c r="H3210" s="2">
        <v>308.32000000000005</v>
      </c>
      <c r="I3210" s="18">
        <f t="shared" si="107"/>
        <v>3.1629870005622901E-5</v>
      </c>
      <c r="J3210" s="7">
        <f t="shared" si="108"/>
        <v>0.98075691828819789</v>
      </c>
    </row>
    <row r="3211" spans="6:10" x14ac:dyDescent="0.3">
      <c r="F3211">
        <v>3206</v>
      </c>
      <c r="G3211" t="s">
        <v>5629</v>
      </c>
      <c r="H3211" s="2">
        <v>308.26</v>
      </c>
      <c r="I3211" s="18">
        <f t="shared" si="107"/>
        <v>3.1623714737718323E-5</v>
      </c>
      <c r="J3211" s="7">
        <f t="shared" si="108"/>
        <v>0.98078854200293564</v>
      </c>
    </row>
    <row r="3212" spans="6:10" x14ac:dyDescent="0.3">
      <c r="F3212">
        <v>3207</v>
      </c>
      <c r="G3212" t="s">
        <v>7042</v>
      </c>
      <c r="H3212" s="2">
        <v>307.77999999999992</v>
      </c>
      <c r="I3212" s="18">
        <f t="shared" si="107"/>
        <v>3.157447259448175E-5</v>
      </c>
      <c r="J3212" s="7">
        <f t="shared" si="108"/>
        <v>0.98082011647553013</v>
      </c>
    </row>
    <row r="3213" spans="6:10" x14ac:dyDescent="0.3">
      <c r="F3213">
        <v>3208</v>
      </c>
      <c r="G3213" t="s">
        <v>5146</v>
      </c>
      <c r="H3213" s="2">
        <v>307.76</v>
      </c>
      <c r="I3213" s="18">
        <f t="shared" si="107"/>
        <v>3.1572420838513569E-5</v>
      </c>
      <c r="J3213" s="7">
        <f t="shared" si="108"/>
        <v>0.98085168889636865</v>
      </c>
    </row>
    <row r="3214" spans="6:10" x14ac:dyDescent="0.3">
      <c r="F3214">
        <v>3209</v>
      </c>
      <c r="G3214" t="s">
        <v>5046</v>
      </c>
      <c r="H3214" s="2">
        <v>307.71999999999997</v>
      </c>
      <c r="I3214" s="18">
        <f t="shared" si="107"/>
        <v>3.1568317326577185E-5</v>
      </c>
      <c r="J3214" s="7">
        <f t="shared" si="108"/>
        <v>0.98088325721369518</v>
      </c>
    </row>
    <row r="3215" spans="6:10" x14ac:dyDescent="0.3">
      <c r="F3215">
        <v>3210</v>
      </c>
      <c r="G3215" t="s">
        <v>4799</v>
      </c>
      <c r="H3215" s="2">
        <v>307.52999999999992</v>
      </c>
      <c r="I3215" s="18">
        <f t="shared" si="107"/>
        <v>3.1548825644879366E-5</v>
      </c>
      <c r="J3215" s="7">
        <f t="shared" si="108"/>
        <v>0.98091480603934011</v>
      </c>
    </row>
    <row r="3216" spans="6:10" x14ac:dyDescent="0.3">
      <c r="F3216">
        <v>3211</v>
      </c>
      <c r="G3216" t="s">
        <v>7776</v>
      </c>
      <c r="H3216" s="2">
        <v>307.46000000000004</v>
      </c>
      <c r="I3216" s="18">
        <f t="shared" si="107"/>
        <v>3.1541644498990718E-5</v>
      </c>
      <c r="J3216" s="7">
        <f t="shared" si="108"/>
        <v>0.98094634768383915</v>
      </c>
    </row>
    <row r="3217" spans="6:10" x14ac:dyDescent="0.3">
      <c r="F3217">
        <v>3212</v>
      </c>
      <c r="G3217" t="s">
        <v>5431</v>
      </c>
      <c r="H3217" s="2">
        <v>307.39999999999992</v>
      </c>
      <c r="I3217" s="18">
        <f t="shared" si="107"/>
        <v>3.1535489231086133E-5</v>
      </c>
      <c r="J3217" s="7">
        <f t="shared" si="108"/>
        <v>0.98097788317307022</v>
      </c>
    </row>
    <row r="3218" spans="6:10" x14ac:dyDescent="0.3">
      <c r="F3218">
        <v>3213</v>
      </c>
      <c r="G3218" t="s">
        <v>4861</v>
      </c>
      <c r="H3218" s="2">
        <v>307.08999999999986</v>
      </c>
      <c r="I3218" s="18">
        <f t="shared" si="107"/>
        <v>3.1503687013579177E-5</v>
      </c>
      <c r="J3218" s="7">
        <f t="shared" si="108"/>
        <v>0.98100938686008377</v>
      </c>
    </row>
    <row r="3219" spans="6:10" x14ac:dyDescent="0.3">
      <c r="F3219">
        <v>3214</v>
      </c>
      <c r="G3219" t="s">
        <v>6268</v>
      </c>
      <c r="H3219" s="2">
        <v>306.93999999999988</v>
      </c>
      <c r="I3219" s="18">
        <f t="shared" si="107"/>
        <v>3.1488298843817748E-5</v>
      </c>
      <c r="J3219" s="7">
        <f t="shared" si="108"/>
        <v>0.98104087515892757</v>
      </c>
    </row>
    <row r="3220" spans="6:10" x14ac:dyDescent="0.3">
      <c r="F3220">
        <v>3215</v>
      </c>
      <c r="G3220" t="s">
        <v>8083</v>
      </c>
      <c r="H3220" s="2">
        <v>306.83999999999997</v>
      </c>
      <c r="I3220" s="18">
        <f t="shared" si="107"/>
        <v>3.1478040063976807E-5</v>
      </c>
      <c r="J3220" s="7">
        <f t="shared" si="108"/>
        <v>0.98107235319899155</v>
      </c>
    </row>
    <row r="3221" spans="6:10" x14ac:dyDescent="0.3">
      <c r="F3221">
        <v>3216</v>
      </c>
      <c r="G3221" t="s">
        <v>7441</v>
      </c>
      <c r="H3221" s="2">
        <v>306.71999999999997</v>
      </c>
      <c r="I3221" s="18">
        <f t="shared" si="107"/>
        <v>3.1465729528167664E-5</v>
      </c>
      <c r="J3221" s="7">
        <f t="shared" si="108"/>
        <v>0.98110381892851972</v>
      </c>
    </row>
    <row r="3222" spans="6:10" x14ac:dyDescent="0.3">
      <c r="F3222">
        <v>3217</v>
      </c>
      <c r="G3222" t="s">
        <v>7918</v>
      </c>
      <c r="H3222" s="2">
        <v>306.59999999999997</v>
      </c>
      <c r="I3222" s="18">
        <f t="shared" si="107"/>
        <v>3.1453418992358521E-5</v>
      </c>
      <c r="J3222" s="7">
        <f t="shared" si="108"/>
        <v>0.98113527234751208</v>
      </c>
    </row>
    <row r="3223" spans="6:10" x14ac:dyDescent="0.3">
      <c r="F3223">
        <v>3218</v>
      </c>
      <c r="G3223" t="s">
        <v>7799</v>
      </c>
      <c r="H3223" s="2">
        <v>306.55000000000007</v>
      </c>
      <c r="I3223" s="18">
        <f t="shared" si="107"/>
        <v>3.1448289602438054E-5</v>
      </c>
      <c r="J3223" s="7">
        <f t="shared" si="108"/>
        <v>0.98116672063711452</v>
      </c>
    </row>
    <row r="3224" spans="6:10" x14ac:dyDescent="0.3">
      <c r="F3224">
        <v>3219</v>
      </c>
      <c r="G3224" t="s">
        <v>5274</v>
      </c>
      <c r="H3224" s="2">
        <v>306.54999999999995</v>
      </c>
      <c r="I3224" s="18">
        <f t="shared" si="107"/>
        <v>3.1448289602438047E-5</v>
      </c>
      <c r="J3224" s="7">
        <f t="shared" si="108"/>
        <v>0.98119816892671696</v>
      </c>
    </row>
    <row r="3225" spans="6:10" x14ac:dyDescent="0.3">
      <c r="F3225">
        <v>3220</v>
      </c>
      <c r="G3225" t="s">
        <v>6705</v>
      </c>
      <c r="H3225" s="2">
        <v>306.45</v>
      </c>
      <c r="I3225" s="18">
        <f t="shared" si="107"/>
        <v>3.1438030822597099E-5</v>
      </c>
      <c r="J3225" s="7">
        <f t="shared" si="108"/>
        <v>0.98122960695753958</v>
      </c>
    </row>
    <row r="3226" spans="6:10" x14ac:dyDescent="0.3">
      <c r="F3226">
        <v>3221</v>
      </c>
      <c r="G3226" t="s">
        <v>7814</v>
      </c>
      <c r="H3226" s="2">
        <v>306.13</v>
      </c>
      <c r="I3226" s="18">
        <f t="shared" si="107"/>
        <v>3.1405202727106053E-5</v>
      </c>
      <c r="J3226" s="7">
        <f t="shared" si="108"/>
        <v>0.98126101216026673</v>
      </c>
    </row>
    <row r="3227" spans="6:10" x14ac:dyDescent="0.3">
      <c r="F3227">
        <v>3222</v>
      </c>
      <c r="G3227" t="s">
        <v>6372</v>
      </c>
      <c r="H3227" s="2">
        <v>305.75</v>
      </c>
      <c r="I3227" s="18">
        <f t="shared" si="107"/>
        <v>3.1366219363710435E-5</v>
      </c>
      <c r="J3227" s="7">
        <f t="shared" si="108"/>
        <v>0.98129237837963046</v>
      </c>
    </row>
    <row r="3228" spans="6:10" x14ac:dyDescent="0.3">
      <c r="F3228">
        <v>3223</v>
      </c>
      <c r="G3228" t="s">
        <v>4606</v>
      </c>
      <c r="H3228" s="2">
        <v>305.70999999999998</v>
      </c>
      <c r="I3228" s="18">
        <f t="shared" si="107"/>
        <v>3.1362115851774052E-5</v>
      </c>
      <c r="J3228" s="7">
        <f t="shared" si="108"/>
        <v>0.98132374049548221</v>
      </c>
    </row>
    <row r="3229" spans="6:10" x14ac:dyDescent="0.3">
      <c r="F3229">
        <v>3224</v>
      </c>
      <c r="G3229" t="s">
        <v>7543</v>
      </c>
      <c r="H3229" s="2">
        <v>305.62</v>
      </c>
      <c r="I3229" s="18">
        <f t="shared" si="107"/>
        <v>3.1352882949917194E-5</v>
      </c>
      <c r="J3229" s="7">
        <f t="shared" si="108"/>
        <v>0.98135509337843208</v>
      </c>
    </row>
    <row r="3230" spans="6:10" x14ac:dyDescent="0.3">
      <c r="F3230">
        <v>3225</v>
      </c>
      <c r="G3230" t="s">
        <v>7088</v>
      </c>
      <c r="H3230" s="2">
        <v>305.53999999999996</v>
      </c>
      <c r="I3230" s="18">
        <f t="shared" si="107"/>
        <v>3.1344675926044428E-5</v>
      </c>
      <c r="J3230" s="7">
        <f t="shared" si="108"/>
        <v>0.9813864380543581</v>
      </c>
    </row>
    <row r="3231" spans="6:10" x14ac:dyDescent="0.3">
      <c r="F3231">
        <v>3226</v>
      </c>
      <c r="G3231" t="s">
        <v>4789</v>
      </c>
      <c r="H3231" s="2">
        <v>305.27999999999997</v>
      </c>
      <c r="I3231" s="18">
        <f t="shared" si="107"/>
        <v>3.1318003098457953E-5</v>
      </c>
      <c r="J3231" s="7">
        <f t="shared" si="108"/>
        <v>0.98141775605745651</v>
      </c>
    </row>
    <row r="3232" spans="6:10" x14ac:dyDescent="0.3">
      <c r="F3232">
        <v>3227</v>
      </c>
      <c r="G3232" t="s">
        <v>4479</v>
      </c>
      <c r="H3232" s="2">
        <v>305.10000000000002</v>
      </c>
      <c r="I3232" s="18">
        <f t="shared" si="107"/>
        <v>3.1299537294744245E-5</v>
      </c>
      <c r="J3232" s="7">
        <f t="shared" si="108"/>
        <v>0.98144905559475126</v>
      </c>
    </row>
    <row r="3233" spans="6:10" x14ac:dyDescent="0.3">
      <c r="F3233">
        <v>3228</v>
      </c>
      <c r="G3233" t="s">
        <v>5238</v>
      </c>
      <c r="H3233" s="2">
        <v>305.01999999999964</v>
      </c>
      <c r="I3233" s="18">
        <f t="shared" si="107"/>
        <v>3.1291330270871445E-5</v>
      </c>
      <c r="J3233" s="7">
        <f t="shared" si="108"/>
        <v>0.98148034692502217</v>
      </c>
    </row>
    <row r="3234" spans="6:10" x14ac:dyDescent="0.3">
      <c r="F3234">
        <v>3229</v>
      </c>
      <c r="G3234" t="s">
        <v>8371</v>
      </c>
      <c r="H3234" s="2">
        <v>304.56</v>
      </c>
      <c r="I3234" s="18">
        <f t="shared" si="107"/>
        <v>3.1244139883603108E-5</v>
      </c>
      <c r="J3234" s="7">
        <f t="shared" si="108"/>
        <v>0.98151159106490582</v>
      </c>
    </row>
    <row r="3235" spans="6:10" x14ac:dyDescent="0.3">
      <c r="F3235">
        <v>3230</v>
      </c>
      <c r="G3235" t="s">
        <v>6332</v>
      </c>
      <c r="H3235" s="2">
        <v>304.46999999999991</v>
      </c>
      <c r="I3235" s="18">
        <f t="shared" si="107"/>
        <v>3.1234906981746237E-5</v>
      </c>
      <c r="J3235" s="7">
        <f t="shared" si="108"/>
        <v>0.98154282597188758</v>
      </c>
    </row>
    <row r="3236" spans="6:10" x14ac:dyDescent="0.3">
      <c r="F3236">
        <v>3231</v>
      </c>
      <c r="G3236" t="s">
        <v>8547</v>
      </c>
      <c r="H3236" s="2">
        <v>304.24999999999994</v>
      </c>
      <c r="I3236" s="18">
        <f t="shared" si="107"/>
        <v>3.1212337666096146E-5</v>
      </c>
      <c r="J3236" s="7">
        <f t="shared" si="108"/>
        <v>0.9815740383095537</v>
      </c>
    </row>
    <row r="3237" spans="6:10" x14ac:dyDescent="0.3">
      <c r="F3237">
        <v>3232</v>
      </c>
      <c r="G3237" t="s">
        <v>8221</v>
      </c>
      <c r="H3237" s="2">
        <v>303.96999999999991</v>
      </c>
      <c r="I3237" s="18">
        <f t="shared" si="107"/>
        <v>3.1183613082541483E-5</v>
      </c>
      <c r="J3237" s="7">
        <f t="shared" si="108"/>
        <v>0.98160522192263622</v>
      </c>
    </row>
    <row r="3238" spans="6:10" x14ac:dyDescent="0.3">
      <c r="F3238">
        <v>3233</v>
      </c>
      <c r="G3238" t="s">
        <v>7248</v>
      </c>
      <c r="H3238" s="2">
        <v>303.93</v>
      </c>
      <c r="I3238" s="18">
        <f t="shared" si="107"/>
        <v>3.1179509570605107E-5</v>
      </c>
      <c r="J3238" s="7">
        <f t="shared" si="108"/>
        <v>0.98163640143220687</v>
      </c>
    </row>
    <row r="3239" spans="6:10" x14ac:dyDescent="0.3">
      <c r="F3239">
        <v>3234</v>
      </c>
      <c r="G3239" t="s">
        <v>5009</v>
      </c>
      <c r="H3239" s="2">
        <v>303.93</v>
      </c>
      <c r="I3239" s="18">
        <f t="shared" si="107"/>
        <v>3.1179509570605107E-5</v>
      </c>
      <c r="J3239" s="7">
        <f t="shared" si="108"/>
        <v>0.98166758094177753</v>
      </c>
    </row>
    <row r="3240" spans="6:10" x14ac:dyDescent="0.3">
      <c r="F3240">
        <v>3235</v>
      </c>
      <c r="G3240" t="s">
        <v>4817</v>
      </c>
      <c r="H3240" s="2">
        <v>303.74999999999994</v>
      </c>
      <c r="I3240" s="18">
        <f t="shared" si="107"/>
        <v>3.1161043766891392E-5</v>
      </c>
      <c r="J3240" s="7">
        <f t="shared" si="108"/>
        <v>0.98169874198554441</v>
      </c>
    </row>
    <row r="3241" spans="6:10" x14ac:dyDescent="0.3">
      <c r="F3241">
        <v>3236</v>
      </c>
      <c r="G3241" t="s">
        <v>7457</v>
      </c>
      <c r="H3241" s="2">
        <v>303.26</v>
      </c>
      <c r="I3241" s="18">
        <f t="shared" si="107"/>
        <v>3.1110775745670729E-5</v>
      </c>
      <c r="J3241" s="7">
        <f t="shared" si="108"/>
        <v>0.9817298527612901</v>
      </c>
    </row>
    <row r="3242" spans="6:10" x14ac:dyDescent="0.3">
      <c r="F3242">
        <v>3237</v>
      </c>
      <c r="G3242" t="s">
        <v>7997</v>
      </c>
      <c r="H3242" s="2">
        <v>303.16000000000003</v>
      </c>
      <c r="I3242" s="18">
        <f t="shared" si="107"/>
        <v>3.1100516965829781E-5</v>
      </c>
      <c r="J3242" s="7">
        <f t="shared" si="108"/>
        <v>0.98176095327825597</v>
      </c>
    </row>
    <row r="3243" spans="6:10" x14ac:dyDescent="0.3">
      <c r="F3243">
        <v>3238</v>
      </c>
      <c r="G3243" t="s">
        <v>6249</v>
      </c>
      <c r="H3243" s="2">
        <v>303.08999999999986</v>
      </c>
      <c r="I3243" s="18">
        <f t="shared" si="107"/>
        <v>3.1093335819941098E-5</v>
      </c>
      <c r="J3243" s="7">
        <f t="shared" si="108"/>
        <v>0.98179204661407593</v>
      </c>
    </row>
    <row r="3244" spans="6:10" x14ac:dyDescent="0.3">
      <c r="F3244">
        <v>3239</v>
      </c>
      <c r="G3244" t="s">
        <v>7268</v>
      </c>
      <c r="H3244" s="2">
        <v>302.69999999999993</v>
      </c>
      <c r="I3244" s="18">
        <f t="shared" si="107"/>
        <v>3.1053326578561397E-5</v>
      </c>
      <c r="J3244" s="7">
        <f t="shared" si="108"/>
        <v>0.98182309994065453</v>
      </c>
    </row>
    <row r="3245" spans="6:10" x14ac:dyDescent="0.3">
      <c r="F3245">
        <v>3240</v>
      </c>
      <c r="G3245" t="s">
        <v>5666</v>
      </c>
      <c r="H3245" s="2">
        <v>302.58000000000004</v>
      </c>
      <c r="I3245" s="18">
        <f t="shared" si="107"/>
        <v>3.104101604275226E-5</v>
      </c>
      <c r="J3245" s="7">
        <f t="shared" si="108"/>
        <v>0.98185414095669732</v>
      </c>
    </row>
    <row r="3246" spans="6:10" x14ac:dyDescent="0.3">
      <c r="F3246">
        <v>3241</v>
      </c>
      <c r="G3246" t="s">
        <v>8530</v>
      </c>
      <c r="H3246" s="2">
        <v>302.46000000000009</v>
      </c>
      <c r="I3246" s="18">
        <f t="shared" si="107"/>
        <v>3.1028705506943124E-5</v>
      </c>
      <c r="J3246" s="7">
        <f t="shared" si="108"/>
        <v>0.98188516966220429</v>
      </c>
    </row>
    <row r="3247" spans="6:10" x14ac:dyDescent="0.3">
      <c r="F3247">
        <v>3242</v>
      </c>
      <c r="G3247" t="s">
        <v>7025</v>
      </c>
      <c r="H3247" s="2">
        <v>302.35999999999996</v>
      </c>
      <c r="I3247" s="18">
        <f t="shared" si="107"/>
        <v>3.1018446727102162E-5</v>
      </c>
      <c r="J3247" s="7">
        <f t="shared" si="108"/>
        <v>0.98191618810893144</v>
      </c>
    </row>
    <row r="3248" spans="6:10" x14ac:dyDescent="0.3">
      <c r="F3248">
        <v>3243</v>
      </c>
      <c r="G3248" t="s">
        <v>6442</v>
      </c>
      <c r="H3248" s="2">
        <v>302.27</v>
      </c>
      <c r="I3248" s="18">
        <f t="shared" si="107"/>
        <v>3.1009213825245305E-5</v>
      </c>
      <c r="J3248" s="7">
        <f t="shared" si="108"/>
        <v>0.9819471973227567</v>
      </c>
    </row>
    <row r="3249" spans="6:10" x14ac:dyDescent="0.3">
      <c r="F3249">
        <v>3244</v>
      </c>
      <c r="G3249" t="s">
        <v>6245</v>
      </c>
      <c r="H3249" s="2">
        <v>302.09999999999962</v>
      </c>
      <c r="I3249" s="18">
        <f t="shared" si="107"/>
        <v>3.0991773899515647E-5</v>
      </c>
      <c r="J3249" s="7">
        <f t="shared" si="108"/>
        <v>0.98197818909665624</v>
      </c>
    </row>
    <row r="3250" spans="6:10" x14ac:dyDescent="0.3">
      <c r="F3250">
        <v>3245</v>
      </c>
      <c r="G3250" t="s">
        <v>7475</v>
      </c>
      <c r="H3250" s="2">
        <v>301.72000000000014</v>
      </c>
      <c r="I3250" s="18">
        <f t="shared" si="107"/>
        <v>3.0952790536120084E-5</v>
      </c>
      <c r="J3250" s="7">
        <f t="shared" si="108"/>
        <v>0.98200914188719235</v>
      </c>
    </row>
    <row r="3251" spans="6:10" x14ac:dyDescent="0.3">
      <c r="F3251">
        <v>3246</v>
      </c>
      <c r="G3251" t="s">
        <v>6711</v>
      </c>
      <c r="H3251" s="2">
        <v>301.32</v>
      </c>
      <c r="I3251" s="18">
        <f t="shared" si="107"/>
        <v>3.0911755416756264E-5</v>
      </c>
      <c r="J3251" s="7">
        <f t="shared" si="108"/>
        <v>0.98204005364260916</v>
      </c>
    </row>
    <row r="3252" spans="6:10" x14ac:dyDescent="0.3">
      <c r="F3252">
        <v>3247</v>
      </c>
      <c r="G3252" t="s">
        <v>6321</v>
      </c>
      <c r="H3252" s="2">
        <v>301.28999999999996</v>
      </c>
      <c r="I3252" s="18">
        <f t="shared" si="107"/>
        <v>3.0908677782803972E-5</v>
      </c>
      <c r="J3252" s="7">
        <f t="shared" si="108"/>
        <v>0.98207096232039193</v>
      </c>
    </row>
    <row r="3253" spans="6:10" x14ac:dyDescent="0.3">
      <c r="F3253">
        <v>3248</v>
      </c>
      <c r="G3253" t="s">
        <v>6677</v>
      </c>
      <c r="H3253" s="2">
        <v>301.02999999999997</v>
      </c>
      <c r="I3253" s="18">
        <f t="shared" si="107"/>
        <v>3.0882004955217504E-5</v>
      </c>
      <c r="J3253" s="7">
        <f t="shared" si="108"/>
        <v>0.9821018443253472</v>
      </c>
    </row>
    <row r="3254" spans="6:10" x14ac:dyDescent="0.3">
      <c r="F3254">
        <v>3249</v>
      </c>
      <c r="G3254" t="s">
        <v>8400</v>
      </c>
      <c r="H3254" s="2">
        <v>300.92</v>
      </c>
      <c r="I3254" s="18">
        <f t="shared" si="107"/>
        <v>3.0870720297392458E-5</v>
      </c>
      <c r="J3254" s="7">
        <f t="shared" si="108"/>
        <v>0.98213271504564459</v>
      </c>
    </row>
    <row r="3255" spans="6:10" x14ac:dyDescent="0.3">
      <c r="F3255">
        <v>3250</v>
      </c>
      <c r="G3255" t="s">
        <v>7273</v>
      </c>
      <c r="H3255" s="2">
        <v>300.84999999999997</v>
      </c>
      <c r="I3255" s="18">
        <f t="shared" si="107"/>
        <v>3.0863539151503789E-5</v>
      </c>
      <c r="J3255" s="7">
        <f t="shared" si="108"/>
        <v>0.98216357858479608</v>
      </c>
    </row>
    <row r="3256" spans="6:10" x14ac:dyDescent="0.3">
      <c r="F3256">
        <v>3251</v>
      </c>
      <c r="G3256" t="s">
        <v>7310</v>
      </c>
      <c r="H3256" s="2">
        <v>300.82999999999987</v>
      </c>
      <c r="I3256" s="18">
        <f t="shared" si="107"/>
        <v>3.0861487395535588E-5</v>
      </c>
      <c r="J3256" s="7">
        <f t="shared" si="108"/>
        <v>0.98219444007219159</v>
      </c>
    </row>
    <row r="3257" spans="6:10" x14ac:dyDescent="0.3">
      <c r="F3257">
        <v>3252</v>
      </c>
      <c r="G3257" t="s">
        <v>6040</v>
      </c>
      <c r="H3257" s="2">
        <v>300.52</v>
      </c>
      <c r="I3257" s="18">
        <f t="shared" si="107"/>
        <v>3.0829685178028646E-5</v>
      </c>
      <c r="J3257" s="7">
        <f t="shared" si="108"/>
        <v>0.98222526975736957</v>
      </c>
    </row>
    <row r="3258" spans="6:10" x14ac:dyDescent="0.3">
      <c r="F3258">
        <v>3253</v>
      </c>
      <c r="G3258" t="s">
        <v>4979</v>
      </c>
      <c r="H3258" s="2">
        <v>300.4199999999999</v>
      </c>
      <c r="I3258" s="18">
        <f t="shared" si="107"/>
        <v>3.0819426398187684E-5</v>
      </c>
      <c r="J3258" s="7">
        <f t="shared" si="108"/>
        <v>0.98225608918376772</v>
      </c>
    </row>
    <row r="3259" spans="6:10" x14ac:dyDescent="0.3">
      <c r="F3259">
        <v>3254</v>
      </c>
      <c r="G3259" t="s">
        <v>6401</v>
      </c>
      <c r="H3259" s="2">
        <v>300.36</v>
      </c>
      <c r="I3259" s="18">
        <f t="shared" si="107"/>
        <v>3.0813271130283126E-5</v>
      </c>
      <c r="J3259" s="7">
        <f t="shared" si="108"/>
        <v>0.98228690245489803</v>
      </c>
    </row>
    <row r="3260" spans="6:10" x14ac:dyDescent="0.3">
      <c r="F3260">
        <v>3255</v>
      </c>
      <c r="G3260" t="s">
        <v>4654</v>
      </c>
      <c r="H3260" s="2">
        <v>299.74999999999994</v>
      </c>
      <c r="I3260" s="18">
        <f t="shared" si="107"/>
        <v>3.0750692573253313E-5</v>
      </c>
      <c r="J3260" s="7">
        <f t="shared" si="108"/>
        <v>0.98231765314747133</v>
      </c>
    </row>
    <row r="3261" spans="6:10" x14ac:dyDescent="0.3">
      <c r="F3261">
        <v>3256</v>
      </c>
      <c r="G3261" t="s">
        <v>7250</v>
      </c>
      <c r="H3261" s="2">
        <v>299.59999999999974</v>
      </c>
      <c r="I3261" s="18">
        <f t="shared" si="107"/>
        <v>3.0735304403491864E-5</v>
      </c>
      <c r="J3261" s="7">
        <f t="shared" si="108"/>
        <v>0.98234838845187478</v>
      </c>
    </row>
    <row r="3262" spans="6:10" x14ac:dyDescent="0.3">
      <c r="F3262">
        <v>3257</v>
      </c>
      <c r="G3262" t="s">
        <v>5380</v>
      </c>
      <c r="H3262" s="2">
        <v>299.56</v>
      </c>
      <c r="I3262" s="18">
        <f t="shared" si="107"/>
        <v>3.0731200891555508E-5</v>
      </c>
      <c r="J3262" s="7">
        <f t="shared" si="108"/>
        <v>0.98237911965276636</v>
      </c>
    </row>
    <row r="3263" spans="6:10" x14ac:dyDescent="0.3">
      <c r="F3263">
        <v>3258</v>
      </c>
      <c r="G3263" t="s">
        <v>8567</v>
      </c>
      <c r="H3263" s="2">
        <v>299.33999999999997</v>
      </c>
      <c r="I3263" s="18">
        <f t="shared" si="107"/>
        <v>3.0708631575905416E-5</v>
      </c>
      <c r="J3263" s="7">
        <f t="shared" si="108"/>
        <v>0.98240982828434231</v>
      </c>
    </row>
    <row r="3264" spans="6:10" x14ac:dyDescent="0.3">
      <c r="F3264">
        <v>3259</v>
      </c>
      <c r="G3264" t="s">
        <v>7779</v>
      </c>
      <c r="H3264" s="2">
        <v>298.88999999999993</v>
      </c>
      <c r="I3264" s="18">
        <f t="shared" si="107"/>
        <v>3.0662467066621123E-5</v>
      </c>
      <c r="J3264" s="7">
        <f t="shared" si="108"/>
        <v>0.98244049075140893</v>
      </c>
    </row>
    <row r="3265" spans="6:10" x14ac:dyDescent="0.3">
      <c r="F3265">
        <v>3260</v>
      </c>
      <c r="G3265" t="s">
        <v>7870</v>
      </c>
      <c r="H3265" s="2">
        <v>298.40999999999985</v>
      </c>
      <c r="I3265" s="18">
        <f t="shared" si="107"/>
        <v>3.0613224923384551E-5</v>
      </c>
      <c r="J3265" s="7">
        <f t="shared" si="108"/>
        <v>0.98247110397633231</v>
      </c>
    </row>
    <row r="3266" spans="6:10" x14ac:dyDescent="0.3">
      <c r="F3266">
        <v>3261</v>
      </c>
      <c r="G3266" t="s">
        <v>8281</v>
      </c>
      <c r="H3266" s="2">
        <v>298.40000000000003</v>
      </c>
      <c r="I3266" s="18">
        <f t="shared" si="107"/>
        <v>3.0612199045400473E-5</v>
      </c>
      <c r="J3266" s="7">
        <f t="shared" si="108"/>
        <v>0.98250171617537774</v>
      </c>
    </row>
    <row r="3267" spans="6:10" x14ac:dyDescent="0.3">
      <c r="F3267">
        <v>3262</v>
      </c>
      <c r="G3267" t="s">
        <v>8179</v>
      </c>
      <c r="H3267" s="2">
        <v>298.10999999999996</v>
      </c>
      <c r="I3267" s="18">
        <f t="shared" si="107"/>
        <v>3.0582448583861706E-5</v>
      </c>
      <c r="J3267" s="7">
        <f t="shared" si="108"/>
        <v>0.98253229862396163</v>
      </c>
    </row>
    <row r="3268" spans="6:10" x14ac:dyDescent="0.3">
      <c r="F3268">
        <v>3263</v>
      </c>
      <c r="G3268" t="s">
        <v>4675</v>
      </c>
      <c r="H3268" s="2">
        <v>298</v>
      </c>
      <c r="I3268" s="18">
        <f t="shared" si="107"/>
        <v>3.0571163926036661E-5</v>
      </c>
      <c r="J3268" s="7">
        <f t="shared" si="108"/>
        <v>0.98256286978788765</v>
      </c>
    </row>
    <row r="3269" spans="6:10" x14ac:dyDescent="0.3">
      <c r="F3269">
        <v>3264</v>
      </c>
      <c r="G3269" t="s">
        <v>5092</v>
      </c>
      <c r="H3269" s="2">
        <v>297.94999999999993</v>
      </c>
      <c r="I3269" s="18">
        <f t="shared" si="107"/>
        <v>3.056603453611618E-5</v>
      </c>
      <c r="J3269" s="7">
        <f t="shared" si="108"/>
        <v>0.98259343582242376</v>
      </c>
    </row>
    <row r="3270" spans="6:10" x14ac:dyDescent="0.3">
      <c r="F3270">
        <v>3265</v>
      </c>
      <c r="G3270" t="s">
        <v>8572</v>
      </c>
      <c r="H3270" s="2">
        <v>297.77999999999997</v>
      </c>
      <c r="I3270" s="18">
        <f t="shared" si="107"/>
        <v>3.0548594610386563E-5</v>
      </c>
      <c r="J3270" s="7">
        <f t="shared" si="108"/>
        <v>0.98262398441703414</v>
      </c>
    </row>
    <row r="3271" spans="6:10" x14ac:dyDescent="0.3">
      <c r="F3271">
        <v>3266</v>
      </c>
      <c r="G3271" t="s">
        <v>8447</v>
      </c>
      <c r="H3271" s="2">
        <v>297.07</v>
      </c>
      <c r="I3271" s="18">
        <f t="shared" ref="I3271:I3334" si="109">H3271/GETPIVOTDATA("[Measures].[Net Sales]",$G$5)</f>
        <v>3.0475757273515808E-5</v>
      </c>
      <c r="J3271" s="7">
        <f t="shared" si="108"/>
        <v>0.98265446017430769</v>
      </c>
    </row>
    <row r="3272" spans="6:10" x14ac:dyDescent="0.3">
      <c r="F3272">
        <v>3267</v>
      </c>
      <c r="G3272" t="s">
        <v>6855</v>
      </c>
      <c r="H3272" s="2">
        <v>296.99999999999994</v>
      </c>
      <c r="I3272" s="18">
        <f t="shared" si="109"/>
        <v>3.0468576127627136E-5</v>
      </c>
      <c r="J3272" s="7">
        <f t="shared" ref="J3272:J3335" si="110">I3272+J3271</f>
        <v>0.98268492875043534</v>
      </c>
    </row>
    <row r="3273" spans="6:10" x14ac:dyDescent="0.3">
      <c r="F3273">
        <v>3268</v>
      </c>
      <c r="G3273" t="s">
        <v>5266</v>
      </c>
      <c r="H3273" s="2">
        <v>296.88</v>
      </c>
      <c r="I3273" s="18">
        <f t="shared" si="109"/>
        <v>3.0456265591818E-5</v>
      </c>
      <c r="J3273" s="7">
        <f t="shared" si="110"/>
        <v>0.98271538501602718</v>
      </c>
    </row>
    <row r="3274" spans="6:10" x14ac:dyDescent="0.3">
      <c r="F3274">
        <v>3269</v>
      </c>
      <c r="G3274" t="s">
        <v>6195</v>
      </c>
      <c r="H3274" s="2">
        <v>296.74999999999977</v>
      </c>
      <c r="I3274" s="18">
        <f t="shared" si="109"/>
        <v>3.0442929178024739E-5</v>
      </c>
      <c r="J3274" s="7">
        <f t="shared" si="110"/>
        <v>0.98274582794520515</v>
      </c>
    </row>
    <row r="3275" spans="6:10" x14ac:dyDescent="0.3">
      <c r="F3275">
        <v>3270</v>
      </c>
      <c r="G3275" t="s">
        <v>8451</v>
      </c>
      <c r="H3275" s="2">
        <v>296.71000000000004</v>
      </c>
      <c r="I3275" s="18">
        <f t="shared" si="109"/>
        <v>3.0438825666088386E-5</v>
      </c>
      <c r="J3275" s="7">
        <f t="shared" si="110"/>
        <v>0.98277626677087127</v>
      </c>
    </row>
    <row r="3276" spans="6:10" x14ac:dyDescent="0.3">
      <c r="F3276">
        <v>3271</v>
      </c>
      <c r="G3276" t="s">
        <v>5077</v>
      </c>
      <c r="H3276" s="2">
        <v>296.63999999999993</v>
      </c>
      <c r="I3276" s="18">
        <f t="shared" si="109"/>
        <v>3.0431644520199707E-5</v>
      </c>
      <c r="J3276" s="7">
        <f t="shared" si="110"/>
        <v>0.98280669841539148</v>
      </c>
    </row>
    <row r="3277" spans="6:10" x14ac:dyDescent="0.3">
      <c r="F3277">
        <v>3272</v>
      </c>
      <c r="G3277" t="s">
        <v>5300</v>
      </c>
      <c r="H3277" s="2">
        <v>296.25</v>
      </c>
      <c r="I3277" s="18">
        <f t="shared" si="109"/>
        <v>3.0391635278820002E-5</v>
      </c>
      <c r="J3277" s="7">
        <f t="shared" si="110"/>
        <v>0.98283709005067033</v>
      </c>
    </row>
    <row r="3278" spans="6:10" x14ac:dyDescent="0.3">
      <c r="F3278">
        <v>3273</v>
      </c>
      <c r="G3278" t="s">
        <v>5124</v>
      </c>
      <c r="H3278" s="2">
        <v>295.92999999999995</v>
      </c>
      <c r="I3278" s="18">
        <f t="shared" si="109"/>
        <v>3.0358807183328952E-5</v>
      </c>
      <c r="J3278" s="7">
        <f t="shared" si="110"/>
        <v>0.98286744885785371</v>
      </c>
    </row>
    <row r="3279" spans="6:10" x14ac:dyDescent="0.3">
      <c r="F3279">
        <v>3274</v>
      </c>
      <c r="G3279" t="s">
        <v>8349</v>
      </c>
      <c r="H3279" s="2">
        <v>295.6099999999999</v>
      </c>
      <c r="I3279" s="18">
        <f t="shared" si="109"/>
        <v>3.0325979087837899E-5</v>
      </c>
      <c r="J3279" s="7">
        <f t="shared" si="110"/>
        <v>0.98289777483694152</v>
      </c>
    </row>
    <row r="3280" spans="6:10" x14ac:dyDescent="0.3">
      <c r="F3280">
        <v>3275</v>
      </c>
      <c r="G3280" t="s">
        <v>7532</v>
      </c>
      <c r="H3280" s="2">
        <v>294.64999999999998</v>
      </c>
      <c r="I3280" s="18">
        <f t="shared" si="109"/>
        <v>3.0227494801364771E-5</v>
      </c>
      <c r="J3280" s="7">
        <f t="shared" si="110"/>
        <v>0.98292800233174293</v>
      </c>
    </row>
    <row r="3281" spans="6:10" x14ac:dyDescent="0.3">
      <c r="F3281">
        <v>3276</v>
      </c>
      <c r="G3281" t="s">
        <v>5175</v>
      </c>
      <c r="H3281" s="2">
        <v>294.39999999999998</v>
      </c>
      <c r="I3281" s="18">
        <f t="shared" si="109"/>
        <v>3.0201847851762391E-5</v>
      </c>
      <c r="J3281" s="7">
        <f t="shared" si="110"/>
        <v>0.98295820417959467</v>
      </c>
    </row>
    <row r="3282" spans="6:10" x14ac:dyDescent="0.3">
      <c r="F3282">
        <v>3277</v>
      </c>
      <c r="G3282" t="s">
        <v>6028</v>
      </c>
      <c r="H3282" s="2">
        <v>294.29999999999995</v>
      </c>
      <c r="I3282" s="18">
        <f t="shared" si="109"/>
        <v>3.0191589071921436E-5</v>
      </c>
      <c r="J3282" s="7">
        <f t="shared" si="110"/>
        <v>0.98298839576866659</v>
      </c>
    </row>
    <row r="3283" spans="6:10" x14ac:dyDescent="0.3">
      <c r="F3283">
        <v>3278</v>
      </c>
      <c r="G3283" t="s">
        <v>8047</v>
      </c>
      <c r="H3283" s="2">
        <v>294.29000000000002</v>
      </c>
      <c r="I3283" s="18">
        <f t="shared" si="109"/>
        <v>3.0190563193937349E-5</v>
      </c>
      <c r="J3283" s="7">
        <f t="shared" si="110"/>
        <v>0.98301858633186057</v>
      </c>
    </row>
    <row r="3284" spans="6:10" x14ac:dyDescent="0.3">
      <c r="F3284">
        <v>3279</v>
      </c>
      <c r="G3284" t="s">
        <v>6760</v>
      </c>
      <c r="H3284" s="2">
        <v>294.12</v>
      </c>
      <c r="I3284" s="18">
        <f t="shared" si="109"/>
        <v>3.0173123268207728E-5</v>
      </c>
      <c r="J3284" s="7">
        <f t="shared" si="110"/>
        <v>0.98304875945512882</v>
      </c>
    </row>
    <row r="3285" spans="6:10" x14ac:dyDescent="0.3">
      <c r="F3285">
        <v>3280</v>
      </c>
      <c r="G3285" t="s">
        <v>8070</v>
      </c>
      <c r="H3285" s="2">
        <v>293.45</v>
      </c>
      <c r="I3285" s="18">
        <f t="shared" si="109"/>
        <v>3.0104389443273347E-5</v>
      </c>
      <c r="J3285" s="7">
        <f t="shared" si="110"/>
        <v>0.9830788638445721</v>
      </c>
    </row>
    <row r="3286" spans="6:10" x14ac:dyDescent="0.3">
      <c r="F3286">
        <v>3281</v>
      </c>
      <c r="G3286" t="s">
        <v>7804</v>
      </c>
      <c r="H3286" s="2">
        <v>293.09999999999997</v>
      </c>
      <c r="I3286" s="18">
        <f t="shared" si="109"/>
        <v>3.0068483713830015E-5</v>
      </c>
      <c r="J3286" s="7">
        <f t="shared" si="110"/>
        <v>0.98310893232828589</v>
      </c>
    </row>
    <row r="3287" spans="6:10" x14ac:dyDescent="0.3">
      <c r="F3287">
        <v>3282</v>
      </c>
      <c r="G3287" t="s">
        <v>6618</v>
      </c>
      <c r="H3287" s="2">
        <v>292.71999999999991</v>
      </c>
      <c r="I3287" s="18">
        <f t="shared" si="109"/>
        <v>3.0029500350434391E-5</v>
      </c>
      <c r="J3287" s="7">
        <f t="shared" si="110"/>
        <v>0.98313896182863636</v>
      </c>
    </row>
    <row r="3288" spans="6:10" x14ac:dyDescent="0.3">
      <c r="F3288">
        <v>3283</v>
      </c>
      <c r="G3288" t="s">
        <v>7481</v>
      </c>
      <c r="H3288" s="2">
        <v>292.46999999999997</v>
      </c>
      <c r="I3288" s="18">
        <f t="shared" si="109"/>
        <v>3.0003853400832017E-5</v>
      </c>
      <c r="J3288" s="7">
        <f t="shared" si="110"/>
        <v>0.98316896568203715</v>
      </c>
    </row>
    <row r="3289" spans="6:10" x14ac:dyDescent="0.3">
      <c r="F3289">
        <v>3284</v>
      </c>
      <c r="G3289" t="s">
        <v>7660</v>
      </c>
      <c r="H3289" s="2">
        <v>292.33999999999997</v>
      </c>
      <c r="I3289" s="18">
        <f t="shared" si="109"/>
        <v>2.999051698703878E-5</v>
      </c>
      <c r="J3289" s="7">
        <f t="shared" si="110"/>
        <v>0.9831989561990242</v>
      </c>
    </row>
    <row r="3290" spans="6:10" x14ac:dyDescent="0.3">
      <c r="F3290">
        <v>3285</v>
      </c>
      <c r="G3290" t="s">
        <v>4945</v>
      </c>
      <c r="H3290" s="2">
        <v>292.3199999999996</v>
      </c>
      <c r="I3290" s="18">
        <f t="shared" si="109"/>
        <v>2.9988465231070551E-5</v>
      </c>
      <c r="J3290" s="7">
        <f t="shared" si="110"/>
        <v>0.98322894466425526</v>
      </c>
    </row>
    <row r="3291" spans="6:10" x14ac:dyDescent="0.3">
      <c r="F3291">
        <v>3286</v>
      </c>
      <c r="G3291" t="s">
        <v>5122</v>
      </c>
      <c r="H3291" s="2">
        <v>292</v>
      </c>
      <c r="I3291" s="18">
        <f t="shared" si="109"/>
        <v>2.9955637135579546E-5</v>
      </c>
      <c r="J3291" s="7">
        <f t="shared" si="110"/>
        <v>0.98325890030139085</v>
      </c>
    </row>
    <row r="3292" spans="6:10" x14ac:dyDescent="0.3">
      <c r="F3292">
        <v>3287</v>
      </c>
      <c r="G3292" t="s">
        <v>5080</v>
      </c>
      <c r="H3292" s="2">
        <v>291.88</v>
      </c>
      <c r="I3292" s="18">
        <f t="shared" si="109"/>
        <v>2.9943326599770406E-5</v>
      </c>
      <c r="J3292" s="7">
        <f t="shared" si="110"/>
        <v>0.98328884362799063</v>
      </c>
    </row>
    <row r="3293" spans="6:10" x14ac:dyDescent="0.3">
      <c r="F3293">
        <v>3288</v>
      </c>
      <c r="G3293" t="s">
        <v>5296</v>
      </c>
      <c r="H3293" s="2">
        <v>291.53999999999996</v>
      </c>
      <c r="I3293" s="18">
        <f t="shared" si="109"/>
        <v>2.9908446748311165E-5</v>
      </c>
      <c r="J3293" s="7">
        <f t="shared" si="110"/>
        <v>0.98331875207473896</v>
      </c>
    </row>
    <row r="3294" spans="6:10" x14ac:dyDescent="0.3">
      <c r="F3294">
        <v>3289</v>
      </c>
      <c r="G3294" t="s">
        <v>5154</v>
      </c>
      <c r="H3294" s="2">
        <v>291.40999999999974</v>
      </c>
      <c r="I3294" s="18">
        <f t="shared" si="109"/>
        <v>2.9895110334517904E-5</v>
      </c>
      <c r="J3294" s="7">
        <f t="shared" si="110"/>
        <v>0.98334864718507342</v>
      </c>
    </row>
    <row r="3295" spans="6:10" x14ac:dyDescent="0.3">
      <c r="F3295">
        <v>3290</v>
      </c>
      <c r="G3295" t="s">
        <v>5961</v>
      </c>
      <c r="H3295" s="2">
        <v>291.04999999999978</v>
      </c>
      <c r="I3295" s="18">
        <f t="shared" si="109"/>
        <v>2.9858178727090481E-5</v>
      </c>
      <c r="J3295" s="7">
        <f t="shared" si="110"/>
        <v>0.98337850536380056</v>
      </c>
    </row>
    <row r="3296" spans="6:10" x14ac:dyDescent="0.3">
      <c r="F3296">
        <v>3291</v>
      </c>
      <c r="G3296" t="s">
        <v>5102</v>
      </c>
      <c r="H3296" s="2">
        <v>291</v>
      </c>
      <c r="I3296" s="18">
        <f t="shared" si="109"/>
        <v>2.9853049337170027E-5</v>
      </c>
      <c r="J3296" s="7">
        <f t="shared" si="110"/>
        <v>0.98340835841313778</v>
      </c>
    </row>
    <row r="3297" spans="6:10" x14ac:dyDescent="0.3">
      <c r="F3297">
        <v>3292</v>
      </c>
      <c r="G3297" t="s">
        <v>6166</v>
      </c>
      <c r="H3297" s="2">
        <v>290.82</v>
      </c>
      <c r="I3297" s="18">
        <f t="shared" si="109"/>
        <v>2.9834583533456313E-5</v>
      </c>
      <c r="J3297" s="7">
        <f t="shared" si="110"/>
        <v>0.98343819299667123</v>
      </c>
    </row>
    <row r="3298" spans="6:10" x14ac:dyDescent="0.3">
      <c r="F3298">
        <v>3293</v>
      </c>
      <c r="G3298" t="s">
        <v>8187</v>
      </c>
      <c r="H3298" s="2">
        <v>290.39999999999992</v>
      </c>
      <c r="I3298" s="18">
        <f t="shared" si="109"/>
        <v>2.9791496658124309E-5</v>
      </c>
      <c r="J3298" s="7">
        <f t="shared" si="110"/>
        <v>0.98346798449332939</v>
      </c>
    </row>
    <row r="3299" spans="6:10" x14ac:dyDescent="0.3">
      <c r="F3299">
        <v>3294</v>
      </c>
      <c r="G3299" t="s">
        <v>7342</v>
      </c>
      <c r="H3299" s="2">
        <v>290.35999999999996</v>
      </c>
      <c r="I3299" s="18">
        <f t="shared" si="109"/>
        <v>2.9787393146187932E-5</v>
      </c>
      <c r="J3299" s="7">
        <f t="shared" si="110"/>
        <v>0.98349777188647558</v>
      </c>
    </row>
    <row r="3300" spans="6:10" x14ac:dyDescent="0.3">
      <c r="F3300">
        <v>3295</v>
      </c>
      <c r="G3300" t="s">
        <v>7749</v>
      </c>
      <c r="H3300" s="2">
        <v>290.1599999999998</v>
      </c>
      <c r="I3300" s="18">
        <f t="shared" si="109"/>
        <v>2.9766875586506012E-5</v>
      </c>
      <c r="J3300" s="7">
        <f t="shared" si="110"/>
        <v>0.98352753876206211</v>
      </c>
    </row>
    <row r="3301" spans="6:10" x14ac:dyDescent="0.3">
      <c r="F3301">
        <v>3296</v>
      </c>
      <c r="G3301" t="s">
        <v>6055</v>
      </c>
      <c r="H3301" s="2">
        <v>289.99</v>
      </c>
      <c r="I3301" s="18">
        <f t="shared" si="109"/>
        <v>2.9749435660776415E-5</v>
      </c>
      <c r="J3301" s="7">
        <f t="shared" si="110"/>
        <v>0.98355728819772292</v>
      </c>
    </row>
    <row r="3302" spans="6:10" x14ac:dyDescent="0.3">
      <c r="F3302">
        <v>3297</v>
      </c>
      <c r="G3302" t="s">
        <v>8022</v>
      </c>
      <c r="H3302" s="2">
        <v>289.96000000000004</v>
      </c>
      <c r="I3302" s="18">
        <f t="shared" si="109"/>
        <v>2.9746358026824133E-5</v>
      </c>
      <c r="J3302" s="7">
        <f t="shared" si="110"/>
        <v>0.9835870345557497</v>
      </c>
    </row>
    <row r="3303" spans="6:10" x14ac:dyDescent="0.3">
      <c r="F3303">
        <v>3298</v>
      </c>
      <c r="G3303" t="s">
        <v>5725</v>
      </c>
      <c r="H3303" s="2">
        <v>289.90999999999997</v>
      </c>
      <c r="I3303" s="18">
        <f t="shared" si="109"/>
        <v>2.9741228636903649E-5</v>
      </c>
      <c r="J3303" s="7">
        <f t="shared" si="110"/>
        <v>0.98361677578438655</v>
      </c>
    </row>
    <row r="3304" spans="6:10" x14ac:dyDescent="0.3">
      <c r="F3304">
        <v>3299</v>
      </c>
      <c r="G3304" t="s">
        <v>6171</v>
      </c>
      <c r="H3304" s="2">
        <v>289.81999999999988</v>
      </c>
      <c r="I3304" s="18">
        <f t="shared" si="109"/>
        <v>2.9731995735046785E-5</v>
      </c>
      <c r="J3304" s="7">
        <f t="shared" si="110"/>
        <v>0.98364650778012164</v>
      </c>
    </row>
    <row r="3305" spans="6:10" x14ac:dyDescent="0.3">
      <c r="F3305">
        <v>3300</v>
      </c>
      <c r="G3305" t="s">
        <v>5601</v>
      </c>
      <c r="H3305" s="2">
        <v>289.36</v>
      </c>
      <c r="I3305" s="18">
        <f t="shared" si="109"/>
        <v>2.9684805347778417E-5</v>
      </c>
      <c r="J3305" s="7">
        <f t="shared" si="110"/>
        <v>0.98367619258546946</v>
      </c>
    </row>
    <row r="3306" spans="6:10" x14ac:dyDescent="0.3">
      <c r="F3306">
        <v>3301</v>
      </c>
      <c r="G3306" t="s">
        <v>7044</v>
      </c>
      <c r="H3306" s="2">
        <v>289.34999999999997</v>
      </c>
      <c r="I3306" s="18">
        <f t="shared" si="109"/>
        <v>2.968377946979432E-5</v>
      </c>
      <c r="J3306" s="7">
        <f t="shared" si="110"/>
        <v>0.98370587636493922</v>
      </c>
    </row>
    <row r="3307" spans="6:10" x14ac:dyDescent="0.3">
      <c r="F3307">
        <v>3302</v>
      </c>
      <c r="G3307" t="s">
        <v>5886</v>
      </c>
      <c r="H3307" s="2">
        <v>289.23999999999984</v>
      </c>
      <c r="I3307" s="18">
        <f t="shared" si="109"/>
        <v>2.9672494811969257E-5</v>
      </c>
      <c r="J3307" s="7">
        <f t="shared" si="110"/>
        <v>0.98373554885975123</v>
      </c>
    </row>
    <row r="3308" spans="6:10" x14ac:dyDescent="0.3">
      <c r="F3308">
        <v>3303</v>
      </c>
      <c r="G3308" t="s">
        <v>8042</v>
      </c>
      <c r="H3308" s="2">
        <v>288.59999999999991</v>
      </c>
      <c r="I3308" s="18">
        <f t="shared" si="109"/>
        <v>2.9606838620987172E-5</v>
      </c>
      <c r="J3308" s="7">
        <f t="shared" si="110"/>
        <v>0.9837651556983722</v>
      </c>
    </row>
    <row r="3309" spans="6:10" x14ac:dyDescent="0.3">
      <c r="F3309">
        <v>3304</v>
      </c>
      <c r="G3309" t="s">
        <v>7551</v>
      </c>
      <c r="H3309" s="2">
        <v>288.42000000000013</v>
      </c>
      <c r="I3309" s="18">
        <f t="shared" si="109"/>
        <v>2.9588372817273481E-5</v>
      </c>
      <c r="J3309" s="7">
        <f t="shared" si="110"/>
        <v>0.9837947440711895</v>
      </c>
    </row>
    <row r="3310" spans="6:10" x14ac:dyDescent="0.3">
      <c r="F3310">
        <v>3305</v>
      </c>
      <c r="G3310" t="s">
        <v>6506</v>
      </c>
      <c r="H3310" s="2">
        <v>288.17999999999995</v>
      </c>
      <c r="I3310" s="18">
        <f t="shared" si="109"/>
        <v>2.9563751745655178E-5</v>
      </c>
      <c r="J3310" s="7">
        <f t="shared" si="110"/>
        <v>0.98382430782293517</v>
      </c>
    </row>
    <row r="3311" spans="6:10" x14ac:dyDescent="0.3">
      <c r="F3311">
        <v>3306</v>
      </c>
      <c r="G3311" t="s">
        <v>8399</v>
      </c>
      <c r="H3311" s="2">
        <v>288.14</v>
      </c>
      <c r="I3311" s="18">
        <f t="shared" si="109"/>
        <v>2.9559648233718801E-5</v>
      </c>
      <c r="J3311" s="7">
        <f t="shared" si="110"/>
        <v>0.98385386747116887</v>
      </c>
    </row>
    <row r="3312" spans="6:10" x14ac:dyDescent="0.3">
      <c r="F3312">
        <v>3307</v>
      </c>
      <c r="G3312" t="s">
        <v>8240</v>
      </c>
      <c r="H3312" s="2">
        <v>287.59000000000003</v>
      </c>
      <c r="I3312" s="18">
        <f t="shared" si="109"/>
        <v>2.950322494459357E-5</v>
      </c>
      <c r="J3312" s="7">
        <f t="shared" si="110"/>
        <v>0.98388337069611342</v>
      </c>
    </row>
    <row r="3313" spans="6:10" x14ac:dyDescent="0.3">
      <c r="F3313">
        <v>3308</v>
      </c>
      <c r="G3313" t="s">
        <v>7275</v>
      </c>
      <c r="H3313" s="2">
        <v>287.39999999999998</v>
      </c>
      <c r="I3313" s="18">
        <f t="shared" si="109"/>
        <v>2.9483733262895758E-5</v>
      </c>
      <c r="J3313" s="7">
        <f t="shared" si="110"/>
        <v>0.98391285442937637</v>
      </c>
    </row>
    <row r="3314" spans="6:10" x14ac:dyDescent="0.3">
      <c r="F3314">
        <v>3309</v>
      </c>
      <c r="G3314" t="s">
        <v>7689</v>
      </c>
      <c r="H3314" s="2">
        <v>287.02</v>
      </c>
      <c r="I3314" s="18">
        <f t="shared" si="109"/>
        <v>2.944474989950014E-5</v>
      </c>
      <c r="J3314" s="7">
        <f t="shared" si="110"/>
        <v>0.98394229917927589</v>
      </c>
    </row>
    <row r="3315" spans="6:10" x14ac:dyDescent="0.3">
      <c r="F3315">
        <v>3310</v>
      </c>
      <c r="G3315" t="s">
        <v>5308</v>
      </c>
      <c r="H3315" s="2">
        <v>286.79000000000002</v>
      </c>
      <c r="I3315" s="18">
        <f t="shared" si="109"/>
        <v>2.9421154705865955E-5</v>
      </c>
      <c r="J3315" s="7">
        <f t="shared" si="110"/>
        <v>0.98397172033398173</v>
      </c>
    </row>
    <row r="3316" spans="6:10" x14ac:dyDescent="0.3">
      <c r="F3316">
        <v>3311</v>
      </c>
      <c r="G3316" t="s">
        <v>7361</v>
      </c>
      <c r="H3316" s="2">
        <v>285.89</v>
      </c>
      <c r="I3316" s="18">
        <f t="shared" si="109"/>
        <v>2.9328825687297385E-5</v>
      </c>
      <c r="J3316" s="7">
        <f t="shared" si="110"/>
        <v>0.98400104915966902</v>
      </c>
    </row>
    <row r="3317" spans="6:10" x14ac:dyDescent="0.3">
      <c r="F3317">
        <v>3312</v>
      </c>
      <c r="G3317" t="s">
        <v>5965</v>
      </c>
      <c r="H3317" s="2">
        <v>285.73999999999995</v>
      </c>
      <c r="I3317" s="18">
        <f t="shared" si="109"/>
        <v>2.9313437517535953E-5</v>
      </c>
      <c r="J3317" s="7">
        <f t="shared" si="110"/>
        <v>0.98403036259718657</v>
      </c>
    </row>
    <row r="3318" spans="6:10" x14ac:dyDescent="0.3">
      <c r="F3318">
        <v>3313</v>
      </c>
      <c r="G3318" t="s">
        <v>7748</v>
      </c>
      <c r="H3318" s="2">
        <v>285.5</v>
      </c>
      <c r="I3318" s="18">
        <f t="shared" si="109"/>
        <v>2.9288816445917673E-5</v>
      </c>
      <c r="J3318" s="7">
        <f t="shared" si="110"/>
        <v>0.9840596514136325</v>
      </c>
    </row>
    <row r="3319" spans="6:10" x14ac:dyDescent="0.3">
      <c r="F3319">
        <v>3314</v>
      </c>
      <c r="G3319" t="s">
        <v>7272</v>
      </c>
      <c r="H3319" s="2">
        <v>284.55</v>
      </c>
      <c r="I3319" s="18">
        <f t="shared" si="109"/>
        <v>2.9191358037428632E-5</v>
      </c>
      <c r="J3319" s="7">
        <f t="shared" si="110"/>
        <v>0.98408884277166997</v>
      </c>
    </row>
    <row r="3320" spans="6:10" x14ac:dyDescent="0.3">
      <c r="F3320">
        <v>3315</v>
      </c>
      <c r="G3320" t="s">
        <v>5076</v>
      </c>
      <c r="H3320" s="2">
        <v>283.71000000000004</v>
      </c>
      <c r="I3320" s="18">
        <f t="shared" si="109"/>
        <v>2.9105184286764637E-5</v>
      </c>
      <c r="J3320" s="7">
        <f t="shared" si="110"/>
        <v>0.98411794795595675</v>
      </c>
    </row>
    <row r="3321" spans="6:10" x14ac:dyDescent="0.3">
      <c r="F3321">
        <v>3316</v>
      </c>
      <c r="G3321" t="s">
        <v>8256</v>
      </c>
      <c r="H3321" s="2">
        <v>283.46999999999991</v>
      </c>
      <c r="I3321" s="18">
        <f t="shared" si="109"/>
        <v>2.9080563215146341E-5</v>
      </c>
      <c r="J3321" s="7">
        <f t="shared" si="110"/>
        <v>0.98414702851917191</v>
      </c>
    </row>
    <row r="3322" spans="6:10" x14ac:dyDescent="0.3">
      <c r="F3322">
        <v>3317</v>
      </c>
      <c r="G3322" t="s">
        <v>7866</v>
      </c>
      <c r="H3322" s="2">
        <v>283.27999999999986</v>
      </c>
      <c r="I3322" s="18">
        <f t="shared" si="109"/>
        <v>2.9061071533448525E-5</v>
      </c>
      <c r="J3322" s="7">
        <f t="shared" si="110"/>
        <v>0.98417608959070535</v>
      </c>
    </row>
    <row r="3323" spans="6:10" x14ac:dyDescent="0.3">
      <c r="F3323">
        <v>3318</v>
      </c>
      <c r="G3323" t="s">
        <v>8190</v>
      </c>
      <c r="H3323" s="2">
        <v>283.11999999999995</v>
      </c>
      <c r="I3323" s="18">
        <f t="shared" si="109"/>
        <v>2.9044657485703013E-5</v>
      </c>
      <c r="J3323" s="7">
        <f t="shared" si="110"/>
        <v>0.984205134248191</v>
      </c>
    </row>
    <row r="3324" spans="6:10" x14ac:dyDescent="0.3">
      <c r="F3324">
        <v>3319</v>
      </c>
      <c r="G3324" t="s">
        <v>5303</v>
      </c>
      <c r="H3324" s="2">
        <v>282.60000000000002</v>
      </c>
      <c r="I3324" s="18">
        <f t="shared" si="109"/>
        <v>2.899131183053007E-5</v>
      </c>
      <c r="J3324" s="7">
        <f t="shared" si="110"/>
        <v>0.98423412556002154</v>
      </c>
    </row>
    <row r="3325" spans="6:10" x14ac:dyDescent="0.3">
      <c r="F3325">
        <v>3320</v>
      </c>
      <c r="G3325" t="s">
        <v>4888</v>
      </c>
      <c r="H3325" s="2">
        <v>282.44999999999993</v>
      </c>
      <c r="I3325" s="18">
        <f t="shared" si="109"/>
        <v>2.8975923660768635E-5</v>
      </c>
      <c r="J3325" s="7">
        <f t="shared" si="110"/>
        <v>0.98426310148368235</v>
      </c>
    </row>
    <row r="3326" spans="6:10" x14ac:dyDescent="0.3">
      <c r="F3326">
        <v>3321</v>
      </c>
      <c r="G3326" t="s">
        <v>7863</v>
      </c>
      <c r="H3326" s="2">
        <v>282.18999999999977</v>
      </c>
      <c r="I3326" s="18">
        <f t="shared" si="109"/>
        <v>2.8949250833182143E-5</v>
      </c>
      <c r="J3326" s="7">
        <f t="shared" si="110"/>
        <v>0.98429205073451553</v>
      </c>
    </row>
    <row r="3327" spans="6:10" x14ac:dyDescent="0.3">
      <c r="F3327">
        <v>3322</v>
      </c>
      <c r="G3327" t="s">
        <v>7363</v>
      </c>
      <c r="H3327" s="2">
        <v>281.85000000000002</v>
      </c>
      <c r="I3327" s="18">
        <f t="shared" si="109"/>
        <v>2.8914370981722933E-5</v>
      </c>
      <c r="J3327" s="7">
        <f t="shared" si="110"/>
        <v>0.98432096510549727</v>
      </c>
    </row>
    <row r="3328" spans="6:10" x14ac:dyDescent="0.3">
      <c r="F3328">
        <v>3323</v>
      </c>
      <c r="G3328" t="s">
        <v>7972</v>
      </c>
      <c r="H3328" s="2">
        <v>281.61999999999995</v>
      </c>
      <c r="I3328" s="18">
        <f t="shared" si="109"/>
        <v>2.8890775788088734E-5</v>
      </c>
      <c r="J3328" s="7">
        <f t="shared" si="110"/>
        <v>0.98434985588128532</v>
      </c>
    </row>
    <row r="3329" spans="6:10" x14ac:dyDescent="0.3">
      <c r="F3329">
        <v>3324</v>
      </c>
      <c r="G3329" t="s">
        <v>7582</v>
      </c>
      <c r="H3329" s="2">
        <v>281.41999999999996</v>
      </c>
      <c r="I3329" s="18">
        <f t="shared" si="109"/>
        <v>2.8870258228406831E-5</v>
      </c>
      <c r="J3329" s="7">
        <f t="shared" si="110"/>
        <v>0.98437872613951372</v>
      </c>
    </row>
    <row r="3330" spans="6:10" x14ac:dyDescent="0.3">
      <c r="F3330">
        <v>3325</v>
      </c>
      <c r="G3330" t="s">
        <v>7168</v>
      </c>
      <c r="H3330" s="2">
        <v>280.89999999999998</v>
      </c>
      <c r="I3330" s="18">
        <f t="shared" si="109"/>
        <v>2.8816912573233885E-5</v>
      </c>
      <c r="J3330" s="7">
        <f t="shared" si="110"/>
        <v>0.984407543052087</v>
      </c>
    </row>
    <row r="3331" spans="6:10" x14ac:dyDescent="0.3">
      <c r="F3331">
        <v>3326</v>
      </c>
      <c r="G3331" t="s">
        <v>5661</v>
      </c>
      <c r="H3331" s="2">
        <v>280.54999999999995</v>
      </c>
      <c r="I3331" s="18">
        <f t="shared" si="109"/>
        <v>2.878100684379055E-5</v>
      </c>
      <c r="J3331" s="7">
        <f t="shared" si="110"/>
        <v>0.98443632405893078</v>
      </c>
    </row>
    <row r="3332" spans="6:10" x14ac:dyDescent="0.3">
      <c r="F3332">
        <v>3327</v>
      </c>
      <c r="G3332" t="s">
        <v>5198</v>
      </c>
      <c r="H3332" s="2">
        <v>280.54000000000002</v>
      </c>
      <c r="I3332" s="18">
        <f t="shared" si="109"/>
        <v>2.8779980965806463E-5</v>
      </c>
      <c r="J3332" s="7">
        <f t="shared" si="110"/>
        <v>0.98446510403989662</v>
      </c>
    </row>
    <row r="3333" spans="6:10" x14ac:dyDescent="0.3">
      <c r="F3333">
        <v>3328</v>
      </c>
      <c r="G3333" t="s">
        <v>7064</v>
      </c>
      <c r="H3333" s="2">
        <v>280.52</v>
      </c>
      <c r="I3333" s="18">
        <f t="shared" si="109"/>
        <v>2.8777929209838268E-5</v>
      </c>
      <c r="J3333" s="7">
        <f t="shared" si="110"/>
        <v>0.98449388196910648</v>
      </c>
    </row>
    <row r="3334" spans="6:10" x14ac:dyDescent="0.3">
      <c r="F3334">
        <v>3329</v>
      </c>
      <c r="G3334" t="s">
        <v>6190</v>
      </c>
      <c r="H3334" s="2">
        <v>279.94</v>
      </c>
      <c r="I3334" s="18">
        <f t="shared" si="109"/>
        <v>2.8718428286760747E-5</v>
      </c>
      <c r="J3334" s="7">
        <f t="shared" si="110"/>
        <v>0.98452260039739325</v>
      </c>
    </row>
    <row r="3335" spans="6:10" x14ac:dyDescent="0.3">
      <c r="F3335">
        <v>3330</v>
      </c>
      <c r="G3335" t="s">
        <v>6627</v>
      </c>
      <c r="H3335" s="2">
        <v>279.77</v>
      </c>
      <c r="I3335" s="18">
        <f t="shared" ref="I3335:I3398" si="111">H3335/GETPIVOTDATA("[Measures].[Net Sales]",$G$5)</f>
        <v>2.8700988361031127E-5</v>
      </c>
      <c r="J3335" s="7">
        <f t="shared" si="110"/>
        <v>0.98455130138575431</v>
      </c>
    </row>
    <row r="3336" spans="6:10" x14ac:dyDescent="0.3">
      <c r="F3336">
        <v>3331</v>
      </c>
      <c r="G3336" t="s">
        <v>5828</v>
      </c>
      <c r="H3336" s="2">
        <v>279.04999999999995</v>
      </c>
      <c r="I3336" s="18">
        <f t="shared" si="111"/>
        <v>2.8627125146176271E-5</v>
      </c>
      <c r="J3336" s="7">
        <f t="shared" ref="J3336:J3399" si="112">I3336+J3335</f>
        <v>0.98457992851090048</v>
      </c>
    </row>
    <row r="3337" spans="6:10" x14ac:dyDescent="0.3">
      <c r="F3337">
        <v>3332</v>
      </c>
      <c r="G3337" t="s">
        <v>8258</v>
      </c>
      <c r="H3337" s="2">
        <v>278.73999999999978</v>
      </c>
      <c r="I3337" s="18">
        <f t="shared" si="111"/>
        <v>2.8595322928669302E-5</v>
      </c>
      <c r="J3337" s="7">
        <f t="shared" si="112"/>
        <v>0.98460852383382913</v>
      </c>
    </row>
    <row r="3338" spans="6:10" x14ac:dyDescent="0.3">
      <c r="F3338">
        <v>3333</v>
      </c>
      <c r="G3338" t="s">
        <v>6098</v>
      </c>
      <c r="H3338" s="2">
        <v>278.14999999999998</v>
      </c>
      <c r="I3338" s="18">
        <f t="shared" si="111"/>
        <v>2.8534796127607708E-5</v>
      </c>
      <c r="J3338" s="7">
        <f t="shared" si="112"/>
        <v>0.98463705862995676</v>
      </c>
    </row>
    <row r="3339" spans="6:10" x14ac:dyDescent="0.3">
      <c r="F3339">
        <v>3334</v>
      </c>
      <c r="G3339" t="s">
        <v>6144</v>
      </c>
      <c r="H3339" s="2">
        <v>277.79999999999995</v>
      </c>
      <c r="I3339" s="18">
        <f t="shared" si="111"/>
        <v>2.8498890398164373E-5</v>
      </c>
      <c r="J3339" s="7">
        <f t="shared" si="112"/>
        <v>0.98466555752035489</v>
      </c>
    </row>
    <row r="3340" spans="6:10" x14ac:dyDescent="0.3">
      <c r="F3340">
        <v>3335</v>
      </c>
      <c r="G3340" t="s">
        <v>6422</v>
      </c>
      <c r="H3340" s="2">
        <v>277.41000000000003</v>
      </c>
      <c r="I3340" s="18">
        <f t="shared" si="111"/>
        <v>2.8458881156784668E-5</v>
      </c>
      <c r="J3340" s="7">
        <f t="shared" si="112"/>
        <v>0.98469401640151166</v>
      </c>
    </row>
    <row r="3341" spans="6:10" x14ac:dyDescent="0.3">
      <c r="F3341">
        <v>3336</v>
      </c>
      <c r="G3341" t="s">
        <v>8391</v>
      </c>
      <c r="H3341" s="2">
        <v>277.3499999999998</v>
      </c>
      <c r="I3341" s="18">
        <f t="shared" si="111"/>
        <v>2.8452725888880073E-5</v>
      </c>
      <c r="J3341" s="7">
        <f t="shared" si="112"/>
        <v>0.98472246912740058</v>
      </c>
    </row>
    <row r="3342" spans="6:10" x14ac:dyDescent="0.3">
      <c r="F3342">
        <v>3337</v>
      </c>
      <c r="G3342" t="s">
        <v>5334</v>
      </c>
      <c r="H3342" s="2">
        <v>277.07</v>
      </c>
      <c r="I3342" s="18">
        <f t="shared" si="111"/>
        <v>2.8424001305325427E-5</v>
      </c>
      <c r="J3342" s="7">
        <f t="shared" si="112"/>
        <v>0.9847508931287059</v>
      </c>
    </row>
    <row r="3343" spans="6:10" x14ac:dyDescent="0.3">
      <c r="F3343">
        <v>3338</v>
      </c>
      <c r="G3343" t="s">
        <v>6476</v>
      </c>
      <c r="H3343" s="2">
        <v>277.05</v>
      </c>
      <c r="I3343" s="18">
        <f t="shared" si="111"/>
        <v>2.8421949549357238E-5</v>
      </c>
      <c r="J3343" s="7">
        <f t="shared" si="112"/>
        <v>0.98477931507825522</v>
      </c>
    </row>
    <row r="3344" spans="6:10" x14ac:dyDescent="0.3">
      <c r="F3344">
        <v>3339</v>
      </c>
      <c r="G3344" t="s">
        <v>7604</v>
      </c>
      <c r="H3344" s="2">
        <v>276.7299999999999</v>
      </c>
      <c r="I3344" s="18">
        <f t="shared" si="111"/>
        <v>2.8389121453866182E-5</v>
      </c>
      <c r="J3344" s="7">
        <f t="shared" si="112"/>
        <v>0.98480770419970909</v>
      </c>
    </row>
    <row r="3345" spans="6:10" x14ac:dyDescent="0.3">
      <c r="F3345">
        <v>3340</v>
      </c>
      <c r="G3345" t="s">
        <v>4957</v>
      </c>
      <c r="H3345" s="2">
        <v>276.55999999999995</v>
      </c>
      <c r="I3345" s="18">
        <f t="shared" si="111"/>
        <v>2.8371681528136568E-5</v>
      </c>
      <c r="J3345" s="7">
        <f t="shared" si="112"/>
        <v>0.98483607588123723</v>
      </c>
    </row>
    <row r="3346" spans="6:10" x14ac:dyDescent="0.3">
      <c r="F3346">
        <v>3341</v>
      </c>
      <c r="G3346" t="s">
        <v>5853</v>
      </c>
      <c r="H3346" s="2">
        <v>276.41999999999979</v>
      </c>
      <c r="I3346" s="18">
        <f t="shared" si="111"/>
        <v>2.835731923635922E-5</v>
      </c>
      <c r="J3346" s="7">
        <f t="shared" si="112"/>
        <v>0.98486443320047357</v>
      </c>
    </row>
    <row r="3347" spans="6:10" x14ac:dyDescent="0.3">
      <c r="F3347">
        <v>3342</v>
      </c>
      <c r="G3347" t="s">
        <v>4583</v>
      </c>
      <c r="H3347" s="2">
        <v>275.88</v>
      </c>
      <c r="I3347" s="18">
        <f t="shared" si="111"/>
        <v>2.83019218252181E-5</v>
      </c>
      <c r="J3347" s="7">
        <f t="shared" si="112"/>
        <v>0.9848927351222988</v>
      </c>
    </row>
    <row r="3348" spans="6:10" x14ac:dyDescent="0.3">
      <c r="F3348">
        <v>3343</v>
      </c>
      <c r="G3348" t="s">
        <v>7553</v>
      </c>
      <c r="H3348" s="2">
        <v>275.63999999999993</v>
      </c>
      <c r="I3348" s="18">
        <f t="shared" si="111"/>
        <v>2.827730075359981E-5</v>
      </c>
      <c r="J3348" s="7">
        <f t="shared" si="112"/>
        <v>0.98492101242305241</v>
      </c>
    </row>
    <row r="3349" spans="6:10" x14ac:dyDescent="0.3">
      <c r="F3349">
        <v>3344</v>
      </c>
      <c r="G3349" t="s">
        <v>7171</v>
      </c>
      <c r="H3349" s="2">
        <v>275.39999999999998</v>
      </c>
      <c r="I3349" s="18">
        <f t="shared" si="111"/>
        <v>2.8252679681981531E-5</v>
      </c>
      <c r="J3349" s="7">
        <f t="shared" si="112"/>
        <v>0.98494926510273439</v>
      </c>
    </row>
    <row r="3350" spans="6:10" x14ac:dyDescent="0.3">
      <c r="F3350">
        <v>3345</v>
      </c>
      <c r="G3350" t="s">
        <v>5855</v>
      </c>
      <c r="H3350" s="2">
        <v>275.28000000000003</v>
      </c>
      <c r="I3350" s="18">
        <f t="shared" si="111"/>
        <v>2.8240369146172391E-5</v>
      </c>
      <c r="J3350" s="7">
        <f t="shared" si="112"/>
        <v>0.98497750547188057</v>
      </c>
    </row>
    <row r="3351" spans="6:10" x14ac:dyDescent="0.3">
      <c r="F3351">
        <v>3346</v>
      </c>
      <c r="G3351" t="s">
        <v>4544</v>
      </c>
      <c r="H3351" s="2">
        <v>274.7</v>
      </c>
      <c r="I3351" s="18">
        <f t="shared" si="111"/>
        <v>2.8180868223094867E-5</v>
      </c>
      <c r="J3351" s="7">
        <f t="shared" si="112"/>
        <v>0.98500568634010366</v>
      </c>
    </row>
    <row r="3352" spans="6:10" x14ac:dyDescent="0.3">
      <c r="F3352">
        <v>3347</v>
      </c>
      <c r="G3352" t="s">
        <v>8550</v>
      </c>
      <c r="H3352" s="2">
        <v>274.50999999999993</v>
      </c>
      <c r="I3352" s="18">
        <f t="shared" si="111"/>
        <v>2.8161376541397052E-5</v>
      </c>
      <c r="J3352" s="7">
        <f t="shared" si="112"/>
        <v>0.98503384771664504</v>
      </c>
    </row>
    <row r="3353" spans="6:10" x14ac:dyDescent="0.3">
      <c r="F3353">
        <v>3348</v>
      </c>
      <c r="G3353" t="s">
        <v>7180</v>
      </c>
      <c r="H3353" s="2">
        <v>274.14999999999998</v>
      </c>
      <c r="I3353" s="18">
        <f t="shared" si="111"/>
        <v>2.8124444933969632E-5</v>
      </c>
      <c r="J3353" s="7">
        <f t="shared" si="112"/>
        <v>0.98506197216157898</v>
      </c>
    </row>
    <row r="3354" spans="6:10" x14ac:dyDescent="0.3">
      <c r="F3354">
        <v>3349</v>
      </c>
      <c r="G3354" t="s">
        <v>7486</v>
      </c>
      <c r="H3354" s="2">
        <v>272.82</v>
      </c>
      <c r="I3354" s="18">
        <f t="shared" si="111"/>
        <v>2.7988003162084971E-5</v>
      </c>
      <c r="J3354" s="7">
        <f t="shared" si="112"/>
        <v>0.98508996016474104</v>
      </c>
    </row>
    <row r="3355" spans="6:10" x14ac:dyDescent="0.3">
      <c r="F3355">
        <v>3350</v>
      </c>
      <c r="G3355" t="s">
        <v>7869</v>
      </c>
      <c r="H3355" s="2">
        <v>272.43999999999977</v>
      </c>
      <c r="I3355" s="18">
        <f t="shared" si="111"/>
        <v>2.7949019798689333E-5</v>
      </c>
      <c r="J3355" s="7">
        <f t="shared" si="112"/>
        <v>0.98511790918453968</v>
      </c>
    </row>
    <row r="3356" spans="6:10" x14ac:dyDescent="0.3">
      <c r="F3356">
        <v>3351</v>
      </c>
      <c r="G3356" t="s">
        <v>4818</v>
      </c>
      <c r="H3356" s="2">
        <v>272.38</v>
      </c>
      <c r="I3356" s="18">
        <f t="shared" si="111"/>
        <v>2.7942864530784785E-5</v>
      </c>
      <c r="J3356" s="7">
        <f t="shared" si="112"/>
        <v>0.98514585204907046</v>
      </c>
    </row>
    <row r="3357" spans="6:10" x14ac:dyDescent="0.3">
      <c r="F3357">
        <v>3352</v>
      </c>
      <c r="G3357" t="s">
        <v>8039</v>
      </c>
      <c r="H3357" s="2">
        <v>272.21999999999997</v>
      </c>
      <c r="I3357" s="18">
        <f t="shared" si="111"/>
        <v>2.7926450483039259E-5</v>
      </c>
      <c r="J3357" s="7">
        <f t="shared" si="112"/>
        <v>0.98517377849955345</v>
      </c>
    </row>
    <row r="3358" spans="6:10" x14ac:dyDescent="0.3">
      <c r="F3358">
        <v>3353</v>
      </c>
      <c r="G3358" t="s">
        <v>6080</v>
      </c>
      <c r="H3358" s="2">
        <v>272.07</v>
      </c>
      <c r="I3358" s="18">
        <f t="shared" si="111"/>
        <v>2.7911062313277833E-5</v>
      </c>
      <c r="J3358" s="7">
        <f t="shared" si="112"/>
        <v>0.98520168956186671</v>
      </c>
    </row>
    <row r="3359" spans="6:10" x14ac:dyDescent="0.3">
      <c r="F3359">
        <v>3354</v>
      </c>
      <c r="G3359" t="s">
        <v>5418</v>
      </c>
      <c r="H3359" s="2">
        <v>272.03999999999996</v>
      </c>
      <c r="I3359" s="18">
        <f t="shared" si="111"/>
        <v>2.7907984679325544E-5</v>
      </c>
      <c r="J3359" s="7">
        <f t="shared" si="112"/>
        <v>0.98522959754654604</v>
      </c>
    </row>
    <row r="3360" spans="6:10" x14ac:dyDescent="0.3">
      <c r="F3360">
        <v>3355</v>
      </c>
      <c r="G3360" t="s">
        <v>6077</v>
      </c>
      <c r="H3360" s="2">
        <v>271.84999999999997</v>
      </c>
      <c r="I3360" s="18">
        <f t="shared" si="111"/>
        <v>2.7888492997627735E-5</v>
      </c>
      <c r="J3360" s="7">
        <f t="shared" si="112"/>
        <v>0.98525748603954366</v>
      </c>
    </row>
    <row r="3361" spans="6:10" x14ac:dyDescent="0.3">
      <c r="F3361">
        <v>3356</v>
      </c>
      <c r="G3361" t="s">
        <v>4797</v>
      </c>
      <c r="H3361" s="2">
        <v>271.39999999999998</v>
      </c>
      <c r="I3361" s="18">
        <f t="shared" si="111"/>
        <v>2.7842328488343452E-5</v>
      </c>
      <c r="J3361" s="7">
        <f t="shared" si="112"/>
        <v>0.98528532836803195</v>
      </c>
    </row>
    <row r="3362" spans="6:10" x14ac:dyDescent="0.3">
      <c r="F3362">
        <v>3357</v>
      </c>
      <c r="G3362" t="s">
        <v>5362</v>
      </c>
      <c r="H3362" s="2">
        <v>271.2399999999999</v>
      </c>
      <c r="I3362" s="18">
        <f t="shared" si="111"/>
        <v>2.7825914440597922E-5</v>
      </c>
      <c r="J3362" s="7">
        <f t="shared" si="112"/>
        <v>0.98531315428247257</v>
      </c>
    </row>
    <row r="3363" spans="6:10" x14ac:dyDescent="0.3">
      <c r="F3363">
        <v>3358</v>
      </c>
      <c r="G3363" t="s">
        <v>8245</v>
      </c>
      <c r="H3363" s="2">
        <v>271.2</v>
      </c>
      <c r="I3363" s="18">
        <f t="shared" si="111"/>
        <v>2.7821810928661552E-5</v>
      </c>
      <c r="J3363" s="7">
        <f t="shared" si="112"/>
        <v>0.98534097609340121</v>
      </c>
    </row>
    <row r="3364" spans="6:10" x14ac:dyDescent="0.3">
      <c r="F3364">
        <v>3359</v>
      </c>
      <c r="G3364" t="s">
        <v>8038</v>
      </c>
      <c r="H3364" s="2">
        <v>271.04999999999995</v>
      </c>
      <c r="I3364" s="18">
        <f t="shared" si="111"/>
        <v>2.780642275890012E-5</v>
      </c>
      <c r="J3364" s="7">
        <f t="shared" si="112"/>
        <v>0.98536878251616011</v>
      </c>
    </row>
    <row r="3365" spans="6:10" x14ac:dyDescent="0.3">
      <c r="F3365">
        <v>3360</v>
      </c>
      <c r="G3365" t="s">
        <v>7697</v>
      </c>
      <c r="H3365" s="2">
        <v>270.89999999999998</v>
      </c>
      <c r="I3365" s="18">
        <f t="shared" si="111"/>
        <v>2.7791034589138694E-5</v>
      </c>
      <c r="J3365" s="7">
        <f t="shared" si="112"/>
        <v>0.98539657355074928</v>
      </c>
    </row>
    <row r="3366" spans="6:10" x14ac:dyDescent="0.3">
      <c r="F3366">
        <v>3361</v>
      </c>
      <c r="G3366" t="s">
        <v>7427</v>
      </c>
      <c r="H3366" s="2">
        <v>270.86</v>
      </c>
      <c r="I3366" s="18">
        <f t="shared" si="111"/>
        <v>2.7786931077202318E-5</v>
      </c>
      <c r="J3366" s="7">
        <f t="shared" si="112"/>
        <v>0.98542436048182647</v>
      </c>
    </row>
    <row r="3367" spans="6:10" x14ac:dyDescent="0.3">
      <c r="F3367">
        <v>3362</v>
      </c>
      <c r="G3367" t="s">
        <v>6790</v>
      </c>
      <c r="H3367" s="2">
        <v>270.79999999999995</v>
      </c>
      <c r="I3367" s="18">
        <f t="shared" si="111"/>
        <v>2.778077580929774E-5</v>
      </c>
      <c r="J3367" s="7">
        <f t="shared" si="112"/>
        <v>0.98545214125763581</v>
      </c>
    </row>
    <row r="3368" spans="6:10" x14ac:dyDescent="0.3">
      <c r="F3368">
        <v>3363</v>
      </c>
      <c r="G3368" t="s">
        <v>5149</v>
      </c>
      <c r="H3368" s="2">
        <v>270.78999999999991</v>
      </c>
      <c r="I3368" s="18">
        <f t="shared" si="111"/>
        <v>2.7779749931313639E-5</v>
      </c>
      <c r="J3368" s="7">
        <f t="shared" si="112"/>
        <v>0.98547992100756709</v>
      </c>
    </row>
    <row r="3369" spans="6:10" x14ac:dyDescent="0.3">
      <c r="F3369">
        <v>3364</v>
      </c>
      <c r="G3369" t="s">
        <v>5861</v>
      </c>
      <c r="H3369" s="2">
        <v>270.59999999999997</v>
      </c>
      <c r="I3369" s="18">
        <f t="shared" si="111"/>
        <v>2.7760258249615837E-5</v>
      </c>
      <c r="J3369" s="7">
        <f t="shared" si="112"/>
        <v>0.98550768126581667</v>
      </c>
    </row>
    <row r="3370" spans="6:10" x14ac:dyDescent="0.3">
      <c r="F3370">
        <v>3365</v>
      </c>
      <c r="G3370" t="s">
        <v>4933</v>
      </c>
      <c r="H3370" s="2">
        <v>270.40000000000003</v>
      </c>
      <c r="I3370" s="18">
        <f t="shared" si="111"/>
        <v>2.773974068993394E-5</v>
      </c>
      <c r="J3370" s="7">
        <f t="shared" si="112"/>
        <v>0.9855354210065066</v>
      </c>
    </row>
    <row r="3371" spans="6:10" x14ac:dyDescent="0.3">
      <c r="F3371">
        <v>3366</v>
      </c>
      <c r="G3371" t="s">
        <v>7759</v>
      </c>
      <c r="H3371" s="2">
        <v>270.19999999999993</v>
      </c>
      <c r="I3371" s="18">
        <f t="shared" si="111"/>
        <v>2.7719223130252027E-5</v>
      </c>
      <c r="J3371" s="7">
        <f t="shared" si="112"/>
        <v>0.98556314022963687</v>
      </c>
    </row>
    <row r="3372" spans="6:10" x14ac:dyDescent="0.3">
      <c r="F3372">
        <v>3367</v>
      </c>
      <c r="G3372" t="s">
        <v>6667</v>
      </c>
      <c r="H3372" s="2">
        <v>270.02999999999997</v>
      </c>
      <c r="I3372" s="18">
        <f t="shared" si="111"/>
        <v>2.7701783204522414E-5</v>
      </c>
      <c r="J3372" s="7">
        <f t="shared" si="112"/>
        <v>0.98559084201284142</v>
      </c>
    </row>
    <row r="3373" spans="6:10" x14ac:dyDescent="0.3">
      <c r="F3373">
        <v>3368</v>
      </c>
      <c r="G3373" t="s">
        <v>6014</v>
      </c>
      <c r="H3373" s="2">
        <v>268.58000000000004</v>
      </c>
      <c r="I3373" s="18">
        <f t="shared" si="111"/>
        <v>2.7553030896828616E-5</v>
      </c>
      <c r="J3373" s="7">
        <f t="shared" si="112"/>
        <v>0.98561839504373827</v>
      </c>
    </row>
    <row r="3374" spans="6:10" x14ac:dyDescent="0.3">
      <c r="F3374">
        <v>3369</v>
      </c>
      <c r="G3374" t="s">
        <v>6515</v>
      </c>
      <c r="H3374" s="2">
        <v>267.17999999999995</v>
      </c>
      <c r="I3374" s="18">
        <f t="shared" si="111"/>
        <v>2.7409407979055282E-5</v>
      </c>
      <c r="J3374" s="7">
        <f t="shared" si="112"/>
        <v>0.98564580445171734</v>
      </c>
    </row>
    <row r="3375" spans="6:10" x14ac:dyDescent="0.3">
      <c r="F3375">
        <v>3370</v>
      </c>
      <c r="G3375" t="s">
        <v>8082</v>
      </c>
      <c r="H3375" s="2">
        <v>267.15999999999997</v>
      </c>
      <c r="I3375" s="18">
        <f t="shared" si="111"/>
        <v>2.7407356223087093E-5</v>
      </c>
      <c r="J3375" s="7">
        <f t="shared" si="112"/>
        <v>0.98567321180794043</v>
      </c>
    </row>
    <row r="3376" spans="6:10" x14ac:dyDescent="0.3">
      <c r="F3376">
        <v>3371</v>
      </c>
      <c r="G3376" t="s">
        <v>6451</v>
      </c>
      <c r="H3376" s="2">
        <v>267.13000000000005</v>
      </c>
      <c r="I3376" s="18">
        <f t="shared" si="111"/>
        <v>2.7404278589134814E-5</v>
      </c>
      <c r="J3376" s="7">
        <f t="shared" si="112"/>
        <v>0.98570061608652959</v>
      </c>
    </row>
    <row r="3377" spans="6:10" x14ac:dyDescent="0.3">
      <c r="F3377">
        <v>3372</v>
      </c>
      <c r="G3377" t="s">
        <v>8203</v>
      </c>
      <c r="H3377" s="2">
        <v>267.07999999999993</v>
      </c>
      <c r="I3377" s="18">
        <f t="shared" si="111"/>
        <v>2.7399149199214327E-5</v>
      </c>
      <c r="J3377" s="7">
        <f t="shared" si="112"/>
        <v>0.98572801523572884</v>
      </c>
    </row>
    <row r="3378" spans="6:10" x14ac:dyDescent="0.3">
      <c r="F3378">
        <v>3373</v>
      </c>
      <c r="G3378" t="s">
        <v>6595</v>
      </c>
      <c r="H3378" s="2">
        <v>267.02999999999997</v>
      </c>
      <c r="I3378" s="18">
        <f t="shared" si="111"/>
        <v>2.7394019809293856E-5</v>
      </c>
      <c r="J3378" s="7">
        <f t="shared" si="112"/>
        <v>0.98575540925553817</v>
      </c>
    </row>
    <row r="3379" spans="6:10" x14ac:dyDescent="0.3">
      <c r="F3379">
        <v>3374</v>
      </c>
      <c r="G3379" t="s">
        <v>7289</v>
      </c>
      <c r="H3379" s="2">
        <v>266.97000000000003</v>
      </c>
      <c r="I3379" s="18">
        <f t="shared" si="111"/>
        <v>2.7387864541389288E-5</v>
      </c>
      <c r="J3379" s="7">
        <f t="shared" si="112"/>
        <v>0.98578279712007955</v>
      </c>
    </row>
    <row r="3380" spans="6:10" x14ac:dyDescent="0.3">
      <c r="F3380">
        <v>3375</v>
      </c>
      <c r="G3380" t="s">
        <v>6110</v>
      </c>
      <c r="H3380" s="2">
        <v>266.76</v>
      </c>
      <c r="I3380" s="18">
        <f t="shared" si="111"/>
        <v>2.7366321103723287E-5</v>
      </c>
      <c r="J3380" s="7">
        <f t="shared" si="112"/>
        <v>0.98581016344118322</v>
      </c>
    </row>
    <row r="3381" spans="6:10" x14ac:dyDescent="0.3">
      <c r="F3381">
        <v>3376</v>
      </c>
      <c r="G3381" t="s">
        <v>6297</v>
      </c>
      <c r="H3381" s="2">
        <v>266.40000000000003</v>
      </c>
      <c r="I3381" s="18">
        <f t="shared" si="111"/>
        <v>2.7329389496295865E-5</v>
      </c>
      <c r="J3381" s="7">
        <f t="shared" si="112"/>
        <v>0.98583749283067956</v>
      </c>
    </row>
    <row r="3382" spans="6:10" x14ac:dyDescent="0.3">
      <c r="F3382">
        <v>3377</v>
      </c>
      <c r="G3382" t="s">
        <v>4731</v>
      </c>
      <c r="H3382" s="2">
        <v>266.39</v>
      </c>
      <c r="I3382" s="18">
        <f t="shared" si="111"/>
        <v>2.7328363618311764E-5</v>
      </c>
      <c r="J3382" s="7">
        <f t="shared" si="112"/>
        <v>0.98586482119429786</v>
      </c>
    </row>
    <row r="3383" spans="6:10" x14ac:dyDescent="0.3">
      <c r="F3383">
        <v>3378</v>
      </c>
      <c r="G3383" t="s">
        <v>6214</v>
      </c>
      <c r="H3383" s="2">
        <v>265.99999999999977</v>
      </c>
      <c r="I3383" s="18">
        <f t="shared" si="111"/>
        <v>2.7288354376932028E-5</v>
      </c>
      <c r="J3383" s="7">
        <f t="shared" si="112"/>
        <v>0.98589210954867479</v>
      </c>
    </row>
    <row r="3384" spans="6:10" x14ac:dyDescent="0.3">
      <c r="F3384">
        <v>3379</v>
      </c>
      <c r="G3384" t="s">
        <v>8144</v>
      </c>
      <c r="H3384" s="2">
        <v>265.92999999999995</v>
      </c>
      <c r="I3384" s="18">
        <f t="shared" si="111"/>
        <v>2.7281173231043383E-5</v>
      </c>
      <c r="J3384" s="7">
        <f t="shared" si="112"/>
        <v>0.98591939072190582</v>
      </c>
    </row>
    <row r="3385" spans="6:10" x14ac:dyDescent="0.3">
      <c r="F3385">
        <v>3380</v>
      </c>
      <c r="G3385" t="s">
        <v>5532</v>
      </c>
      <c r="H3385" s="2">
        <v>265.85000000000002</v>
      </c>
      <c r="I3385" s="18">
        <f t="shared" si="111"/>
        <v>2.7272966207170627E-5</v>
      </c>
      <c r="J3385" s="7">
        <f t="shared" si="112"/>
        <v>0.98594666368811301</v>
      </c>
    </row>
    <row r="3386" spans="6:10" x14ac:dyDescent="0.3">
      <c r="F3386">
        <v>3381</v>
      </c>
      <c r="G3386" t="s">
        <v>7994</v>
      </c>
      <c r="H3386" s="2">
        <v>265.76</v>
      </c>
      <c r="I3386" s="18">
        <f t="shared" si="111"/>
        <v>2.7263733305313769E-5</v>
      </c>
      <c r="J3386" s="7">
        <f t="shared" si="112"/>
        <v>0.98597392742141832</v>
      </c>
    </row>
    <row r="3387" spans="6:10" x14ac:dyDescent="0.3">
      <c r="F3387">
        <v>3382</v>
      </c>
      <c r="G3387" t="s">
        <v>5786</v>
      </c>
      <c r="H3387" s="2">
        <v>265.2</v>
      </c>
      <c r="I3387" s="18">
        <f t="shared" si="111"/>
        <v>2.7206284138204437E-5</v>
      </c>
      <c r="J3387" s="7">
        <f t="shared" si="112"/>
        <v>0.98600113370555653</v>
      </c>
    </row>
    <row r="3388" spans="6:10" x14ac:dyDescent="0.3">
      <c r="F3388">
        <v>3383</v>
      </c>
      <c r="G3388" t="s">
        <v>5460</v>
      </c>
      <c r="H3388" s="2">
        <v>264.7</v>
      </c>
      <c r="I3388" s="18">
        <f t="shared" si="111"/>
        <v>2.7154990238999676E-5</v>
      </c>
      <c r="J3388" s="7">
        <f t="shared" si="112"/>
        <v>0.98602828869579551</v>
      </c>
    </row>
    <row r="3389" spans="6:10" x14ac:dyDescent="0.3">
      <c r="F3389">
        <v>3384</v>
      </c>
      <c r="G3389" t="s">
        <v>8488</v>
      </c>
      <c r="H3389" s="2">
        <v>264.64999999999998</v>
      </c>
      <c r="I3389" s="18">
        <f t="shared" si="111"/>
        <v>2.7149860849079199E-5</v>
      </c>
      <c r="J3389" s="7">
        <f t="shared" si="112"/>
        <v>0.98605543855664457</v>
      </c>
    </row>
    <row r="3390" spans="6:10" x14ac:dyDescent="0.3">
      <c r="F3390">
        <v>3385</v>
      </c>
      <c r="G3390" t="s">
        <v>6892</v>
      </c>
      <c r="H3390" s="2">
        <v>264.62</v>
      </c>
      <c r="I3390" s="18">
        <f t="shared" si="111"/>
        <v>2.7146783215126917E-5</v>
      </c>
      <c r="J3390" s="7">
        <f t="shared" si="112"/>
        <v>0.98608258533985971</v>
      </c>
    </row>
    <row r="3391" spans="6:10" x14ac:dyDescent="0.3">
      <c r="F3391">
        <v>3386</v>
      </c>
      <c r="G3391" t="s">
        <v>5808</v>
      </c>
      <c r="H3391" s="2">
        <v>264.44</v>
      </c>
      <c r="I3391" s="18">
        <f t="shared" si="111"/>
        <v>2.7128317411413202E-5</v>
      </c>
      <c r="J3391" s="7">
        <f t="shared" si="112"/>
        <v>0.98610971365727107</v>
      </c>
    </row>
    <row r="3392" spans="6:10" x14ac:dyDescent="0.3">
      <c r="F3392">
        <v>3387</v>
      </c>
      <c r="G3392" t="s">
        <v>5030</v>
      </c>
      <c r="H3392" s="2">
        <v>263.75</v>
      </c>
      <c r="I3392" s="18">
        <f t="shared" si="111"/>
        <v>2.7057531830510636E-5</v>
      </c>
      <c r="J3392" s="7">
        <f t="shared" si="112"/>
        <v>0.98613677118910159</v>
      </c>
    </row>
    <row r="3393" spans="6:10" x14ac:dyDescent="0.3">
      <c r="F3393">
        <v>3388</v>
      </c>
      <c r="G3393" t="s">
        <v>6879</v>
      </c>
      <c r="H3393" s="2">
        <v>263.5499999999999</v>
      </c>
      <c r="I3393" s="18">
        <f t="shared" si="111"/>
        <v>2.7037014270828723E-5</v>
      </c>
      <c r="J3393" s="7">
        <f t="shared" si="112"/>
        <v>0.98616380820337246</v>
      </c>
    </row>
    <row r="3394" spans="6:10" x14ac:dyDescent="0.3">
      <c r="F3394">
        <v>3389</v>
      </c>
      <c r="G3394" t="s">
        <v>4368</v>
      </c>
      <c r="H3394" s="2">
        <v>263.20999999999998</v>
      </c>
      <c r="I3394" s="18">
        <f t="shared" si="111"/>
        <v>2.7002134419369492E-5</v>
      </c>
      <c r="J3394" s="7">
        <f t="shared" si="112"/>
        <v>0.98619081033779188</v>
      </c>
    </row>
    <row r="3395" spans="6:10" x14ac:dyDescent="0.3">
      <c r="F3395">
        <v>3390</v>
      </c>
      <c r="G3395" t="s">
        <v>7645</v>
      </c>
      <c r="H3395" s="2">
        <v>262.68</v>
      </c>
      <c r="I3395" s="18">
        <f t="shared" si="111"/>
        <v>2.6947762886212452E-5</v>
      </c>
      <c r="J3395" s="7">
        <f t="shared" si="112"/>
        <v>0.98621775810067813</v>
      </c>
    </row>
    <row r="3396" spans="6:10" x14ac:dyDescent="0.3">
      <c r="F3396">
        <v>3391</v>
      </c>
      <c r="G3396" t="s">
        <v>7826</v>
      </c>
      <c r="H3396" s="2">
        <v>262.61999999999989</v>
      </c>
      <c r="I3396" s="18">
        <f t="shared" si="111"/>
        <v>2.6941607618307867E-5</v>
      </c>
      <c r="J3396" s="7">
        <f t="shared" si="112"/>
        <v>0.98624469970829642</v>
      </c>
    </row>
    <row r="3397" spans="6:10" x14ac:dyDescent="0.3">
      <c r="F3397">
        <v>3392</v>
      </c>
      <c r="G3397" t="s">
        <v>7259</v>
      </c>
      <c r="H3397" s="2">
        <v>262.19999999999993</v>
      </c>
      <c r="I3397" s="18">
        <f t="shared" si="111"/>
        <v>2.6898520742975873E-5</v>
      </c>
      <c r="J3397" s="7">
        <f t="shared" si="112"/>
        <v>0.98627159822903943</v>
      </c>
    </row>
    <row r="3398" spans="6:10" x14ac:dyDescent="0.3">
      <c r="F3398">
        <v>3393</v>
      </c>
      <c r="G3398" t="s">
        <v>7959</v>
      </c>
      <c r="H3398" s="2">
        <v>261.11</v>
      </c>
      <c r="I3398" s="18">
        <f t="shared" si="111"/>
        <v>2.6786700042709507E-5</v>
      </c>
      <c r="J3398" s="7">
        <f t="shared" si="112"/>
        <v>0.98629838492908217</v>
      </c>
    </row>
    <row r="3399" spans="6:10" x14ac:dyDescent="0.3">
      <c r="F3399">
        <v>3394</v>
      </c>
      <c r="G3399" t="s">
        <v>4897</v>
      </c>
      <c r="H3399" s="2">
        <v>260.68000000000006</v>
      </c>
      <c r="I3399" s="18">
        <f t="shared" ref="I3399:I3462" si="113">H3399/GETPIVOTDATA("[Measures].[Net Sales]",$G$5)</f>
        <v>2.6742587289393419E-5</v>
      </c>
      <c r="J3399" s="7">
        <f t="shared" si="112"/>
        <v>0.98632512751637158</v>
      </c>
    </row>
    <row r="3400" spans="6:10" x14ac:dyDescent="0.3">
      <c r="F3400">
        <v>3395</v>
      </c>
      <c r="G3400" t="s">
        <v>5521</v>
      </c>
      <c r="H3400" s="2">
        <v>260.25</v>
      </c>
      <c r="I3400" s="18">
        <f t="shared" si="113"/>
        <v>2.6698474536077317E-5</v>
      </c>
      <c r="J3400" s="7">
        <f t="shared" ref="J3400:J3463" si="114">I3400+J3399</f>
        <v>0.98635182599090765</v>
      </c>
    </row>
    <row r="3401" spans="6:10" x14ac:dyDescent="0.3">
      <c r="F3401">
        <v>3396</v>
      </c>
      <c r="G3401" t="s">
        <v>6210</v>
      </c>
      <c r="H3401" s="2">
        <v>260.16999999999996</v>
      </c>
      <c r="I3401" s="18">
        <f t="shared" si="113"/>
        <v>2.6690267512204554E-5</v>
      </c>
      <c r="J3401" s="7">
        <f t="shared" si="114"/>
        <v>0.98637851625841988</v>
      </c>
    </row>
    <row r="3402" spans="6:10" x14ac:dyDescent="0.3">
      <c r="F3402">
        <v>3397</v>
      </c>
      <c r="G3402" t="s">
        <v>6316</v>
      </c>
      <c r="H3402" s="2">
        <v>259.45000000000005</v>
      </c>
      <c r="I3402" s="18">
        <f t="shared" si="113"/>
        <v>2.6616404297349709E-5</v>
      </c>
      <c r="J3402" s="7">
        <f t="shared" si="114"/>
        <v>0.98640513266271723</v>
      </c>
    </row>
    <row r="3403" spans="6:10" x14ac:dyDescent="0.3">
      <c r="F3403">
        <v>3398</v>
      </c>
      <c r="G3403" t="s">
        <v>5591</v>
      </c>
      <c r="H3403" s="2">
        <v>259.42999999999995</v>
      </c>
      <c r="I3403" s="18">
        <f t="shared" si="113"/>
        <v>2.6614352541381507E-5</v>
      </c>
      <c r="J3403" s="7">
        <f t="shared" si="114"/>
        <v>0.9864317470152586</v>
      </c>
    </row>
    <row r="3404" spans="6:10" x14ac:dyDescent="0.3">
      <c r="F3404">
        <v>3399</v>
      </c>
      <c r="G3404" t="s">
        <v>7118</v>
      </c>
      <c r="H3404" s="2">
        <v>259.39000000000004</v>
      </c>
      <c r="I3404" s="18">
        <f t="shared" si="113"/>
        <v>2.6610249029445137E-5</v>
      </c>
      <c r="J3404" s="7">
        <f t="shared" si="114"/>
        <v>0.98645835726428799</v>
      </c>
    </row>
    <row r="3405" spans="6:10" x14ac:dyDescent="0.3">
      <c r="F3405">
        <v>3400</v>
      </c>
      <c r="G3405" t="s">
        <v>7780</v>
      </c>
      <c r="H3405" s="2">
        <v>259.34999999999991</v>
      </c>
      <c r="I3405" s="18">
        <f t="shared" si="113"/>
        <v>2.6606145517508744E-5</v>
      </c>
      <c r="J3405" s="7">
        <f t="shared" si="114"/>
        <v>0.98648496340980552</v>
      </c>
    </row>
    <row r="3406" spans="6:10" x14ac:dyDescent="0.3">
      <c r="F3406">
        <v>3401</v>
      </c>
      <c r="G3406" t="s">
        <v>4848</v>
      </c>
      <c r="H3406" s="2">
        <v>259.16999999999996</v>
      </c>
      <c r="I3406" s="18">
        <f t="shared" si="113"/>
        <v>2.6587679713795033E-5</v>
      </c>
      <c r="J3406" s="7">
        <f t="shared" si="114"/>
        <v>0.98651155108951927</v>
      </c>
    </row>
    <row r="3407" spans="6:10" x14ac:dyDescent="0.3">
      <c r="F3407">
        <v>3402</v>
      </c>
      <c r="G3407" t="s">
        <v>7285</v>
      </c>
      <c r="H3407" s="2">
        <v>259.00999999999982</v>
      </c>
      <c r="I3407" s="18">
        <f t="shared" si="113"/>
        <v>2.6571265666049496E-5</v>
      </c>
      <c r="J3407" s="7">
        <f t="shared" si="114"/>
        <v>0.98653812235518534</v>
      </c>
    </row>
    <row r="3408" spans="6:10" x14ac:dyDescent="0.3">
      <c r="F3408">
        <v>3403</v>
      </c>
      <c r="G3408" t="s">
        <v>6642</v>
      </c>
      <c r="H3408" s="2">
        <v>258.87999999999994</v>
      </c>
      <c r="I3408" s="18">
        <f t="shared" si="113"/>
        <v>2.6557929252256272E-5</v>
      </c>
      <c r="J3408" s="7">
        <f t="shared" si="114"/>
        <v>0.98656468028443756</v>
      </c>
    </row>
    <row r="3409" spans="6:10" x14ac:dyDescent="0.3">
      <c r="F3409">
        <v>3404</v>
      </c>
      <c r="G3409" t="s">
        <v>6149</v>
      </c>
      <c r="H3409" s="2">
        <v>258.83</v>
      </c>
      <c r="I3409" s="18">
        <f t="shared" si="113"/>
        <v>2.6552799862335802E-5</v>
      </c>
      <c r="J3409" s="7">
        <f t="shared" si="114"/>
        <v>0.98659123308429986</v>
      </c>
    </row>
    <row r="3410" spans="6:10" x14ac:dyDescent="0.3">
      <c r="F3410">
        <v>3405</v>
      </c>
      <c r="G3410" t="s">
        <v>5734</v>
      </c>
      <c r="H3410" s="2">
        <v>258.7</v>
      </c>
      <c r="I3410" s="18">
        <f t="shared" si="113"/>
        <v>2.6539463448542565E-5</v>
      </c>
      <c r="J3410" s="7">
        <f t="shared" si="114"/>
        <v>0.98661777254774841</v>
      </c>
    </row>
    <row r="3411" spans="6:10" x14ac:dyDescent="0.3">
      <c r="F3411">
        <v>3406</v>
      </c>
      <c r="G3411" t="s">
        <v>4960</v>
      </c>
      <c r="H3411" s="2">
        <v>258.39999999999998</v>
      </c>
      <c r="I3411" s="18">
        <f t="shared" si="113"/>
        <v>2.6508687109019707E-5</v>
      </c>
      <c r="J3411" s="7">
        <f t="shared" si="114"/>
        <v>0.98664428123485748</v>
      </c>
    </row>
    <row r="3412" spans="6:10" x14ac:dyDescent="0.3">
      <c r="F3412">
        <v>3407</v>
      </c>
      <c r="G3412" t="s">
        <v>4922</v>
      </c>
      <c r="H3412" s="2">
        <v>257.7</v>
      </c>
      <c r="I3412" s="18">
        <f t="shared" si="113"/>
        <v>2.6436875650133043E-5</v>
      </c>
      <c r="J3412" s="7">
        <f t="shared" si="114"/>
        <v>0.98667071811050766</v>
      </c>
    </row>
    <row r="3413" spans="6:10" x14ac:dyDescent="0.3">
      <c r="F3413">
        <v>3408</v>
      </c>
      <c r="G3413" t="s">
        <v>5750</v>
      </c>
      <c r="H3413" s="2">
        <v>257.67999999999984</v>
      </c>
      <c r="I3413" s="18">
        <f t="shared" si="113"/>
        <v>2.6434823894164838E-5</v>
      </c>
      <c r="J3413" s="7">
        <f t="shared" si="114"/>
        <v>0.98669715293440186</v>
      </c>
    </row>
    <row r="3414" spans="6:10" x14ac:dyDescent="0.3">
      <c r="F3414">
        <v>3409</v>
      </c>
      <c r="G3414" t="s">
        <v>5208</v>
      </c>
      <c r="H3414" s="2">
        <v>257.22999999999996</v>
      </c>
      <c r="I3414" s="18">
        <f t="shared" si="113"/>
        <v>2.6388659384880568E-5</v>
      </c>
      <c r="J3414" s="7">
        <f t="shared" si="114"/>
        <v>0.98672354159378672</v>
      </c>
    </row>
    <row r="3415" spans="6:10" x14ac:dyDescent="0.3">
      <c r="F3415">
        <v>3410</v>
      </c>
      <c r="G3415" t="s">
        <v>4319</v>
      </c>
      <c r="H3415" s="2">
        <v>256.39999999999998</v>
      </c>
      <c r="I3415" s="18">
        <f t="shared" si="113"/>
        <v>2.6303511512200667E-5</v>
      </c>
      <c r="J3415" s="7">
        <f t="shared" si="114"/>
        <v>0.98674984510529895</v>
      </c>
    </row>
    <row r="3416" spans="6:10" x14ac:dyDescent="0.3">
      <c r="F3416">
        <v>3411</v>
      </c>
      <c r="G3416" t="s">
        <v>5337</v>
      </c>
      <c r="H3416" s="2">
        <v>256.38</v>
      </c>
      <c r="I3416" s="18">
        <f t="shared" si="113"/>
        <v>2.6301459756232479E-5</v>
      </c>
      <c r="J3416" s="7">
        <f t="shared" si="114"/>
        <v>0.98677614656505519</v>
      </c>
    </row>
    <row r="3417" spans="6:10" x14ac:dyDescent="0.3">
      <c r="F3417">
        <v>3412</v>
      </c>
      <c r="G3417" t="s">
        <v>8338</v>
      </c>
      <c r="H3417" s="2">
        <v>256.32</v>
      </c>
      <c r="I3417" s="18">
        <f t="shared" si="113"/>
        <v>2.6295304488327907E-5</v>
      </c>
      <c r="J3417" s="7">
        <f t="shared" si="114"/>
        <v>0.98680244186954347</v>
      </c>
    </row>
    <row r="3418" spans="6:10" x14ac:dyDescent="0.3">
      <c r="F3418">
        <v>3413</v>
      </c>
      <c r="G3418" t="s">
        <v>6421</v>
      </c>
      <c r="H3418" s="2">
        <v>255.9</v>
      </c>
      <c r="I3418" s="18">
        <f t="shared" si="113"/>
        <v>2.6252217612995913E-5</v>
      </c>
      <c r="J3418" s="7">
        <f t="shared" si="114"/>
        <v>0.98682869408715645</v>
      </c>
    </row>
    <row r="3419" spans="6:10" x14ac:dyDescent="0.3">
      <c r="F3419">
        <v>3414</v>
      </c>
      <c r="G3419" t="s">
        <v>6039</v>
      </c>
      <c r="H3419" s="2">
        <v>255.9</v>
      </c>
      <c r="I3419" s="18">
        <f t="shared" si="113"/>
        <v>2.6252217612995913E-5</v>
      </c>
      <c r="J3419" s="7">
        <f t="shared" si="114"/>
        <v>0.98685494630476944</v>
      </c>
    </row>
    <row r="3420" spans="6:10" x14ac:dyDescent="0.3">
      <c r="F3420">
        <v>3415</v>
      </c>
      <c r="G3420" t="s">
        <v>6122</v>
      </c>
      <c r="H3420" s="2">
        <v>255.40000000000003</v>
      </c>
      <c r="I3420" s="18">
        <f t="shared" si="113"/>
        <v>2.6200923713791156E-5</v>
      </c>
      <c r="J3420" s="7">
        <f t="shared" si="114"/>
        <v>0.98688114722848319</v>
      </c>
    </row>
    <row r="3421" spans="6:10" x14ac:dyDescent="0.3">
      <c r="F3421">
        <v>3416</v>
      </c>
      <c r="G3421" t="s">
        <v>7124</v>
      </c>
      <c r="H3421" s="2">
        <v>255.11999999999998</v>
      </c>
      <c r="I3421" s="18">
        <f t="shared" si="113"/>
        <v>2.6172199130236483E-5</v>
      </c>
      <c r="J3421" s="7">
        <f t="shared" si="114"/>
        <v>0.98690731942761345</v>
      </c>
    </row>
    <row r="3422" spans="6:10" x14ac:dyDescent="0.3">
      <c r="F3422">
        <v>3417</v>
      </c>
      <c r="G3422" t="s">
        <v>6407</v>
      </c>
      <c r="H3422" s="2">
        <v>254.82</v>
      </c>
      <c r="I3422" s="18">
        <f t="shared" si="113"/>
        <v>2.6141422790713629E-5</v>
      </c>
      <c r="J3422" s="7">
        <f t="shared" si="114"/>
        <v>0.98693346085040412</v>
      </c>
    </row>
    <row r="3423" spans="6:10" x14ac:dyDescent="0.3">
      <c r="F3423">
        <v>3418</v>
      </c>
      <c r="G3423" t="s">
        <v>4844</v>
      </c>
      <c r="H3423" s="2">
        <v>254.72999999999996</v>
      </c>
      <c r="I3423" s="18">
        <f t="shared" si="113"/>
        <v>2.6132189888856771E-5</v>
      </c>
      <c r="J3423" s="7">
        <f t="shared" si="114"/>
        <v>0.98695959304029302</v>
      </c>
    </row>
    <row r="3424" spans="6:10" x14ac:dyDescent="0.3">
      <c r="F3424">
        <v>3419</v>
      </c>
      <c r="G3424" t="s">
        <v>4462</v>
      </c>
      <c r="H3424" s="2">
        <v>254.17999999999992</v>
      </c>
      <c r="I3424" s="18">
        <f t="shared" si="113"/>
        <v>2.607576659973153E-5</v>
      </c>
      <c r="J3424" s="7">
        <f t="shared" si="114"/>
        <v>0.98698566880689276</v>
      </c>
    </row>
    <row r="3425" spans="6:10" x14ac:dyDescent="0.3">
      <c r="F3425">
        <v>3420</v>
      </c>
      <c r="G3425" t="s">
        <v>6042</v>
      </c>
      <c r="H3425" s="2">
        <v>254.10999999999996</v>
      </c>
      <c r="I3425" s="18">
        <f t="shared" si="113"/>
        <v>2.6068585453842867E-5</v>
      </c>
      <c r="J3425" s="7">
        <f t="shared" si="114"/>
        <v>0.9870117373923466</v>
      </c>
    </row>
    <row r="3426" spans="6:10" x14ac:dyDescent="0.3">
      <c r="F3426">
        <v>3421</v>
      </c>
      <c r="G3426" t="s">
        <v>6727</v>
      </c>
      <c r="H3426" s="2">
        <v>254.1</v>
      </c>
      <c r="I3426" s="18">
        <f t="shared" si="113"/>
        <v>2.6067559575858777E-5</v>
      </c>
      <c r="J3426" s="7">
        <f t="shared" si="114"/>
        <v>0.9870378049519225</v>
      </c>
    </row>
    <row r="3427" spans="6:10" x14ac:dyDescent="0.3">
      <c r="F3427">
        <v>3422</v>
      </c>
      <c r="G3427" t="s">
        <v>4635</v>
      </c>
      <c r="H3427" s="2">
        <v>253.05</v>
      </c>
      <c r="I3427" s="18">
        <f t="shared" si="113"/>
        <v>2.5959842387528785E-5</v>
      </c>
      <c r="J3427" s="7">
        <f t="shared" si="114"/>
        <v>0.98706376479431002</v>
      </c>
    </row>
    <row r="3428" spans="6:10" x14ac:dyDescent="0.3">
      <c r="F3428">
        <v>3423</v>
      </c>
      <c r="G3428" t="s">
        <v>6782</v>
      </c>
      <c r="H3428" s="2">
        <v>253.04000000000002</v>
      </c>
      <c r="I3428" s="18">
        <f t="shared" si="113"/>
        <v>2.595881650954469E-5</v>
      </c>
      <c r="J3428" s="7">
        <f t="shared" si="114"/>
        <v>0.98708972361081959</v>
      </c>
    </row>
    <row r="3429" spans="6:10" x14ac:dyDescent="0.3">
      <c r="F3429">
        <v>3424</v>
      </c>
      <c r="G3429" t="s">
        <v>8307</v>
      </c>
      <c r="H3429" s="2">
        <v>252.7999999999999</v>
      </c>
      <c r="I3429" s="18">
        <f t="shared" si="113"/>
        <v>2.5934195437926391E-5</v>
      </c>
      <c r="J3429" s="7">
        <f t="shared" si="114"/>
        <v>0.98711565780625754</v>
      </c>
    </row>
    <row r="3430" spans="6:10" x14ac:dyDescent="0.3">
      <c r="F3430">
        <v>3425</v>
      </c>
      <c r="G3430" t="s">
        <v>6228</v>
      </c>
      <c r="H3430" s="2">
        <v>252.72999999999996</v>
      </c>
      <c r="I3430" s="18">
        <f t="shared" si="113"/>
        <v>2.5927014292037732E-5</v>
      </c>
      <c r="J3430" s="7">
        <f t="shared" si="114"/>
        <v>0.98714158482054959</v>
      </c>
    </row>
    <row r="3431" spans="6:10" x14ac:dyDescent="0.3">
      <c r="F3431">
        <v>3426</v>
      </c>
      <c r="G3431" t="s">
        <v>5052</v>
      </c>
      <c r="H3431" s="2">
        <v>252.49</v>
      </c>
      <c r="I3431" s="18">
        <f t="shared" si="113"/>
        <v>2.5902393220419452E-5</v>
      </c>
      <c r="J3431" s="7">
        <f t="shared" si="114"/>
        <v>0.98716748721377001</v>
      </c>
    </row>
    <row r="3432" spans="6:10" x14ac:dyDescent="0.3">
      <c r="F3432">
        <v>3427</v>
      </c>
      <c r="G3432" t="s">
        <v>6469</v>
      </c>
      <c r="H3432" s="2">
        <v>252.41999999999993</v>
      </c>
      <c r="I3432" s="18">
        <f t="shared" si="113"/>
        <v>2.5895212074530776E-5</v>
      </c>
      <c r="J3432" s="7">
        <f t="shared" si="114"/>
        <v>0.98719338242584453</v>
      </c>
    </row>
    <row r="3433" spans="6:10" x14ac:dyDescent="0.3">
      <c r="F3433">
        <v>3428</v>
      </c>
      <c r="G3433" t="s">
        <v>8419</v>
      </c>
      <c r="H3433" s="2">
        <v>252.23999999999998</v>
      </c>
      <c r="I3433" s="18">
        <f t="shared" si="113"/>
        <v>2.5876746270817069E-5</v>
      </c>
      <c r="J3433" s="7">
        <f t="shared" si="114"/>
        <v>0.98721925917211539</v>
      </c>
    </row>
    <row r="3434" spans="6:10" x14ac:dyDescent="0.3">
      <c r="F3434">
        <v>3429</v>
      </c>
      <c r="G3434" t="s">
        <v>5223</v>
      </c>
      <c r="H3434" s="2">
        <v>252.1</v>
      </c>
      <c r="I3434" s="18">
        <f t="shared" si="113"/>
        <v>2.5862383979039737E-5</v>
      </c>
      <c r="J3434" s="7">
        <f t="shared" si="114"/>
        <v>0.98724512155609445</v>
      </c>
    </row>
    <row r="3435" spans="6:10" x14ac:dyDescent="0.3">
      <c r="F3435">
        <v>3430</v>
      </c>
      <c r="G3435" t="s">
        <v>5269</v>
      </c>
      <c r="H3435" s="2">
        <v>252.06</v>
      </c>
      <c r="I3435" s="18">
        <f t="shared" si="113"/>
        <v>2.5858280467103357E-5</v>
      </c>
      <c r="J3435" s="7">
        <f t="shared" si="114"/>
        <v>0.98727097983656154</v>
      </c>
    </row>
    <row r="3436" spans="6:10" x14ac:dyDescent="0.3">
      <c r="F3436">
        <v>3431</v>
      </c>
      <c r="G3436" t="s">
        <v>7573</v>
      </c>
      <c r="H3436" s="2">
        <v>251.87</v>
      </c>
      <c r="I3436" s="18">
        <f t="shared" si="113"/>
        <v>2.5838788785405552E-5</v>
      </c>
      <c r="J3436" s="7">
        <f t="shared" si="114"/>
        <v>0.98729681862534691</v>
      </c>
    </row>
    <row r="3437" spans="6:10" x14ac:dyDescent="0.3">
      <c r="F3437">
        <v>3432</v>
      </c>
      <c r="G3437" t="s">
        <v>7798</v>
      </c>
      <c r="H3437" s="2">
        <v>251.6999999999999</v>
      </c>
      <c r="I3437" s="18">
        <f t="shared" si="113"/>
        <v>2.5821348859675921E-5</v>
      </c>
      <c r="J3437" s="7">
        <f t="shared" si="114"/>
        <v>0.98732263997420655</v>
      </c>
    </row>
    <row r="3438" spans="6:10" x14ac:dyDescent="0.3">
      <c r="F3438">
        <v>3433</v>
      </c>
      <c r="G3438" t="s">
        <v>7672</v>
      </c>
      <c r="H3438" s="2">
        <v>251.51999999999998</v>
      </c>
      <c r="I3438" s="18">
        <f t="shared" si="113"/>
        <v>2.5802883055962217E-5</v>
      </c>
      <c r="J3438" s="7">
        <f t="shared" si="114"/>
        <v>0.98734844285726253</v>
      </c>
    </row>
    <row r="3439" spans="6:10" x14ac:dyDescent="0.3">
      <c r="F3439">
        <v>3434</v>
      </c>
      <c r="G3439" t="s">
        <v>6969</v>
      </c>
      <c r="H3439" s="2">
        <v>251.23999999999998</v>
      </c>
      <c r="I3439" s="18">
        <f t="shared" si="113"/>
        <v>2.5774158472407551E-5</v>
      </c>
      <c r="J3439" s="7">
        <f t="shared" si="114"/>
        <v>0.98737421701573491</v>
      </c>
    </row>
    <row r="3440" spans="6:10" x14ac:dyDescent="0.3">
      <c r="F3440">
        <v>3435</v>
      </c>
      <c r="G3440" t="s">
        <v>5131</v>
      </c>
      <c r="H3440" s="2">
        <v>251.20999999999998</v>
      </c>
      <c r="I3440" s="18">
        <f t="shared" si="113"/>
        <v>2.5771080838455265E-5</v>
      </c>
      <c r="J3440" s="7">
        <f t="shared" si="114"/>
        <v>0.98739998809657337</v>
      </c>
    </row>
    <row r="3441" spans="6:10" x14ac:dyDescent="0.3">
      <c r="F3441">
        <v>3436</v>
      </c>
      <c r="G3441" t="s">
        <v>6041</v>
      </c>
      <c r="H3441" s="2">
        <v>250.55</v>
      </c>
      <c r="I3441" s="18">
        <f t="shared" si="113"/>
        <v>2.5703372891504984E-5</v>
      </c>
      <c r="J3441" s="7">
        <f t="shared" si="114"/>
        <v>0.98742569146946491</v>
      </c>
    </row>
    <row r="3442" spans="6:10" x14ac:dyDescent="0.3">
      <c r="F3442">
        <v>3437</v>
      </c>
      <c r="G3442" t="s">
        <v>4906</v>
      </c>
      <c r="H3442" s="2">
        <v>250.26000000000002</v>
      </c>
      <c r="I3442" s="18">
        <f t="shared" si="113"/>
        <v>2.5673622429966227E-5</v>
      </c>
      <c r="J3442" s="7">
        <f t="shared" si="114"/>
        <v>0.98745136509189491</v>
      </c>
    </row>
    <row r="3443" spans="6:10" x14ac:dyDescent="0.3">
      <c r="F3443">
        <v>3438</v>
      </c>
      <c r="G3443" t="s">
        <v>7390</v>
      </c>
      <c r="H3443" s="2">
        <v>250.14999999999998</v>
      </c>
      <c r="I3443" s="18">
        <f t="shared" si="113"/>
        <v>2.5662337772141175E-5</v>
      </c>
      <c r="J3443" s="7">
        <f t="shared" si="114"/>
        <v>0.98747702742966703</v>
      </c>
    </row>
    <row r="3444" spans="6:10" x14ac:dyDescent="0.3">
      <c r="F3444">
        <v>3439</v>
      </c>
      <c r="G3444" t="s">
        <v>7899</v>
      </c>
      <c r="H3444" s="2">
        <v>250.03999999999994</v>
      </c>
      <c r="I3444" s="18">
        <f t="shared" si="113"/>
        <v>2.5651053114316123E-5</v>
      </c>
      <c r="J3444" s="7">
        <f t="shared" si="114"/>
        <v>0.98750267848278139</v>
      </c>
    </row>
    <row r="3445" spans="6:10" x14ac:dyDescent="0.3">
      <c r="F3445">
        <v>3440</v>
      </c>
      <c r="G3445" t="s">
        <v>6589</v>
      </c>
      <c r="H3445" s="2">
        <v>250</v>
      </c>
      <c r="I3445" s="18">
        <f t="shared" si="113"/>
        <v>2.564694960237975E-5</v>
      </c>
      <c r="J3445" s="7">
        <f t="shared" si="114"/>
        <v>0.98752832543238378</v>
      </c>
    </row>
    <row r="3446" spans="6:10" x14ac:dyDescent="0.3">
      <c r="F3446">
        <v>3441</v>
      </c>
      <c r="G3446" t="s">
        <v>8014</v>
      </c>
      <c r="H3446" s="2">
        <v>249.85999999999993</v>
      </c>
      <c r="I3446" s="18">
        <f t="shared" si="113"/>
        <v>2.5632587310602408E-5</v>
      </c>
      <c r="J3446" s="7">
        <f t="shared" si="114"/>
        <v>0.98755395801969437</v>
      </c>
    </row>
    <row r="3447" spans="6:10" x14ac:dyDescent="0.3">
      <c r="F3447">
        <v>3442</v>
      </c>
      <c r="G3447" t="s">
        <v>7823</v>
      </c>
      <c r="H3447" s="2">
        <v>249.73999999999995</v>
      </c>
      <c r="I3447" s="18">
        <f t="shared" si="113"/>
        <v>2.5620276774793268E-5</v>
      </c>
      <c r="J3447" s="7">
        <f t="shared" si="114"/>
        <v>0.98757957829646914</v>
      </c>
    </row>
    <row r="3448" spans="6:10" x14ac:dyDescent="0.3">
      <c r="F3448">
        <v>3443</v>
      </c>
      <c r="G3448" t="s">
        <v>8416</v>
      </c>
      <c r="H3448" s="2">
        <v>249.71999999999997</v>
      </c>
      <c r="I3448" s="18">
        <f t="shared" si="113"/>
        <v>2.561822501882508E-5</v>
      </c>
      <c r="J3448" s="7">
        <f t="shared" si="114"/>
        <v>0.98760519652148793</v>
      </c>
    </row>
    <row r="3449" spans="6:10" x14ac:dyDescent="0.3">
      <c r="F3449">
        <v>3444</v>
      </c>
      <c r="G3449" t="s">
        <v>4800</v>
      </c>
      <c r="H3449" s="2">
        <v>248.61</v>
      </c>
      <c r="I3449" s="18">
        <f t="shared" si="113"/>
        <v>2.550435256259052E-5</v>
      </c>
      <c r="J3449" s="7">
        <f t="shared" si="114"/>
        <v>0.98763070087405047</v>
      </c>
    </row>
    <row r="3450" spans="6:10" x14ac:dyDescent="0.3">
      <c r="F3450">
        <v>3445</v>
      </c>
      <c r="G3450" t="s">
        <v>7770</v>
      </c>
      <c r="H3450" s="2">
        <v>248.60999999999999</v>
      </c>
      <c r="I3450" s="18">
        <f t="shared" si="113"/>
        <v>2.5504352562590516E-5</v>
      </c>
      <c r="J3450" s="7">
        <f t="shared" si="114"/>
        <v>0.98765620522661302</v>
      </c>
    </row>
    <row r="3451" spans="6:10" x14ac:dyDescent="0.3">
      <c r="F3451">
        <v>3446</v>
      </c>
      <c r="G3451" t="s">
        <v>8565</v>
      </c>
      <c r="H3451" s="2">
        <v>248.41999999999985</v>
      </c>
      <c r="I3451" s="18">
        <f t="shared" si="113"/>
        <v>2.5484860880892694E-5</v>
      </c>
      <c r="J3451" s="7">
        <f t="shared" si="114"/>
        <v>0.98768169008749396</v>
      </c>
    </row>
    <row r="3452" spans="6:10" x14ac:dyDescent="0.3">
      <c r="F3452">
        <v>3447</v>
      </c>
      <c r="G3452" t="s">
        <v>7331</v>
      </c>
      <c r="H3452" s="2">
        <v>248.1</v>
      </c>
      <c r="I3452" s="18">
        <f t="shared" si="113"/>
        <v>2.5452032785401662E-5</v>
      </c>
      <c r="J3452" s="7">
        <f t="shared" si="114"/>
        <v>0.98770714212027932</v>
      </c>
    </row>
    <row r="3453" spans="6:10" x14ac:dyDescent="0.3">
      <c r="F3453">
        <v>3448</v>
      </c>
      <c r="G3453" t="s">
        <v>6277</v>
      </c>
      <c r="H3453" s="2">
        <v>248.07999999999996</v>
      </c>
      <c r="I3453" s="18">
        <f t="shared" si="113"/>
        <v>2.5449981029433467E-5</v>
      </c>
      <c r="J3453" s="7">
        <f t="shared" si="114"/>
        <v>0.9877325921013087</v>
      </c>
    </row>
    <row r="3454" spans="6:10" x14ac:dyDescent="0.3">
      <c r="F3454">
        <v>3449</v>
      </c>
      <c r="G3454" t="s">
        <v>5188</v>
      </c>
      <c r="H3454" s="2">
        <v>247.95999999999995</v>
      </c>
      <c r="I3454" s="18">
        <f t="shared" si="113"/>
        <v>2.5437670493624327E-5</v>
      </c>
      <c r="J3454" s="7">
        <f t="shared" si="114"/>
        <v>0.98775802977180238</v>
      </c>
    </row>
    <row r="3455" spans="6:10" x14ac:dyDescent="0.3">
      <c r="F3455">
        <v>3450</v>
      </c>
      <c r="G3455" t="s">
        <v>6286</v>
      </c>
      <c r="H3455" s="2">
        <v>247.66</v>
      </c>
      <c r="I3455" s="18">
        <f t="shared" si="113"/>
        <v>2.5406894154101476E-5</v>
      </c>
      <c r="J3455" s="7">
        <f t="shared" si="114"/>
        <v>0.98778343666595647</v>
      </c>
    </row>
    <row r="3456" spans="6:10" x14ac:dyDescent="0.3">
      <c r="F3456">
        <v>3451</v>
      </c>
      <c r="G3456" t="s">
        <v>5014</v>
      </c>
      <c r="H3456" s="2">
        <v>247.32000000000002</v>
      </c>
      <c r="I3456" s="18">
        <f t="shared" si="113"/>
        <v>2.5372014302642241E-5</v>
      </c>
      <c r="J3456" s="7">
        <f t="shared" si="114"/>
        <v>0.98780880868025911</v>
      </c>
    </row>
    <row r="3457" spans="6:10" x14ac:dyDescent="0.3">
      <c r="F3457">
        <v>3452</v>
      </c>
      <c r="G3457" t="s">
        <v>5963</v>
      </c>
      <c r="H3457" s="2">
        <v>247.14999999999992</v>
      </c>
      <c r="I3457" s="18">
        <f t="shared" si="113"/>
        <v>2.5354574376912611E-5</v>
      </c>
      <c r="J3457" s="7">
        <f t="shared" si="114"/>
        <v>0.98783416325463602</v>
      </c>
    </row>
    <row r="3458" spans="6:10" x14ac:dyDescent="0.3">
      <c r="F3458">
        <v>3453</v>
      </c>
      <c r="G3458" t="s">
        <v>7727</v>
      </c>
      <c r="H3458" s="2">
        <v>247.13999999999996</v>
      </c>
      <c r="I3458" s="18">
        <f t="shared" si="113"/>
        <v>2.535354849892852E-5</v>
      </c>
      <c r="J3458" s="7">
        <f t="shared" si="114"/>
        <v>0.987859516803135</v>
      </c>
    </row>
    <row r="3459" spans="6:10" x14ac:dyDescent="0.3">
      <c r="F3459">
        <v>3454</v>
      </c>
      <c r="G3459" t="s">
        <v>6797</v>
      </c>
      <c r="H3459" s="2">
        <v>246.29999999999998</v>
      </c>
      <c r="I3459" s="18">
        <f t="shared" si="113"/>
        <v>2.5267374748264528E-5</v>
      </c>
      <c r="J3459" s="7">
        <f t="shared" si="114"/>
        <v>0.98788478417788328</v>
      </c>
    </row>
    <row r="3460" spans="6:10" x14ac:dyDescent="0.3">
      <c r="F3460">
        <v>3455</v>
      </c>
      <c r="G3460" t="s">
        <v>7882</v>
      </c>
      <c r="H3460" s="2">
        <v>246.04000000000002</v>
      </c>
      <c r="I3460" s="18">
        <f t="shared" si="113"/>
        <v>2.5240701920678057E-5</v>
      </c>
      <c r="J3460" s="7">
        <f t="shared" si="114"/>
        <v>0.98791002487980395</v>
      </c>
    </row>
    <row r="3461" spans="6:10" x14ac:dyDescent="0.3">
      <c r="F3461">
        <v>3456</v>
      </c>
      <c r="G3461" t="s">
        <v>4691</v>
      </c>
      <c r="H3461" s="2">
        <v>246</v>
      </c>
      <c r="I3461" s="18">
        <f t="shared" si="113"/>
        <v>2.5236598408741674E-5</v>
      </c>
      <c r="J3461" s="7">
        <f t="shared" si="114"/>
        <v>0.98793526147821265</v>
      </c>
    </row>
    <row r="3462" spans="6:10" x14ac:dyDescent="0.3">
      <c r="F3462">
        <v>3457</v>
      </c>
      <c r="G3462" t="s">
        <v>7529</v>
      </c>
      <c r="H3462" s="2">
        <v>245.94</v>
      </c>
      <c r="I3462" s="18">
        <f t="shared" si="113"/>
        <v>2.5230443140837102E-5</v>
      </c>
      <c r="J3462" s="7">
        <f t="shared" si="114"/>
        <v>0.98796049192135349</v>
      </c>
    </row>
    <row r="3463" spans="6:10" x14ac:dyDescent="0.3">
      <c r="F3463">
        <v>3458</v>
      </c>
      <c r="G3463" t="s">
        <v>8249</v>
      </c>
      <c r="H3463" s="2">
        <v>245.80999999999989</v>
      </c>
      <c r="I3463" s="18">
        <f t="shared" ref="I3463:I3526" si="115">H3463/GETPIVOTDATA("[Measures].[Net Sales]",$G$5)</f>
        <v>2.5217106727043852E-5</v>
      </c>
      <c r="J3463" s="7">
        <f t="shared" si="114"/>
        <v>0.98798570902808058</v>
      </c>
    </row>
    <row r="3464" spans="6:10" x14ac:dyDescent="0.3">
      <c r="F3464">
        <v>3459</v>
      </c>
      <c r="G3464" t="s">
        <v>4511</v>
      </c>
      <c r="H3464" s="2">
        <v>245.09999999999997</v>
      </c>
      <c r="I3464" s="18">
        <f t="shared" si="115"/>
        <v>2.5144269390173104E-5</v>
      </c>
      <c r="J3464" s="7">
        <f t="shared" ref="J3464:J3527" si="116">I3464+J3463</f>
        <v>0.98801085329747074</v>
      </c>
    </row>
    <row r="3465" spans="6:10" x14ac:dyDescent="0.3">
      <c r="F3465">
        <v>3460</v>
      </c>
      <c r="G3465" t="s">
        <v>6296</v>
      </c>
      <c r="H3465" s="2">
        <v>244.8</v>
      </c>
      <c r="I3465" s="18">
        <f t="shared" si="115"/>
        <v>2.5113493050650253E-5</v>
      </c>
      <c r="J3465" s="7">
        <f t="shared" si="116"/>
        <v>0.98803596679052141</v>
      </c>
    </row>
    <row r="3466" spans="6:10" x14ac:dyDescent="0.3">
      <c r="F3466">
        <v>3461</v>
      </c>
      <c r="G3466" t="s">
        <v>7394</v>
      </c>
      <c r="H3466" s="2">
        <v>244.79999999999993</v>
      </c>
      <c r="I3466" s="18">
        <f t="shared" si="115"/>
        <v>2.5113493050650243E-5</v>
      </c>
      <c r="J3466" s="7">
        <f t="shared" si="116"/>
        <v>0.98806108028357209</v>
      </c>
    </row>
    <row r="3467" spans="6:10" x14ac:dyDescent="0.3">
      <c r="F3467">
        <v>3462</v>
      </c>
      <c r="G3467" t="s">
        <v>7344</v>
      </c>
      <c r="H3467" s="2">
        <v>244.40999999999994</v>
      </c>
      <c r="I3467" s="18">
        <f t="shared" si="115"/>
        <v>2.5073483809270531E-5</v>
      </c>
      <c r="J3467" s="7">
        <f t="shared" si="116"/>
        <v>0.9880861537673814</v>
      </c>
    </row>
    <row r="3468" spans="6:10" x14ac:dyDescent="0.3">
      <c r="F3468">
        <v>3463</v>
      </c>
      <c r="G3468" t="s">
        <v>8334</v>
      </c>
      <c r="H3468" s="2">
        <v>244.09999999999997</v>
      </c>
      <c r="I3468" s="18">
        <f t="shared" si="115"/>
        <v>2.5041681591763583E-5</v>
      </c>
      <c r="J3468" s="7">
        <f t="shared" si="116"/>
        <v>0.98811119544897319</v>
      </c>
    </row>
    <row r="3469" spans="6:10" x14ac:dyDescent="0.3">
      <c r="F3469">
        <v>3464</v>
      </c>
      <c r="G3469" t="s">
        <v>8358</v>
      </c>
      <c r="H3469" s="2">
        <v>244.08</v>
      </c>
      <c r="I3469" s="18">
        <f t="shared" si="115"/>
        <v>2.5039629835795398E-5</v>
      </c>
      <c r="J3469" s="7">
        <f t="shared" si="116"/>
        <v>0.98813623507880899</v>
      </c>
    </row>
    <row r="3470" spans="6:10" x14ac:dyDescent="0.3">
      <c r="F3470">
        <v>3465</v>
      </c>
      <c r="G3470" t="s">
        <v>4831</v>
      </c>
      <c r="H3470" s="2">
        <v>243.94000000000003</v>
      </c>
      <c r="I3470" s="18">
        <f t="shared" si="115"/>
        <v>2.5025267544018066E-5</v>
      </c>
      <c r="J3470" s="7">
        <f t="shared" si="116"/>
        <v>0.98816126034635299</v>
      </c>
    </row>
    <row r="3471" spans="6:10" x14ac:dyDescent="0.3">
      <c r="F3471">
        <v>3466</v>
      </c>
      <c r="G3471" t="s">
        <v>7540</v>
      </c>
      <c r="H3471" s="2">
        <v>243.84</v>
      </c>
      <c r="I3471" s="18">
        <f t="shared" si="115"/>
        <v>2.5015008764177111E-5</v>
      </c>
      <c r="J3471" s="7">
        <f t="shared" si="116"/>
        <v>0.98818627535511716</v>
      </c>
    </row>
    <row r="3472" spans="6:10" x14ac:dyDescent="0.3">
      <c r="F3472">
        <v>3467</v>
      </c>
      <c r="G3472" t="s">
        <v>6986</v>
      </c>
      <c r="H3472" s="2">
        <v>243.69</v>
      </c>
      <c r="I3472" s="18">
        <f t="shared" si="115"/>
        <v>2.4999620594415683E-5</v>
      </c>
      <c r="J3472" s="7">
        <f t="shared" si="116"/>
        <v>0.9882112749757116</v>
      </c>
    </row>
    <row r="3473" spans="6:10" x14ac:dyDescent="0.3">
      <c r="F3473">
        <v>3468</v>
      </c>
      <c r="G3473" t="s">
        <v>5400</v>
      </c>
      <c r="H3473" s="2">
        <v>243.56</v>
      </c>
      <c r="I3473" s="18">
        <f t="shared" si="115"/>
        <v>2.4986284180622449E-5</v>
      </c>
      <c r="J3473" s="7">
        <f t="shared" si="116"/>
        <v>0.98823626125989217</v>
      </c>
    </row>
    <row r="3474" spans="6:10" x14ac:dyDescent="0.3">
      <c r="F3474">
        <v>3469</v>
      </c>
      <c r="G3474" t="s">
        <v>6684</v>
      </c>
      <c r="H3474" s="2">
        <v>243.54999999999998</v>
      </c>
      <c r="I3474" s="18">
        <f t="shared" si="115"/>
        <v>2.4985258302638351E-5</v>
      </c>
      <c r="J3474" s="7">
        <f t="shared" si="116"/>
        <v>0.9882612465181948</v>
      </c>
    </row>
    <row r="3475" spans="6:10" x14ac:dyDescent="0.3">
      <c r="F3475">
        <v>3470</v>
      </c>
      <c r="G3475" t="s">
        <v>7921</v>
      </c>
      <c r="H3475" s="2">
        <v>243.35999999999999</v>
      </c>
      <c r="I3475" s="18">
        <f t="shared" si="115"/>
        <v>2.4965766620940542E-5</v>
      </c>
      <c r="J3475" s="7">
        <f t="shared" si="116"/>
        <v>0.98828621228481572</v>
      </c>
    </row>
    <row r="3476" spans="6:10" x14ac:dyDescent="0.3">
      <c r="F3476">
        <v>3471</v>
      </c>
      <c r="G3476" t="s">
        <v>8347</v>
      </c>
      <c r="H3476" s="2">
        <v>243.27999999999983</v>
      </c>
      <c r="I3476" s="18">
        <f t="shared" si="115"/>
        <v>2.4957559597067766E-5</v>
      </c>
      <c r="J3476" s="7">
        <f t="shared" si="116"/>
        <v>0.98831116984441281</v>
      </c>
    </row>
    <row r="3477" spans="6:10" x14ac:dyDescent="0.3">
      <c r="F3477">
        <v>3472</v>
      </c>
      <c r="G3477" t="s">
        <v>5955</v>
      </c>
      <c r="H3477" s="2">
        <v>243.21999999999991</v>
      </c>
      <c r="I3477" s="18">
        <f t="shared" si="115"/>
        <v>2.4951404329163201E-5</v>
      </c>
      <c r="J3477" s="7">
        <f t="shared" si="116"/>
        <v>0.98833612124874193</v>
      </c>
    </row>
    <row r="3478" spans="6:10" x14ac:dyDescent="0.3">
      <c r="F3478">
        <v>3473</v>
      </c>
      <c r="G3478" t="s">
        <v>7116</v>
      </c>
      <c r="H3478" s="2">
        <v>242.35</v>
      </c>
      <c r="I3478" s="18">
        <f t="shared" si="115"/>
        <v>2.4862152944546927E-5</v>
      </c>
      <c r="J3478" s="7">
        <f t="shared" si="116"/>
        <v>0.98836098340168643</v>
      </c>
    </row>
    <row r="3479" spans="6:10" x14ac:dyDescent="0.3">
      <c r="F3479">
        <v>3474</v>
      </c>
      <c r="G3479" t="s">
        <v>7194</v>
      </c>
      <c r="H3479" s="2">
        <v>242.20999999999998</v>
      </c>
      <c r="I3479" s="18">
        <f t="shared" si="115"/>
        <v>2.4847790652769595E-5</v>
      </c>
      <c r="J3479" s="7">
        <f t="shared" si="116"/>
        <v>0.98838583119233925</v>
      </c>
    </row>
    <row r="3480" spans="6:10" x14ac:dyDescent="0.3">
      <c r="F3480">
        <v>3475</v>
      </c>
      <c r="G3480" t="s">
        <v>6792</v>
      </c>
      <c r="H3480" s="2">
        <v>241.62000000000003</v>
      </c>
      <c r="I3480" s="18">
        <f t="shared" si="115"/>
        <v>2.4787263851707984E-5</v>
      </c>
      <c r="J3480" s="7">
        <f t="shared" si="116"/>
        <v>0.98841061845619094</v>
      </c>
    </row>
    <row r="3481" spans="6:10" x14ac:dyDescent="0.3">
      <c r="F3481">
        <v>3476</v>
      </c>
      <c r="G3481" t="s">
        <v>5863</v>
      </c>
      <c r="H3481" s="2">
        <v>241.09000000000003</v>
      </c>
      <c r="I3481" s="18">
        <f t="shared" si="115"/>
        <v>2.4732892318550938E-5</v>
      </c>
      <c r="J3481" s="7">
        <f t="shared" si="116"/>
        <v>0.98843535134850946</v>
      </c>
    </row>
    <row r="3482" spans="6:10" x14ac:dyDescent="0.3">
      <c r="F3482">
        <v>3477</v>
      </c>
      <c r="G3482" t="s">
        <v>7270</v>
      </c>
      <c r="H3482" s="2">
        <v>241.06</v>
      </c>
      <c r="I3482" s="18">
        <f t="shared" si="115"/>
        <v>2.4729814684598648E-5</v>
      </c>
      <c r="J3482" s="7">
        <f t="shared" si="116"/>
        <v>0.98846008116319406</v>
      </c>
    </row>
    <row r="3483" spans="6:10" x14ac:dyDescent="0.3">
      <c r="F3483">
        <v>3478</v>
      </c>
      <c r="G3483" t="s">
        <v>6425</v>
      </c>
      <c r="H3483" s="2">
        <v>240.55</v>
      </c>
      <c r="I3483" s="18">
        <f t="shared" si="115"/>
        <v>2.4677494907409797E-5</v>
      </c>
      <c r="J3483" s="7">
        <f t="shared" si="116"/>
        <v>0.98848475865810148</v>
      </c>
    </row>
    <row r="3484" spans="6:10" x14ac:dyDescent="0.3">
      <c r="F3484">
        <v>3479</v>
      </c>
      <c r="G3484" t="s">
        <v>6326</v>
      </c>
      <c r="H3484" s="2">
        <v>240.26999999999987</v>
      </c>
      <c r="I3484" s="18">
        <f t="shared" si="115"/>
        <v>2.4648770323855117E-5</v>
      </c>
      <c r="J3484" s="7">
        <f t="shared" si="116"/>
        <v>0.9885094074284253</v>
      </c>
    </row>
    <row r="3485" spans="6:10" x14ac:dyDescent="0.3">
      <c r="F3485">
        <v>3480</v>
      </c>
      <c r="G3485" t="s">
        <v>5168</v>
      </c>
      <c r="H3485" s="2">
        <v>240.22000000000006</v>
      </c>
      <c r="I3485" s="18">
        <f t="shared" si="115"/>
        <v>2.464364093393466E-5</v>
      </c>
      <c r="J3485" s="7">
        <f t="shared" si="116"/>
        <v>0.98853405106935921</v>
      </c>
    </row>
    <row r="3486" spans="6:10" x14ac:dyDescent="0.3">
      <c r="F3486">
        <v>3481</v>
      </c>
      <c r="G3486" t="s">
        <v>7871</v>
      </c>
      <c r="H3486" s="2">
        <v>240</v>
      </c>
      <c r="I3486" s="18">
        <f t="shared" si="115"/>
        <v>2.4621071618284559E-5</v>
      </c>
      <c r="J3486" s="7">
        <f t="shared" si="116"/>
        <v>0.98855867214097748</v>
      </c>
    </row>
    <row r="3487" spans="6:10" x14ac:dyDescent="0.3">
      <c r="F3487">
        <v>3482</v>
      </c>
      <c r="G3487" t="s">
        <v>7817</v>
      </c>
      <c r="H3487" s="2">
        <v>239.91999999999993</v>
      </c>
      <c r="I3487" s="18">
        <f t="shared" si="115"/>
        <v>2.4612864594411792E-5</v>
      </c>
      <c r="J3487" s="7">
        <f t="shared" si="116"/>
        <v>0.98858328500557191</v>
      </c>
    </row>
    <row r="3488" spans="6:10" x14ac:dyDescent="0.3">
      <c r="F3488">
        <v>3483</v>
      </c>
      <c r="G3488" t="s">
        <v>6728</v>
      </c>
      <c r="H3488" s="2">
        <v>239.76000000000005</v>
      </c>
      <c r="I3488" s="18">
        <f t="shared" si="115"/>
        <v>2.4596450546666279E-5</v>
      </c>
      <c r="J3488" s="7">
        <f t="shared" si="116"/>
        <v>0.98860788145611855</v>
      </c>
    </row>
    <row r="3489" spans="6:10" x14ac:dyDescent="0.3">
      <c r="F3489">
        <v>3484</v>
      </c>
      <c r="G3489" t="s">
        <v>5172</v>
      </c>
      <c r="H3489" s="2">
        <v>239.48999999999998</v>
      </c>
      <c r="I3489" s="18">
        <f t="shared" si="115"/>
        <v>2.4568751841095704E-5</v>
      </c>
      <c r="J3489" s="7">
        <f t="shared" si="116"/>
        <v>0.98863245020795965</v>
      </c>
    </row>
    <row r="3490" spans="6:10" x14ac:dyDescent="0.3">
      <c r="F3490">
        <v>3485</v>
      </c>
      <c r="G3490" t="s">
        <v>8183</v>
      </c>
      <c r="H3490" s="2">
        <v>239.40999999999997</v>
      </c>
      <c r="I3490" s="18">
        <f t="shared" si="115"/>
        <v>2.4560544817222941E-5</v>
      </c>
      <c r="J3490" s="7">
        <f t="shared" si="116"/>
        <v>0.9886570107527769</v>
      </c>
    </row>
    <row r="3491" spans="6:10" x14ac:dyDescent="0.3">
      <c r="F3491">
        <v>3486</v>
      </c>
      <c r="G3491" t="s">
        <v>7509</v>
      </c>
      <c r="H3491" s="2">
        <v>239.4</v>
      </c>
      <c r="I3491" s="18">
        <f t="shared" si="115"/>
        <v>2.455951893923885E-5</v>
      </c>
      <c r="J3491" s="7">
        <f t="shared" si="116"/>
        <v>0.9886815702717161</v>
      </c>
    </row>
    <row r="3492" spans="6:10" x14ac:dyDescent="0.3">
      <c r="F3492">
        <v>3487</v>
      </c>
      <c r="G3492" t="s">
        <v>8611</v>
      </c>
      <c r="H3492" s="2">
        <v>238.95000000000002</v>
      </c>
      <c r="I3492" s="18">
        <f t="shared" si="115"/>
        <v>2.4513354429954567E-5</v>
      </c>
      <c r="J3492" s="7">
        <f t="shared" si="116"/>
        <v>0.98870608362614609</v>
      </c>
    </row>
    <row r="3493" spans="6:10" x14ac:dyDescent="0.3">
      <c r="F3493">
        <v>3488</v>
      </c>
      <c r="G3493" t="s">
        <v>4424</v>
      </c>
      <c r="H3493" s="2">
        <v>238.85</v>
      </c>
      <c r="I3493" s="18">
        <f t="shared" si="115"/>
        <v>2.4503095650113612E-5</v>
      </c>
      <c r="J3493" s="7">
        <f t="shared" si="116"/>
        <v>0.98873058672179626</v>
      </c>
    </row>
    <row r="3494" spans="6:10" x14ac:dyDescent="0.3">
      <c r="F3494">
        <v>3489</v>
      </c>
      <c r="G3494" t="s">
        <v>6849</v>
      </c>
      <c r="H3494" s="2">
        <v>238.84999999999991</v>
      </c>
      <c r="I3494" s="18">
        <f t="shared" si="115"/>
        <v>2.4503095650113602E-5</v>
      </c>
      <c r="J3494" s="7">
        <f t="shared" si="116"/>
        <v>0.98875508981744642</v>
      </c>
    </row>
    <row r="3495" spans="6:10" x14ac:dyDescent="0.3">
      <c r="F3495">
        <v>3490</v>
      </c>
      <c r="G3495" t="s">
        <v>4557</v>
      </c>
      <c r="H3495" s="2">
        <v>238.25</v>
      </c>
      <c r="I3495" s="18">
        <f t="shared" si="115"/>
        <v>2.44415429710679E-5</v>
      </c>
      <c r="J3495" s="7">
        <f t="shared" si="116"/>
        <v>0.98877953136041752</v>
      </c>
    </row>
    <row r="3496" spans="6:10" x14ac:dyDescent="0.3">
      <c r="F3496">
        <v>3491</v>
      </c>
      <c r="G3496" t="s">
        <v>8320</v>
      </c>
      <c r="H3496" s="2">
        <v>237.61</v>
      </c>
      <c r="I3496" s="18">
        <f t="shared" si="115"/>
        <v>2.4375886780085811E-5</v>
      </c>
      <c r="J3496" s="7">
        <f t="shared" si="116"/>
        <v>0.98880390724719758</v>
      </c>
    </row>
    <row r="3497" spans="6:10" x14ac:dyDescent="0.3">
      <c r="F3497">
        <v>3492</v>
      </c>
      <c r="G3497" t="s">
        <v>6552</v>
      </c>
      <c r="H3497" s="2">
        <v>237.06999999999985</v>
      </c>
      <c r="I3497" s="18">
        <f t="shared" si="115"/>
        <v>2.4320489368944653E-5</v>
      </c>
      <c r="J3497" s="7">
        <f t="shared" si="116"/>
        <v>0.98882822773656653</v>
      </c>
    </row>
    <row r="3498" spans="6:10" x14ac:dyDescent="0.3">
      <c r="F3498">
        <v>3493</v>
      </c>
      <c r="G3498" t="s">
        <v>8430</v>
      </c>
      <c r="H3498" s="2">
        <v>236.77999999999994</v>
      </c>
      <c r="I3498" s="18">
        <f t="shared" si="115"/>
        <v>2.4290738907405903E-5</v>
      </c>
      <c r="J3498" s="7">
        <f t="shared" si="116"/>
        <v>0.98885251847547395</v>
      </c>
    </row>
    <row r="3499" spans="6:10" x14ac:dyDescent="0.3">
      <c r="F3499">
        <v>3494</v>
      </c>
      <c r="G3499" t="s">
        <v>4570</v>
      </c>
      <c r="H3499" s="2">
        <v>236.26</v>
      </c>
      <c r="I3499" s="18">
        <f t="shared" si="115"/>
        <v>2.4237393252232958E-5</v>
      </c>
      <c r="J3499" s="7">
        <f t="shared" si="116"/>
        <v>0.98887675586872614</v>
      </c>
    </row>
    <row r="3500" spans="6:10" x14ac:dyDescent="0.3">
      <c r="F3500">
        <v>3495</v>
      </c>
      <c r="G3500" t="s">
        <v>6971</v>
      </c>
      <c r="H3500" s="2">
        <v>236.09000000000003</v>
      </c>
      <c r="I3500" s="18">
        <f t="shared" si="115"/>
        <v>2.4219953326503344E-5</v>
      </c>
      <c r="J3500" s="7">
        <f t="shared" si="116"/>
        <v>0.98890097582205261</v>
      </c>
    </row>
    <row r="3501" spans="6:10" x14ac:dyDescent="0.3">
      <c r="F3501">
        <v>3496</v>
      </c>
      <c r="G3501" t="s">
        <v>4895</v>
      </c>
      <c r="H3501" s="2">
        <v>236.01999999999995</v>
      </c>
      <c r="I3501" s="18">
        <f t="shared" si="115"/>
        <v>2.4212772180614668E-5</v>
      </c>
      <c r="J3501" s="7">
        <f t="shared" si="116"/>
        <v>0.98892518859423317</v>
      </c>
    </row>
    <row r="3502" spans="6:10" x14ac:dyDescent="0.3">
      <c r="F3502">
        <v>3497</v>
      </c>
      <c r="G3502" t="s">
        <v>6657</v>
      </c>
      <c r="H3502" s="2">
        <v>235.68000000000004</v>
      </c>
      <c r="I3502" s="18">
        <f t="shared" si="115"/>
        <v>2.4177892329155441E-5</v>
      </c>
      <c r="J3502" s="7">
        <f t="shared" si="116"/>
        <v>0.98894936648656229</v>
      </c>
    </row>
    <row r="3503" spans="6:10" x14ac:dyDescent="0.3">
      <c r="F3503">
        <v>3498</v>
      </c>
      <c r="G3503" t="s">
        <v>6555</v>
      </c>
      <c r="H3503" s="2">
        <v>234.6</v>
      </c>
      <c r="I3503" s="18">
        <f t="shared" si="115"/>
        <v>2.4067097506873156E-5</v>
      </c>
      <c r="J3503" s="7">
        <f t="shared" si="116"/>
        <v>0.98897343358406919</v>
      </c>
    </row>
    <row r="3504" spans="6:10" x14ac:dyDescent="0.3">
      <c r="F3504">
        <v>3499</v>
      </c>
      <c r="G3504" t="s">
        <v>5822</v>
      </c>
      <c r="H3504" s="2">
        <v>234.34</v>
      </c>
      <c r="I3504" s="18">
        <f t="shared" si="115"/>
        <v>2.4040424679286681E-5</v>
      </c>
      <c r="J3504" s="7">
        <f t="shared" si="116"/>
        <v>0.98899747400874849</v>
      </c>
    </row>
    <row r="3505" spans="6:10" x14ac:dyDescent="0.3">
      <c r="F3505">
        <v>3500</v>
      </c>
      <c r="G3505" t="s">
        <v>7733</v>
      </c>
      <c r="H3505" s="2">
        <v>234.23999999999995</v>
      </c>
      <c r="I3505" s="18">
        <f t="shared" si="115"/>
        <v>2.4030165899445727E-5</v>
      </c>
      <c r="J3505" s="7">
        <f t="shared" si="116"/>
        <v>0.98902150417464796</v>
      </c>
    </row>
    <row r="3506" spans="6:10" x14ac:dyDescent="0.3">
      <c r="F3506">
        <v>3501</v>
      </c>
      <c r="G3506" t="s">
        <v>7664</v>
      </c>
      <c r="H3506" s="2">
        <v>234.17000000000002</v>
      </c>
      <c r="I3506" s="18">
        <f t="shared" si="115"/>
        <v>2.4022984753557064E-5</v>
      </c>
      <c r="J3506" s="7">
        <f t="shared" si="116"/>
        <v>0.98904552715940153</v>
      </c>
    </row>
    <row r="3507" spans="6:10" x14ac:dyDescent="0.3">
      <c r="F3507">
        <v>3502</v>
      </c>
      <c r="G3507" t="s">
        <v>4574</v>
      </c>
      <c r="H3507" s="2">
        <v>234</v>
      </c>
      <c r="I3507" s="18">
        <f t="shared" si="115"/>
        <v>2.4005544827827444E-5</v>
      </c>
      <c r="J3507" s="7">
        <f t="shared" si="116"/>
        <v>0.98906953270422937</v>
      </c>
    </row>
    <row r="3508" spans="6:10" x14ac:dyDescent="0.3">
      <c r="F3508">
        <v>3503</v>
      </c>
      <c r="G3508" t="s">
        <v>6570</v>
      </c>
      <c r="H3508" s="2">
        <v>233.80999999999983</v>
      </c>
      <c r="I3508" s="18">
        <f t="shared" si="115"/>
        <v>2.3986053146129618E-5</v>
      </c>
      <c r="J3508" s="7">
        <f t="shared" si="116"/>
        <v>0.9890935187573755</v>
      </c>
    </row>
    <row r="3509" spans="6:10" x14ac:dyDescent="0.3">
      <c r="F3509">
        <v>3504</v>
      </c>
      <c r="G3509" t="s">
        <v>5013</v>
      </c>
      <c r="H3509" s="2">
        <v>233.76</v>
      </c>
      <c r="I3509" s="18">
        <f t="shared" si="115"/>
        <v>2.3980923756209161E-5</v>
      </c>
      <c r="J3509" s="7">
        <f t="shared" si="116"/>
        <v>0.98911749968113172</v>
      </c>
    </row>
    <row r="3510" spans="6:10" x14ac:dyDescent="0.3">
      <c r="F3510">
        <v>3505</v>
      </c>
      <c r="G3510" t="s">
        <v>7380</v>
      </c>
      <c r="H3510" s="2">
        <v>233.45</v>
      </c>
      <c r="I3510" s="18">
        <f t="shared" si="115"/>
        <v>2.3949121538702209E-5</v>
      </c>
      <c r="J3510" s="7">
        <f t="shared" si="116"/>
        <v>0.98914144880267041</v>
      </c>
    </row>
    <row r="3511" spans="6:10" x14ac:dyDescent="0.3">
      <c r="F3511">
        <v>3506</v>
      </c>
      <c r="G3511" t="s">
        <v>6198</v>
      </c>
      <c r="H3511" s="2">
        <v>233.22999999999985</v>
      </c>
      <c r="I3511" s="18">
        <f t="shared" si="115"/>
        <v>2.3926552223052101E-5</v>
      </c>
      <c r="J3511" s="7">
        <f t="shared" si="116"/>
        <v>0.98916537535489346</v>
      </c>
    </row>
    <row r="3512" spans="6:10" x14ac:dyDescent="0.3">
      <c r="F3512">
        <v>3507</v>
      </c>
      <c r="G3512" t="s">
        <v>5245</v>
      </c>
      <c r="H3512" s="2">
        <v>232.60000000000002</v>
      </c>
      <c r="I3512" s="18">
        <f t="shared" si="115"/>
        <v>2.386192191005412E-5</v>
      </c>
      <c r="J3512" s="7">
        <f t="shared" si="116"/>
        <v>0.98918923727680352</v>
      </c>
    </row>
    <row r="3513" spans="6:10" x14ac:dyDescent="0.3">
      <c r="F3513">
        <v>3508</v>
      </c>
      <c r="G3513" t="s">
        <v>8566</v>
      </c>
      <c r="H3513" s="2">
        <v>232.48</v>
      </c>
      <c r="I3513" s="18">
        <f t="shared" si="115"/>
        <v>2.3849611374244977E-5</v>
      </c>
      <c r="J3513" s="7">
        <f t="shared" si="116"/>
        <v>0.98921308688817777</v>
      </c>
    </row>
    <row r="3514" spans="6:10" x14ac:dyDescent="0.3">
      <c r="F3514">
        <v>3509</v>
      </c>
      <c r="G3514" t="s">
        <v>7671</v>
      </c>
      <c r="H3514" s="2">
        <v>232.21000000000004</v>
      </c>
      <c r="I3514" s="18">
        <f t="shared" si="115"/>
        <v>2.3821912668674411E-5</v>
      </c>
      <c r="J3514" s="7">
        <f t="shared" si="116"/>
        <v>0.98923690880084647</v>
      </c>
    </row>
    <row r="3515" spans="6:10" x14ac:dyDescent="0.3">
      <c r="F3515">
        <v>3510</v>
      </c>
      <c r="G3515" t="s">
        <v>7037</v>
      </c>
      <c r="H3515" s="2">
        <v>232.21000000000004</v>
      </c>
      <c r="I3515" s="18">
        <f t="shared" si="115"/>
        <v>2.3821912668674411E-5</v>
      </c>
      <c r="J3515" s="7">
        <f t="shared" si="116"/>
        <v>0.98926073071351517</v>
      </c>
    </row>
    <row r="3516" spans="6:10" x14ac:dyDescent="0.3">
      <c r="F3516">
        <v>3511</v>
      </c>
      <c r="G3516" t="s">
        <v>6404</v>
      </c>
      <c r="H3516" s="2">
        <v>232.15</v>
      </c>
      <c r="I3516" s="18">
        <f t="shared" si="115"/>
        <v>2.3815757400769836E-5</v>
      </c>
      <c r="J3516" s="7">
        <f t="shared" si="116"/>
        <v>0.9892845464709159</v>
      </c>
    </row>
    <row r="3517" spans="6:10" x14ac:dyDescent="0.3">
      <c r="F3517">
        <v>3512</v>
      </c>
      <c r="G3517" t="s">
        <v>6503</v>
      </c>
      <c r="H3517" s="2">
        <v>231.85999999999996</v>
      </c>
      <c r="I3517" s="18">
        <f t="shared" si="115"/>
        <v>2.3786006939231069E-5</v>
      </c>
      <c r="J3517" s="7">
        <f t="shared" si="116"/>
        <v>0.9893083324778551</v>
      </c>
    </row>
    <row r="3518" spans="6:10" x14ac:dyDescent="0.3">
      <c r="F3518">
        <v>3513</v>
      </c>
      <c r="G3518" t="s">
        <v>7422</v>
      </c>
      <c r="H3518" s="2">
        <v>231.1</v>
      </c>
      <c r="I3518" s="18">
        <f t="shared" si="115"/>
        <v>2.3708040212439841E-5</v>
      </c>
      <c r="J3518" s="7">
        <f t="shared" si="116"/>
        <v>0.98933204051806756</v>
      </c>
    </row>
    <row r="3519" spans="6:10" x14ac:dyDescent="0.3">
      <c r="F3519">
        <v>3514</v>
      </c>
      <c r="G3519" t="s">
        <v>7187</v>
      </c>
      <c r="H3519" s="2">
        <v>230.69999999999996</v>
      </c>
      <c r="I3519" s="18">
        <f t="shared" si="115"/>
        <v>2.3667005093076028E-5</v>
      </c>
      <c r="J3519" s="7">
        <f t="shared" si="116"/>
        <v>0.9893557075231606</v>
      </c>
    </row>
    <row r="3520" spans="6:10" x14ac:dyDescent="0.3">
      <c r="F3520">
        <v>3515</v>
      </c>
      <c r="G3520" t="s">
        <v>6863</v>
      </c>
      <c r="H3520" s="2">
        <v>230.52999999999992</v>
      </c>
      <c r="I3520" s="18">
        <f t="shared" si="115"/>
        <v>2.3649565167346404E-5</v>
      </c>
      <c r="J3520" s="7">
        <f t="shared" si="116"/>
        <v>0.98937935708832792</v>
      </c>
    </row>
    <row r="3521" spans="6:10" x14ac:dyDescent="0.3">
      <c r="F3521">
        <v>3516</v>
      </c>
      <c r="G3521" t="s">
        <v>7283</v>
      </c>
      <c r="H3521" s="2">
        <v>230.51</v>
      </c>
      <c r="I3521" s="18">
        <f t="shared" si="115"/>
        <v>2.3647513411378223E-5</v>
      </c>
      <c r="J3521" s="7">
        <f t="shared" si="116"/>
        <v>0.98940300460173924</v>
      </c>
    </row>
    <row r="3522" spans="6:10" x14ac:dyDescent="0.3">
      <c r="F3522">
        <v>3517</v>
      </c>
      <c r="G3522" t="s">
        <v>5324</v>
      </c>
      <c r="H3522" s="2">
        <v>230.4</v>
      </c>
      <c r="I3522" s="18">
        <f t="shared" si="115"/>
        <v>2.3636228753553177E-5</v>
      </c>
      <c r="J3522" s="7">
        <f t="shared" si="116"/>
        <v>0.98942664083049281</v>
      </c>
    </row>
    <row r="3523" spans="6:10" x14ac:dyDescent="0.3">
      <c r="F3523">
        <v>3518</v>
      </c>
      <c r="G3523" t="s">
        <v>7636</v>
      </c>
      <c r="H3523" s="2">
        <v>230.25</v>
      </c>
      <c r="I3523" s="18">
        <f t="shared" si="115"/>
        <v>2.3620840583791748E-5</v>
      </c>
      <c r="J3523" s="7">
        <f t="shared" si="116"/>
        <v>0.98945026167107664</v>
      </c>
    </row>
    <row r="3524" spans="6:10" x14ac:dyDescent="0.3">
      <c r="F3524">
        <v>3519</v>
      </c>
      <c r="G3524" t="s">
        <v>5453</v>
      </c>
      <c r="H3524" s="2">
        <v>230.21999999999997</v>
      </c>
      <c r="I3524" s="18">
        <f t="shared" si="115"/>
        <v>2.3617762949839459E-5</v>
      </c>
      <c r="J3524" s="7">
        <f t="shared" si="116"/>
        <v>0.98947387943402643</v>
      </c>
    </row>
    <row r="3525" spans="6:10" x14ac:dyDescent="0.3">
      <c r="F3525">
        <v>3520</v>
      </c>
      <c r="G3525" t="s">
        <v>5707</v>
      </c>
      <c r="H3525" s="2">
        <v>229.71</v>
      </c>
      <c r="I3525" s="18">
        <f t="shared" si="115"/>
        <v>2.3565443172650611E-5</v>
      </c>
      <c r="J3525" s="7">
        <f t="shared" si="116"/>
        <v>0.98949744487719904</v>
      </c>
    </row>
    <row r="3526" spans="6:10" x14ac:dyDescent="0.3">
      <c r="F3526">
        <v>3521</v>
      </c>
      <c r="G3526" t="s">
        <v>4621</v>
      </c>
      <c r="H3526" s="2">
        <v>229.64</v>
      </c>
      <c r="I3526" s="18">
        <f t="shared" si="115"/>
        <v>2.3558262026761942E-5</v>
      </c>
      <c r="J3526" s="7">
        <f t="shared" si="116"/>
        <v>0.98952100313922575</v>
      </c>
    </row>
    <row r="3527" spans="6:10" x14ac:dyDescent="0.3">
      <c r="F3527">
        <v>3522</v>
      </c>
      <c r="G3527" t="s">
        <v>5098</v>
      </c>
      <c r="H3527" s="2">
        <v>229.58999999999992</v>
      </c>
      <c r="I3527" s="18">
        <f t="shared" ref="I3527:I3590" si="117">H3527/GETPIVOTDATA("[Measures].[Net Sales]",$G$5)</f>
        <v>2.3553132636841458E-5</v>
      </c>
      <c r="J3527" s="7">
        <f t="shared" si="116"/>
        <v>0.98954455627186255</v>
      </c>
    </row>
    <row r="3528" spans="6:10" x14ac:dyDescent="0.3">
      <c r="F3528">
        <v>3523</v>
      </c>
      <c r="G3528" t="s">
        <v>6605</v>
      </c>
      <c r="H3528" s="2">
        <v>229.32999999999993</v>
      </c>
      <c r="I3528" s="18">
        <f t="shared" si="117"/>
        <v>2.3526459809254983E-5</v>
      </c>
      <c r="J3528" s="7">
        <f t="shared" ref="J3528:J3591" si="118">I3528+J3527</f>
        <v>0.98956808273167185</v>
      </c>
    </row>
    <row r="3529" spans="6:10" x14ac:dyDescent="0.3">
      <c r="F3529">
        <v>3524</v>
      </c>
      <c r="G3529" t="s">
        <v>7928</v>
      </c>
      <c r="H3529" s="2">
        <v>228.96</v>
      </c>
      <c r="I3529" s="18">
        <f t="shared" si="117"/>
        <v>2.348850232384347E-5</v>
      </c>
      <c r="J3529" s="7">
        <f t="shared" si="118"/>
        <v>0.98959157123399566</v>
      </c>
    </row>
    <row r="3530" spans="6:10" x14ac:dyDescent="0.3">
      <c r="F3530">
        <v>3525</v>
      </c>
      <c r="G3530" t="s">
        <v>4864</v>
      </c>
      <c r="H3530" s="2">
        <v>228.91</v>
      </c>
      <c r="I3530" s="18">
        <f t="shared" si="117"/>
        <v>2.3483372933922993E-5</v>
      </c>
      <c r="J3530" s="7">
        <f t="shared" si="118"/>
        <v>0.98961505460692956</v>
      </c>
    </row>
    <row r="3531" spans="6:10" x14ac:dyDescent="0.3">
      <c r="F3531">
        <v>3526</v>
      </c>
      <c r="G3531" t="s">
        <v>5270</v>
      </c>
      <c r="H3531" s="2">
        <v>228.83999999999997</v>
      </c>
      <c r="I3531" s="18">
        <f t="shared" si="117"/>
        <v>2.3476191788034324E-5</v>
      </c>
      <c r="J3531" s="7">
        <f t="shared" si="118"/>
        <v>0.98963853079871755</v>
      </c>
    </row>
    <row r="3532" spans="6:10" x14ac:dyDescent="0.3">
      <c r="F3532">
        <v>3527</v>
      </c>
      <c r="G3532" t="s">
        <v>4808</v>
      </c>
      <c r="H3532" s="2">
        <v>228.80000000000004</v>
      </c>
      <c r="I3532" s="18">
        <f t="shared" si="117"/>
        <v>2.347208827609795E-5</v>
      </c>
      <c r="J3532" s="7">
        <f t="shared" si="118"/>
        <v>0.98966200288699369</v>
      </c>
    </row>
    <row r="3533" spans="6:10" x14ac:dyDescent="0.3">
      <c r="F3533">
        <v>3528</v>
      </c>
      <c r="G3533" t="s">
        <v>8392</v>
      </c>
      <c r="H3533" s="2">
        <v>228.2</v>
      </c>
      <c r="I3533" s="18">
        <f t="shared" si="117"/>
        <v>2.3410535597052235E-5</v>
      </c>
      <c r="J3533" s="7">
        <f t="shared" si="118"/>
        <v>0.98968541342259075</v>
      </c>
    </row>
    <row r="3534" spans="6:10" x14ac:dyDescent="0.3">
      <c r="F3534">
        <v>3529</v>
      </c>
      <c r="G3534" t="s">
        <v>7343</v>
      </c>
      <c r="H3534" s="2">
        <v>228.05999999999997</v>
      </c>
      <c r="I3534" s="18">
        <f t="shared" si="117"/>
        <v>2.33961733052749E-5</v>
      </c>
      <c r="J3534" s="7">
        <f t="shared" si="118"/>
        <v>0.98970880959589602</v>
      </c>
    </row>
    <row r="3535" spans="6:10" x14ac:dyDescent="0.3">
      <c r="F3535">
        <v>3530</v>
      </c>
      <c r="G3535" t="s">
        <v>5900</v>
      </c>
      <c r="H3535" s="2">
        <v>227.39</v>
      </c>
      <c r="I3535" s="18">
        <f t="shared" si="117"/>
        <v>2.3327439480340522E-5</v>
      </c>
      <c r="J3535" s="7">
        <f t="shared" si="118"/>
        <v>0.98973213703537632</v>
      </c>
    </row>
    <row r="3536" spans="6:10" x14ac:dyDescent="0.3">
      <c r="F3536">
        <v>3531</v>
      </c>
      <c r="G3536" t="s">
        <v>7835</v>
      </c>
      <c r="H3536" s="2">
        <v>226.85</v>
      </c>
      <c r="I3536" s="18">
        <f t="shared" si="117"/>
        <v>2.3272042069199385E-5</v>
      </c>
      <c r="J3536" s="7">
        <f t="shared" si="118"/>
        <v>0.98975540907744552</v>
      </c>
    </row>
    <row r="3537" spans="6:10" x14ac:dyDescent="0.3">
      <c r="F3537">
        <v>3532</v>
      </c>
      <c r="G3537" t="s">
        <v>8098</v>
      </c>
      <c r="H3537" s="2">
        <v>226.74999999999997</v>
      </c>
      <c r="I3537" s="18">
        <f t="shared" si="117"/>
        <v>2.326178328935843E-5</v>
      </c>
      <c r="J3537" s="7">
        <f t="shared" si="118"/>
        <v>0.9897786708607349</v>
      </c>
    </row>
    <row r="3538" spans="6:10" x14ac:dyDescent="0.3">
      <c r="F3538">
        <v>3533</v>
      </c>
      <c r="G3538" t="s">
        <v>7181</v>
      </c>
      <c r="H3538" s="2">
        <v>226.36999999999998</v>
      </c>
      <c r="I3538" s="18">
        <f t="shared" si="117"/>
        <v>2.3222799925962812E-5</v>
      </c>
      <c r="J3538" s="7">
        <f t="shared" si="118"/>
        <v>0.98980189366066085</v>
      </c>
    </row>
    <row r="3539" spans="6:10" x14ac:dyDescent="0.3">
      <c r="F3539">
        <v>3534</v>
      </c>
      <c r="G3539" t="s">
        <v>7528</v>
      </c>
      <c r="H3539" s="2">
        <v>226.34999999999994</v>
      </c>
      <c r="I3539" s="18">
        <f t="shared" si="117"/>
        <v>2.3220748169994617E-5</v>
      </c>
      <c r="J3539" s="7">
        <f t="shared" si="118"/>
        <v>0.98982511440883081</v>
      </c>
    </row>
    <row r="3540" spans="6:10" x14ac:dyDescent="0.3">
      <c r="F3540">
        <v>3535</v>
      </c>
      <c r="G3540" t="s">
        <v>8261</v>
      </c>
      <c r="H3540" s="2">
        <v>225.9</v>
      </c>
      <c r="I3540" s="18">
        <f t="shared" si="117"/>
        <v>2.3174583660710341E-5</v>
      </c>
      <c r="J3540" s="7">
        <f t="shared" si="118"/>
        <v>0.98984828899249155</v>
      </c>
    </row>
    <row r="3541" spans="6:10" x14ac:dyDescent="0.3">
      <c r="F3541">
        <v>3536</v>
      </c>
      <c r="G3541" t="s">
        <v>4520</v>
      </c>
      <c r="H3541" s="2">
        <v>225.9</v>
      </c>
      <c r="I3541" s="18">
        <f t="shared" si="117"/>
        <v>2.3174583660710341E-5</v>
      </c>
      <c r="J3541" s="7">
        <f t="shared" si="118"/>
        <v>0.9898714635761523</v>
      </c>
    </row>
    <row r="3542" spans="6:10" x14ac:dyDescent="0.3">
      <c r="F3542">
        <v>3537</v>
      </c>
      <c r="G3542" t="s">
        <v>5936</v>
      </c>
      <c r="H3542" s="2">
        <v>225.85000000000002</v>
      </c>
      <c r="I3542" s="18">
        <f t="shared" si="117"/>
        <v>2.3169454270789867E-5</v>
      </c>
      <c r="J3542" s="7">
        <f t="shared" si="118"/>
        <v>0.98989463303042313</v>
      </c>
    </row>
    <row r="3543" spans="6:10" x14ac:dyDescent="0.3">
      <c r="F3543">
        <v>3538</v>
      </c>
      <c r="G3543" t="s">
        <v>5741</v>
      </c>
      <c r="H3543" s="2">
        <v>225.77000000000004</v>
      </c>
      <c r="I3543" s="18">
        <f t="shared" si="117"/>
        <v>2.3161247246917107E-5</v>
      </c>
      <c r="J3543" s="7">
        <f t="shared" si="118"/>
        <v>0.98991779427767002</v>
      </c>
    </row>
    <row r="3544" spans="6:10" x14ac:dyDescent="0.3">
      <c r="F3544">
        <v>3539</v>
      </c>
      <c r="G3544" t="s">
        <v>4295</v>
      </c>
      <c r="H3544" s="2">
        <v>225.60000000000002</v>
      </c>
      <c r="I3544" s="18">
        <f t="shared" si="117"/>
        <v>2.3143807321187487E-5</v>
      </c>
      <c r="J3544" s="7">
        <f t="shared" si="118"/>
        <v>0.98994093808499117</v>
      </c>
    </row>
    <row r="3545" spans="6:10" x14ac:dyDescent="0.3">
      <c r="F3545">
        <v>3540</v>
      </c>
      <c r="G3545" t="s">
        <v>5520</v>
      </c>
      <c r="H3545" s="2">
        <v>225.35999999999999</v>
      </c>
      <c r="I3545" s="18">
        <f t="shared" si="117"/>
        <v>2.31191862495692E-5</v>
      </c>
      <c r="J3545" s="7">
        <f t="shared" si="118"/>
        <v>0.9899640572712407</v>
      </c>
    </row>
    <row r="3546" spans="6:10" x14ac:dyDescent="0.3">
      <c r="F3546">
        <v>3541</v>
      </c>
      <c r="G3546" t="s">
        <v>7383</v>
      </c>
      <c r="H3546" s="2">
        <v>225.15</v>
      </c>
      <c r="I3546" s="18">
        <f t="shared" si="117"/>
        <v>2.3097642811903203E-5</v>
      </c>
      <c r="J3546" s="7">
        <f t="shared" si="118"/>
        <v>0.98998715491405265</v>
      </c>
    </row>
    <row r="3547" spans="6:10" x14ac:dyDescent="0.3">
      <c r="F3547">
        <v>3542</v>
      </c>
      <c r="G3547" t="s">
        <v>7809</v>
      </c>
      <c r="H3547" s="2">
        <v>224.90999999999994</v>
      </c>
      <c r="I3547" s="18">
        <f t="shared" si="117"/>
        <v>2.307302174028491E-5</v>
      </c>
      <c r="J3547" s="7">
        <f t="shared" si="118"/>
        <v>0.99001022793579296</v>
      </c>
    </row>
    <row r="3548" spans="6:10" x14ac:dyDescent="0.3">
      <c r="F3548">
        <v>3543</v>
      </c>
      <c r="G3548" t="s">
        <v>6340</v>
      </c>
      <c r="H3548" s="2">
        <v>224.14</v>
      </c>
      <c r="I3548" s="18">
        <f t="shared" si="117"/>
        <v>2.2994029135509588E-5</v>
      </c>
      <c r="J3548" s="7">
        <f t="shared" si="118"/>
        <v>0.99003322196492849</v>
      </c>
    </row>
    <row r="3549" spans="6:10" x14ac:dyDescent="0.3">
      <c r="F3549">
        <v>3544</v>
      </c>
      <c r="G3549" t="s">
        <v>7304</v>
      </c>
      <c r="H3549" s="2">
        <v>223.94999999999996</v>
      </c>
      <c r="I3549" s="18">
        <f t="shared" si="117"/>
        <v>2.2974537453811775E-5</v>
      </c>
      <c r="J3549" s="7">
        <f t="shared" si="118"/>
        <v>0.9900561965023823</v>
      </c>
    </row>
    <row r="3550" spans="6:10" x14ac:dyDescent="0.3">
      <c r="F3550">
        <v>3545</v>
      </c>
      <c r="G3550" t="s">
        <v>7506</v>
      </c>
      <c r="H3550" s="2">
        <v>223.92000000000002</v>
      </c>
      <c r="I3550" s="18">
        <f t="shared" si="117"/>
        <v>2.2971459819859496E-5</v>
      </c>
      <c r="J3550" s="7">
        <f t="shared" si="118"/>
        <v>0.99007916796220219</v>
      </c>
    </row>
    <row r="3551" spans="6:10" x14ac:dyDescent="0.3">
      <c r="F3551">
        <v>3546</v>
      </c>
      <c r="G3551" t="s">
        <v>6156</v>
      </c>
      <c r="H3551" s="2">
        <v>223.88</v>
      </c>
      <c r="I3551" s="18">
        <f t="shared" si="117"/>
        <v>2.2967356307923113E-5</v>
      </c>
      <c r="J3551" s="7">
        <f t="shared" si="118"/>
        <v>0.9901021353185101</v>
      </c>
    </row>
    <row r="3552" spans="6:10" x14ac:dyDescent="0.3">
      <c r="F3552">
        <v>3547</v>
      </c>
      <c r="G3552" t="s">
        <v>5425</v>
      </c>
      <c r="H3552" s="2">
        <v>223.85000000000002</v>
      </c>
      <c r="I3552" s="18">
        <f t="shared" si="117"/>
        <v>2.2964278673970831E-5</v>
      </c>
      <c r="J3552" s="7">
        <f t="shared" si="118"/>
        <v>0.99012509959718409</v>
      </c>
    </row>
    <row r="3553" spans="6:10" x14ac:dyDescent="0.3">
      <c r="F3553">
        <v>3548</v>
      </c>
      <c r="G3553" t="s">
        <v>8483</v>
      </c>
      <c r="H3553" s="2">
        <v>223.64999999999998</v>
      </c>
      <c r="I3553" s="18">
        <f t="shared" si="117"/>
        <v>2.2943761114288921E-5</v>
      </c>
      <c r="J3553" s="7">
        <f t="shared" si="118"/>
        <v>0.99014804335829842</v>
      </c>
    </row>
    <row r="3554" spans="6:10" x14ac:dyDescent="0.3">
      <c r="F3554">
        <v>3549</v>
      </c>
      <c r="G3554" t="s">
        <v>8071</v>
      </c>
      <c r="H3554" s="2">
        <v>223.36</v>
      </c>
      <c r="I3554" s="18">
        <f t="shared" si="117"/>
        <v>2.2914010652750164E-5</v>
      </c>
      <c r="J3554" s="7">
        <f t="shared" si="118"/>
        <v>0.99017095736895122</v>
      </c>
    </row>
    <row r="3555" spans="6:10" x14ac:dyDescent="0.3">
      <c r="F3555">
        <v>3550</v>
      </c>
      <c r="G3555" t="s">
        <v>6686</v>
      </c>
      <c r="H3555" s="2">
        <v>223.35999999999999</v>
      </c>
      <c r="I3555" s="18">
        <f t="shared" si="117"/>
        <v>2.2914010652750161E-5</v>
      </c>
      <c r="J3555" s="7">
        <f t="shared" si="118"/>
        <v>0.99019387137960402</v>
      </c>
    </row>
    <row r="3556" spans="6:10" x14ac:dyDescent="0.3">
      <c r="F3556">
        <v>3551</v>
      </c>
      <c r="G3556" t="s">
        <v>5038</v>
      </c>
      <c r="H3556" s="2">
        <v>222.98999999999998</v>
      </c>
      <c r="I3556" s="18">
        <f t="shared" si="117"/>
        <v>2.2876053167338641E-5</v>
      </c>
      <c r="J3556" s="7">
        <f t="shared" si="118"/>
        <v>0.99021674743277133</v>
      </c>
    </row>
    <row r="3557" spans="6:10" x14ac:dyDescent="0.3">
      <c r="F3557">
        <v>3552</v>
      </c>
      <c r="G3557" t="s">
        <v>6881</v>
      </c>
      <c r="H3557" s="2">
        <v>222.05</v>
      </c>
      <c r="I3557" s="18">
        <f t="shared" si="117"/>
        <v>2.2779620636833694E-5</v>
      </c>
      <c r="J3557" s="7">
        <f t="shared" si="118"/>
        <v>0.99023952705340812</v>
      </c>
    </row>
    <row r="3558" spans="6:10" x14ac:dyDescent="0.3">
      <c r="F3558">
        <v>3553</v>
      </c>
      <c r="G3558" t="s">
        <v>5921</v>
      </c>
      <c r="H3558" s="2">
        <v>221.97000000000008</v>
      </c>
      <c r="I3558" s="18">
        <f t="shared" si="117"/>
        <v>2.2771413612960941E-5</v>
      </c>
      <c r="J3558" s="7">
        <f t="shared" si="118"/>
        <v>0.99026229846702107</v>
      </c>
    </row>
    <row r="3559" spans="6:10" x14ac:dyDescent="0.3">
      <c r="F3559">
        <v>3554</v>
      </c>
      <c r="G3559" t="s">
        <v>6176</v>
      </c>
      <c r="H3559" s="2">
        <v>221.26999999999998</v>
      </c>
      <c r="I3559" s="18">
        <f t="shared" si="117"/>
        <v>2.2699602154074267E-5</v>
      </c>
      <c r="J3559" s="7">
        <f t="shared" si="118"/>
        <v>0.99028499806917514</v>
      </c>
    </row>
    <row r="3560" spans="6:10" x14ac:dyDescent="0.3">
      <c r="F3560">
        <v>3555</v>
      </c>
      <c r="G3560" t="s">
        <v>7242</v>
      </c>
      <c r="H3560" s="2">
        <v>221.18999999999997</v>
      </c>
      <c r="I3560" s="18">
        <f t="shared" si="117"/>
        <v>2.2691395130201504E-5</v>
      </c>
      <c r="J3560" s="7">
        <f t="shared" si="118"/>
        <v>0.99030768946430536</v>
      </c>
    </row>
    <row r="3561" spans="6:10" x14ac:dyDescent="0.3">
      <c r="F3561">
        <v>3556</v>
      </c>
      <c r="G3561" t="s">
        <v>5061</v>
      </c>
      <c r="H3561" s="2">
        <v>221.05999999999995</v>
      </c>
      <c r="I3561" s="18">
        <f t="shared" si="117"/>
        <v>2.2678058716408263E-5</v>
      </c>
      <c r="J3561" s="7">
        <f t="shared" si="118"/>
        <v>0.99033036752302173</v>
      </c>
    </row>
    <row r="3562" spans="6:10" x14ac:dyDescent="0.3">
      <c r="F3562">
        <v>3557</v>
      </c>
      <c r="G3562" t="s">
        <v>6802</v>
      </c>
      <c r="H3562" s="2">
        <v>220.84999999999994</v>
      </c>
      <c r="I3562" s="18">
        <f t="shared" si="117"/>
        <v>2.2656515278742263E-5</v>
      </c>
      <c r="J3562" s="7">
        <f t="shared" si="118"/>
        <v>0.9903530240383005</v>
      </c>
    </row>
    <row r="3563" spans="6:10" x14ac:dyDescent="0.3">
      <c r="F3563">
        <v>3558</v>
      </c>
      <c r="G3563" t="s">
        <v>8432</v>
      </c>
      <c r="H3563" s="2">
        <v>220.69999999999993</v>
      </c>
      <c r="I3563" s="18">
        <f t="shared" si="117"/>
        <v>2.2641127108980834E-5</v>
      </c>
      <c r="J3563" s="7">
        <f t="shared" si="118"/>
        <v>0.99037566516540954</v>
      </c>
    </row>
    <row r="3564" spans="6:10" x14ac:dyDescent="0.3">
      <c r="F3564">
        <v>3559</v>
      </c>
      <c r="G3564" t="s">
        <v>7312</v>
      </c>
      <c r="H3564" s="2">
        <v>220.61999999999998</v>
      </c>
      <c r="I3564" s="18">
        <f t="shared" si="117"/>
        <v>2.2632920085108078E-5</v>
      </c>
      <c r="J3564" s="7">
        <f t="shared" si="118"/>
        <v>0.99039829808549462</v>
      </c>
    </row>
    <row r="3565" spans="6:10" x14ac:dyDescent="0.3">
      <c r="F3565">
        <v>3560</v>
      </c>
      <c r="G3565" t="s">
        <v>4813</v>
      </c>
      <c r="H3565" s="2">
        <v>220.09999999999997</v>
      </c>
      <c r="I3565" s="18">
        <f t="shared" si="117"/>
        <v>2.2579574429935129E-5</v>
      </c>
      <c r="J3565" s="7">
        <f t="shared" si="118"/>
        <v>0.99042087765992459</v>
      </c>
    </row>
    <row r="3566" spans="6:10" x14ac:dyDescent="0.3">
      <c r="F3566">
        <v>3561</v>
      </c>
      <c r="G3566" t="s">
        <v>8493</v>
      </c>
      <c r="H3566" s="2">
        <v>220.09999999999994</v>
      </c>
      <c r="I3566" s="18">
        <f t="shared" si="117"/>
        <v>2.2579574429935125E-5</v>
      </c>
      <c r="J3566" s="7">
        <f t="shared" si="118"/>
        <v>0.99044345723435456</v>
      </c>
    </row>
    <row r="3567" spans="6:10" x14ac:dyDescent="0.3">
      <c r="F3567">
        <v>3562</v>
      </c>
      <c r="G3567" t="s">
        <v>5194</v>
      </c>
      <c r="H3567" s="2">
        <v>219.51999999999998</v>
      </c>
      <c r="I3567" s="18">
        <f t="shared" si="117"/>
        <v>2.2520073506857608E-5</v>
      </c>
      <c r="J3567" s="7">
        <f t="shared" si="118"/>
        <v>0.99046597730786146</v>
      </c>
    </row>
    <row r="3568" spans="6:10" x14ac:dyDescent="0.3">
      <c r="F3568">
        <v>3563</v>
      </c>
      <c r="G3568" t="s">
        <v>6276</v>
      </c>
      <c r="H3568" s="2">
        <v>219.39</v>
      </c>
      <c r="I3568" s="18">
        <f t="shared" si="117"/>
        <v>2.2506737093064371E-5</v>
      </c>
      <c r="J3568" s="7">
        <f t="shared" si="118"/>
        <v>0.99048848404495449</v>
      </c>
    </row>
    <row r="3569" spans="6:10" x14ac:dyDescent="0.3">
      <c r="F3569">
        <v>3564</v>
      </c>
      <c r="G3569" t="s">
        <v>7612</v>
      </c>
      <c r="H3569" s="2">
        <v>219.14000000000001</v>
      </c>
      <c r="I3569" s="18">
        <f t="shared" si="117"/>
        <v>2.2481090143461994E-5</v>
      </c>
      <c r="J3569" s="7">
        <f t="shared" si="118"/>
        <v>0.99051096513509795</v>
      </c>
    </row>
    <row r="3570" spans="6:10" x14ac:dyDescent="0.3">
      <c r="F3570">
        <v>3565</v>
      </c>
      <c r="G3570" t="s">
        <v>4543</v>
      </c>
      <c r="H3570" s="2">
        <v>219</v>
      </c>
      <c r="I3570" s="18">
        <f t="shared" si="117"/>
        <v>2.2466727851684659E-5</v>
      </c>
      <c r="J3570" s="7">
        <f t="shared" si="118"/>
        <v>0.99053343186294962</v>
      </c>
    </row>
    <row r="3571" spans="6:10" x14ac:dyDescent="0.3">
      <c r="F3571">
        <v>3566</v>
      </c>
      <c r="G3571" t="s">
        <v>5628</v>
      </c>
      <c r="H3571" s="2">
        <v>218.78000000000006</v>
      </c>
      <c r="I3571" s="18">
        <f t="shared" si="117"/>
        <v>2.2444158536034571E-5</v>
      </c>
      <c r="J3571" s="7">
        <f t="shared" si="118"/>
        <v>0.99055587602148565</v>
      </c>
    </row>
    <row r="3572" spans="6:10" x14ac:dyDescent="0.3">
      <c r="F3572">
        <v>3567</v>
      </c>
      <c r="G3572" t="s">
        <v>5240</v>
      </c>
      <c r="H3572" s="2">
        <v>218.54999999999995</v>
      </c>
      <c r="I3572" s="18">
        <f t="shared" si="117"/>
        <v>2.2420563342400372E-5</v>
      </c>
      <c r="J3572" s="7">
        <f t="shared" si="118"/>
        <v>0.9905782965848281</v>
      </c>
    </row>
    <row r="3573" spans="6:10" x14ac:dyDescent="0.3">
      <c r="F3573">
        <v>3568</v>
      </c>
      <c r="G3573" t="s">
        <v>8132</v>
      </c>
      <c r="H3573" s="2">
        <v>218.51999999999998</v>
      </c>
      <c r="I3573" s="18">
        <f t="shared" si="117"/>
        <v>2.241748570844809E-5</v>
      </c>
      <c r="J3573" s="7">
        <f t="shared" si="118"/>
        <v>0.99060071407053651</v>
      </c>
    </row>
    <row r="3574" spans="6:10" x14ac:dyDescent="0.3">
      <c r="F3574">
        <v>3569</v>
      </c>
      <c r="G3574" t="s">
        <v>5068</v>
      </c>
      <c r="H3574" s="2">
        <v>218.46999999999997</v>
      </c>
      <c r="I3574" s="18">
        <f t="shared" si="117"/>
        <v>2.2412356318527613E-5</v>
      </c>
      <c r="J3574" s="7">
        <f t="shared" si="118"/>
        <v>0.99062312642685502</v>
      </c>
    </row>
    <row r="3575" spans="6:10" x14ac:dyDescent="0.3">
      <c r="F3575">
        <v>3570</v>
      </c>
      <c r="G3575" t="s">
        <v>4434</v>
      </c>
      <c r="H3575" s="2">
        <v>218.45</v>
      </c>
      <c r="I3575" s="18">
        <f t="shared" si="117"/>
        <v>2.2410304562559424E-5</v>
      </c>
      <c r="J3575" s="7">
        <f t="shared" si="118"/>
        <v>0.99064553673141753</v>
      </c>
    </row>
    <row r="3576" spans="6:10" x14ac:dyDescent="0.3">
      <c r="F3576">
        <v>3571</v>
      </c>
      <c r="G3576" t="s">
        <v>5901</v>
      </c>
      <c r="H3576" s="2">
        <v>218.05999999999983</v>
      </c>
      <c r="I3576" s="18">
        <f t="shared" si="117"/>
        <v>2.2370295321179696E-5</v>
      </c>
      <c r="J3576" s="7">
        <f t="shared" si="118"/>
        <v>0.99066790702673868</v>
      </c>
    </row>
    <row r="3577" spans="6:10" x14ac:dyDescent="0.3">
      <c r="F3577">
        <v>3572</v>
      </c>
      <c r="G3577" t="s">
        <v>7418</v>
      </c>
      <c r="H3577" s="2">
        <v>217.89999999999998</v>
      </c>
      <c r="I3577" s="18">
        <f t="shared" si="117"/>
        <v>2.2353881273434186E-5</v>
      </c>
      <c r="J3577" s="7">
        <f t="shared" si="118"/>
        <v>0.99069026090801215</v>
      </c>
    </row>
    <row r="3578" spans="6:10" x14ac:dyDescent="0.3">
      <c r="F3578">
        <v>3573</v>
      </c>
      <c r="G3578" t="s">
        <v>6625</v>
      </c>
      <c r="H3578" s="2">
        <v>217.20000000000002</v>
      </c>
      <c r="I3578" s="18">
        <f t="shared" si="117"/>
        <v>2.2282069814547529E-5</v>
      </c>
      <c r="J3578" s="7">
        <f t="shared" si="118"/>
        <v>0.99071254297782674</v>
      </c>
    </row>
    <row r="3579" spans="6:10" x14ac:dyDescent="0.3">
      <c r="F3579">
        <v>3574</v>
      </c>
      <c r="G3579" t="s">
        <v>5290</v>
      </c>
      <c r="H3579" s="2">
        <v>216.9</v>
      </c>
      <c r="I3579" s="18">
        <f t="shared" si="117"/>
        <v>2.2251293475024672E-5</v>
      </c>
      <c r="J3579" s="7">
        <f t="shared" si="118"/>
        <v>0.99073479427130173</v>
      </c>
    </row>
    <row r="3580" spans="6:10" x14ac:dyDescent="0.3">
      <c r="F3580">
        <v>3575</v>
      </c>
      <c r="G3580" t="s">
        <v>5123</v>
      </c>
      <c r="H3580" s="2">
        <v>216.85</v>
      </c>
      <c r="I3580" s="18">
        <f t="shared" si="117"/>
        <v>2.2246164085104194E-5</v>
      </c>
      <c r="J3580" s="7">
        <f t="shared" si="118"/>
        <v>0.99075704043538682</v>
      </c>
    </row>
    <row r="3581" spans="6:10" x14ac:dyDescent="0.3">
      <c r="F3581">
        <v>3576</v>
      </c>
      <c r="G3581" t="s">
        <v>6554</v>
      </c>
      <c r="H3581" s="2">
        <v>216.75999999999985</v>
      </c>
      <c r="I3581" s="18">
        <f t="shared" si="117"/>
        <v>2.2236931183247323E-5</v>
      </c>
      <c r="J3581" s="7">
        <f t="shared" si="118"/>
        <v>0.99077927736657001</v>
      </c>
    </row>
    <row r="3582" spans="6:10" x14ac:dyDescent="0.3">
      <c r="F3582">
        <v>3577</v>
      </c>
      <c r="G3582" t="s">
        <v>4686</v>
      </c>
      <c r="H3582" s="2">
        <v>216.5</v>
      </c>
      <c r="I3582" s="18">
        <f t="shared" si="117"/>
        <v>2.2210258355660862E-5</v>
      </c>
      <c r="J3582" s="7">
        <f t="shared" si="118"/>
        <v>0.9908014876249257</v>
      </c>
    </row>
    <row r="3583" spans="6:10" x14ac:dyDescent="0.3">
      <c r="F3583">
        <v>3578</v>
      </c>
      <c r="G3583" t="s">
        <v>6662</v>
      </c>
      <c r="H3583" s="2">
        <v>216.39</v>
      </c>
      <c r="I3583" s="18">
        <f t="shared" si="117"/>
        <v>2.2198973697835813E-5</v>
      </c>
      <c r="J3583" s="7">
        <f t="shared" si="118"/>
        <v>0.99082368659862352</v>
      </c>
    </row>
    <row r="3584" spans="6:10" x14ac:dyDescent="0.3">
      <c r="F3584">
        <v>3579</v>
      </c>
      <c r="G3584" t="s">
        <v>7999</v>
      </c>
      <c r="H3584" s="2">
        <v>216.29999999999998</v>
      </c>
      <c r="I3584" s="18">
        <f t="shared" si="117"/>
        <v>2.2189740795978956E-5</v>
      </c>
      <c r="J3584" s="7">
        <f t="shared" si="118"/>
        <v>0.99084587633941945</v>
      </c>
    </row>
    <row r="3585" spans="6:10" x14ac:dyDescent="0.3">
      <c r="F3585">
        <v>3580</v>
      </c>
      <c r="G3585" t="s">
        <v>5557</v>
      </c>
      <c r="H3585" s="2">
        <v>216.20999999999998</v>
      </c>
      <c r="I3585" s="18">
        <f t="shared" si="117"/>
        <v>2.2180507894122099E-5</v>
      </c>
      <c r="J3585" s="7">
        <f t="shared" si="118"/>
        <v>0.99086805684731361</v>
      </c>
    </row>
    <row r="3586" spans="6:10" x14ac:dyDescent="0.3">
      <c r="F3586">
        <v>3581</v>
      </c>
      <c r="G3586" t="s">
        <v>5376</v>
      </c>
      <c r="H3586" s="2">
        <v>216.17</v>
      </c>
      <c r="I3586" s="18">
        <f t="shared" si="117"/>
        <v>2.2176404382185719E-5</v>
      </c>
      <c r="J3586" s="7">
        <f t="shared" si="118"/>
        <v>0.99089023325169578</v>
      </c>
    </row>
    <row r="3587" spans="6:10" x14ac:dyDescent="0.3">
      <c r="F3587">
        <v>3582</v>
      </c>
      <c r="G3587" t="s">
        <v>7086</v>
      </c>
      <c r="H3587" s="2">
        <v>215.82999999999998</v>
      </c>
      <c r="I3587" s="18">
        <f t="shared" si="117"/>
        <v>2.2141524530726484E-5</v>
      </c>
      <c r="J3587" s="7">
        <f t="shared" si="118"/>
        <v>0.99091237477622651</v>
      </c>
    </row>
    <row r="3588" spans="6:10" x14ac:dyDescent="0.3">
      <c r="F3588">
        <v>3583</v>
      </c>
      <c r="G3588" t="s">
        <v>6243</v>
      </c>
      <c r="H3588" s="2">
        <v>215.77999999999994</v>
      </c>
      <c r="I3588" s="18">
        <f t="shared" si="117"/>
        <v>2.2136395140806004E-5</v>
      </c>
      <c r="J3588" s="7">
        <f t="shared" si="118"/>
        <v>0.99093451117136733</v>
      </c>
    </row>
    <row r="3589" spans="6:10" x14ac:dyDescent="0.3">
      <c r="F3589">
        <v>3584</v>
      </c>
      <c r="G3589" t="s">
        <v>8104</v>
      </c>
      <c r="H3589" s="2">
        <v>215.71999999999983</v>
      </c>
      <c r="I3589" s="18">
        <f t="shared" si="117"/>
        <v>2.2130239872901422E-5</v>
      </c>
      <c r="J3589" s="7">
        <f t="shared" si="118"/>
        <v>0.99095664141124018</v>
      </c>
    </row>
    <row r="3590" spans="6:10" x14ac:dyDescent="0.3">
      <c r="F3590">
        <v>3585</v>
      </c>
      <c r="G3590" t="s">
        <v>5825</v>
      </c>
      <c r="H3590" s="2">
        <v>215.70000000000002</v>
      </c>
      <c r="I3590" s="18">
        <f t="shared" si="117"/>
        <v>2.2128188116933251E-5</v>
      </c>
      <c r="J3590" s="7">
        <f t="shared" si="118"/>
        <v>0.99097876959935716</v>
      </c>
    </row>
    <row r="3591" spans="6:10" x14ac:dyDescent="0.3">
      <c r="F3591">
        <v>3586</v>
      </c>
      <c r="G3591" t="s">
        <v>7096</v>
      </c>
      <c r="H3591" s="2">
        <v>215.48</v>
      </c>
      <c r="I3591" s="18">
        <f t="shared" ref="I3591:I3654" si="119">H3591/GETPIVOTDATA("[Measures].[Net Sales]",$G$5)</f>
        <v>2.2105618801283153E-5</v>
      </c>
      <c r="J3591" s="7">
        <f t="shared" si="118"/>
        <v>0.99100087521815849</v>
      </c>
    </row>
    <row r="3592" spans="6:10" x14ac:dyDescent="0.3">
      <c r="F3592">
        <v>3587</v>
      </c>
      <c r="G3592" t="s">
        <v>7338</v>
      </c>
      <c r="H3592" s="2">
        <v>215.08</v>
      </c>
      <c r="I3592" s="18">
        <f t="shared" si="119"/>
        <v>2.2064583681919347E-5</v>
      </c>
      <c r="J3592" s="7">
        <f t="shared" ref="J3592:J3655" si="120">I3592+J3591</f>
        <v>0.99102293980184042</v>
      </c>
    </row>
    <row r="3593" spans="6:10" x14ac:dyDescent="0.3">
      <c r="F3593">
        <v>3588</v>
      </c>
      <c r="G3593" t="s">
        <v>7097</v>
      </c>
      <c r="H3593" s="2">
        <v>215.07999999999998</v>
      </c>
      <c r="I3593" s="18">
        <f t="shared" si="119"/>
        <v>2.2064583681919343E-5</v>
      </c>
      <c r="J3593" s="7">
        <f t="shared" si="120"/>
        <v>0.99104500438552234</v>
      </c>
    </row>
    <row r="3594" spans="6:10" x14ac:dyDescent="0.3">
      <c r="F3594">
        <v>3589</v>
      </c>
      <c r="G3594" t="s">
        <v>4637</v>
      </c>
      <c r="H3594" s="2">
        <v>215.05</v>
      </c>
      <c r="I3594" s="18">
        <f t="shared" si="119"/>
        <v>2.2061506047967061E-5</v>
      </c>
      <c r="J3594" s="7">
        <f t="shared" si="120"/>
        <v>0.99106706589157034</v>
      </c>
    </row>
    <row r="3595" spans="6:10" x14ac:dyDescent="0.3">
      <c r="F3595">
        <v>3590</v>
      </c>
      <c r="G3595" t="s">
        <v>4447</v>
      </c>
      <c r="H3595" s="2">
        <v>214.89999999999998</v>
      </c>
      <c r="I3595" s="18">
        <f t="shared" si="119"/>
        <v>2.2046117878205629E-5</v>
      </c>
      <c r="J3595" s="7">
        <f t="shared" si="120"/>
        <v>0.9910891120094486</v>
      </c>
    </row>
    <row r="3596" spans="6:10" x14ac:dyDescent="0.3">
      <c r="F3596">
        <v>3591</v>
      </c>
      <c r="G3596" t="s">
        <v>7198</v>
      </c>
      <c r="H3596" s="2">
        <v>214.79999999999998</v>
      </c>
      <c r="I3596" s="18">
        <f t="shared" si="119"/>
        <v>2.2035859098364677E-5</v>
      </c>
      <c r="J3596" s="7">
        <f t="shared" si="120"/>
        <v>0.99111114786854693</v>
      </c>
    </row>
    <row r="3597" spans="6:10" x14ac:dyDescent="0.3">
      <c r="F3597">
        <v>3592</v>
      </c>
      <c r="G3597" t="s">
        <v>7257</v>
      </c>
      <c r="H3597" s="2">
        <v>214.64999999999992</v>
      </c>
      <c r="I3597" s="18">
        <f t="shared" si="119"/>
        <v>2.2020470928603245E-5</v>
      </c>
      <c r="J3597" s="7">
        <f t="shared" si="120"/>
        <v>0.99113316833947551</v>
      </c>
    </row>
    <row r="3598" spans="6:10" x14ac:dyDescent="0.3">
      <c r="F3598">
        <v>3593</v>
      </c>
      <c r="G3598" t="s">
        <v>7580</v>
      </c>
      <c r="H3598" s="2">
        <v>214.32000000000002</v>
      </c>
      <c r="I3598" s="18">
        <f t="shared" si="119"/>
        <v>2.1986616955128115E-5</v>
      </c>
      <c r="J3598" s="7">
        <f t="shared" si="120"/>
        <v>0.9911551549564307</v>
      </c>
    </row>
    <row r="3599" spans="6:10" x14ac:dyDescent="0.3">
      <c r="F3599">
        <v>3594</v>
      </c>
      <c r="G3599" t="s">
        <v>6061</v>
      </c>
      <c r="H3599" s="2">
        <v>214.14</v>
      </c>
      <c r="I3599" s="18">
        <f t="shared" si="119"/>
        <v>2.1968151151414397E-5</v>
      </c>
      <c r="J3599" s="7">
        <f t="shared" si="120"/>
        <v>0.9911771231075821</v>
      </c>
    </row>
    <row r="3600" spans="6:10" x14ac:dyDescent="0.3">
      <c r="F3600">
        <v>3595</v>
      </c>
      <c r="G3600" t="s">
        <v>7426</v>
      </c>
      <c r="H3600" s="2">
        <v>214.06</v>
      </c>
      <c r="I3600" s="18">
        <f t="shared" si="119"/>
        <v>2.1959944127541637E-5</v>
      </c>
      <c r="J3600" s="7">
        <f t="shared" si="120"/>
        <v>0.99119908305170967</v>
      </c>
    </row>
    <row r="3601" spans="6:10" x14ac:dyDescent="0.3">
      <c r="F3601">
        <v>3596</v>
      </c>
      <c r="G3601" t="s">
        <v>5923</v>
      </c>
      <c r="H3601" s="2">
        <v>213.96</v>
      </c>
      <c r="I3601" s="18">
        <f t="shared" si="119"/>
        <v>2.1949685347700686E-5</v>
      </c>
      <c r="J3601" s="7">
        <f t="shared" si="120"/>
        <v>0.99122103273705742</v>
      </c>
    </row>
    <row r="3602" spans="6:10" x14ac:dyDescent="0.3">
      <c r="F3602">
        <v>3597</v>
      </c>
      <c r="G3602" t="s">
        <v>5206</v>
      </c>
      <c r="H3602" s="2">
        <v>213.85</v>
      </c>
      <c r="I3602" s="18">
        <f t="shared" si="119"/>
        <v>2.1938400689875637E-5</v>
      </c>
      <c r="J3602" s="7">
        <f t="shared" si="120"/>
        <v>0.99124297113774729</v>
      </c>
    </row>
    <row r="3603" spans="6:10" x14ac:dyDescent="0.3">
      <c r="F3603">
        <v>3598</v>
      </c>
      <c r="G3603" t="s">
        <v>7796</v>
      </c>
      <c r="H3603" s="2">
        <v>213.77999999999997</v>
      </c>
      <c r="I3603" s="18">
        <f t="shared" si="119"/>
        <v>2.1931219543986967E-5</v>
      </c>
      <c r="J3603" s="7">
        <f t="shared" si="120"/>
        <v>0.99126490235729126</v>
      </c>
    </row>
    <row r="3604" spans="6:10" x14ac:dyDescent="0.3">
      <c r="F3604">
        <v>3599</v>
      </c>
      <c r="G3604" t="s">
        <v>5660</v>
      </c>
      <c r="H3604" s="2">
        <v>213.7</v>
      </c>
      <c r="I3604" s="18">
        <f t="shared" si="119"/>
        <v>2.1923012520114208E-5</v>
      </c>
      <c r="J3604" s="7">
        <f t="shared" si="120"/>
        <v>0.99128682536981139</v>
      </c>
    </row>
    <row r="3605" spans="6:10" x14ac:dyDescent="0.3">
      <c r="F3605">
        <v>3600</v>
      </c>
      <c r="G3605" t="s">
        <v>5056</v>
      </c>
      <c r="H3605" s="2">
        <v>213.54999999999993</v>
      </c>
      <c r="I3605" s="18">
        <f t="shared" si="119"/>
        <v>2.1907624350352775E-5</v>
      </c>
      <c r="J3605" s="7">
        <f t="shared" si="120"/>
        <v>0.99130873299416178</v>
      </c>
    </row>
    <row r="3606" spans="6:10" x14ac:dyDescent="0.3">
      <c r="F3606">
        <v>3601</v>
      </c>
      <c r="G3606" t="s">
        <v>7385</v>
      </c>
      <c r="H3606" s="2">
        <v>213.5</v>
      </c>
      <c r="I3606" s="18">
        <f t="shared" si="119"/>
        <v>2.1902494960432305E-5</v>
      </c>
      <c r="J3606" s="7">
        <f t="shared" si="120"/>
        <v>0.99133063548912226</v>
      </c>
    </row>
    <row r="3607" spans="6:10" x14ac:dyDescent="0.3">
      <c r="F3607">
        <v>3602</v>
      </c>
      <c r="G3607" t="s">
        <v>6614</v>
      </c>
      <c r="H3607" s="2">
        <v>213.3</v>
      </c>
      <c r="I3607" s="18">
        <f t="shared" si="119"/>
        <v>2.1881977400750402E-5</v>
      </c>
      <c r="J3607" s="7">
        <f t="shared" si="120"/>
        <v>0.99135251746652298</v>
      </c>
    </row>
    <row r="3608" spans="6:10" x14ac:dyDescent="0.3">
      <c r="F3608">
        <v>3603</v>
      </c>
      <c r="G3608" t="s">
        <v>6194</v>
      </c>
      <c r="H3608" s="2">
        <v>213.26999999999995</v>
      </c>
      <c r="I3608" s="18">
        <f t="shared" si="119"/>
        <v>2.1878899766798113E-5</v>
      </c>
      <c r="J3608" s="7">
        <f t="shared" si="120"/>
        <v>0.99137439636628977</v>
      </c>
    </row>
    <row r="3609" spans="6:10" x14ac:dyDescent="0.3">
      <c r="F3609">
        <v>3604</v>
      </c>
      <c r="G3609" t="s">
        <v>7613</v>
      </c>
      <c r="H3609" s="2">
        <v>213.02999999999992</v>
      </c>
      <c r="I3609" s="18">
        <f t="shared" si="119"/>
        <v>2.1854278695179823E-5</v>
      </c>
      <c r="J3609" s="7">
        <f t="shared" si="120"/>
        <v>0.99139625064498493</v>
      </c>
    </row>
    <row r="3610" spans="6:10" x14ac:dyDescent="0.3">
      <c r="F3610">
        <v>3605</v>
      </c>
      <c r="G3610" t="s">
        <v>8553</v>
      </c>
      <c r="H3610" s="2">
        <v>212.96</v>
      </c>
      <c r="I3610" s="18">
        <f t="shared" si="119"/>
        <v>2.1847097549291167E-5</v>
      </c>
      <c r="J3610" s="7">
        <f t="shared" si="120"/>
        <v>0.9914180977425342</v>
      </c>
    </row>
    <row r="3611" spans="6:10" x14ac:dyDescent="0.3">
      <c r="F3611">
        <v>3606</v>
      </c>
      <c r="G3611" t="s">
        <v>7173</v>
      </c>
      <c r="H3611" s="2">
        <v>212.82</v>
      </c>
      <c r="I3611" s="18">
        <f t="shared" si="119"/>
        <v>2.1832735257513833E-5</v>
      </c>
      <c r="J3611" s="7">
        <f t="shared" si="120"/>
        <v>0.99143993047779166</v>
      </c>
    </row>
    <row r="3612" spans="6:10" x14ac:dyDescent="0.3">
      <c r="F3612">
        <v>3607</v>
      </c>
      <c r="G3612" t="s">
        <v>8360</v>
      </c>
      <c r="H3612" s="2">
        <v>212.54</v>
      </c>
      <c r="I3612" s="18">
        <f t="shared" si="119"/>
        <v>2.1804010673959167E-5</v>
      </c>
      <c r="J3612" s="7">
        <f t="shared" si="120"/>
        <v>0.99146173448846564</v>
      </c>
    </row>
    <row r="3613" spans="6:10" x14ac:dyDescent="0.3">
      <c r="F3613">
        <v>3608</v>
      </c>
      <c r="G3613" t="s">
        <v>6754</v>
      </c>
      <c r="H3613" s="2">
        <v>212.3</v>
      </c>
      <c r="I3613" s="18">
        <f t="shared" si="119"/>
        <v>2.1779389602340884E-5</v>
      </c>
      <c r="J3613" s="7">
        <f t="shared" si="120"/>
        <v>0.99148351387806799</v>
      </c>
    </row>
    <row r="3614" spans="6:10" x14ac:dyDescent="0.3">
      <c r="F3614">
        <v>3609</v>
      </c>
      <c r="G3614" t="s">
        <v>6963</v>
      </c>
      <c r="H3614" s="2">
        <v>211.87999999999994</v>
      </c>
      <c r="I3614" s="18">
        <f t="shared" si="119"/>
        <v>2.1736302727008879E-5</v>
      </c>
      <c r="J3614" s="7">
        <f t="shared" si="120"/>
        <v>0.99150525018079505</v>
      </c>
    </row>
    <row r="3615" spans="6:10" x14ac:dyDescent="0.3">
      <c r="F3615">
        <v>3610</v>
      </c>
      <c r="G3615" t="s">
        <v>6737</v>
      </c>
      <c r="H3615" s="2">
        <v>211.5</v>
      </c>
      <c r="I3615" s="18">
        <f t="shared" si="119"/>
        <v>2.1697319363613269E-5</v>
      </c>
      <c r="J3615" s="7">
        <f t="shared" si="120"/>
        <v>0.99152694750015868</v>
      </c>
    </row>
    <row r="3616" spans="6:10" x14ac:dyDescent="0.3">
      <c r="F3616">
        <v>3611</v>
      </c>
      <c r="G3616" t="s">
        <v>7261</v>
      </c>
      <c r="H3616" s="2">
        <v>210.3499999999998</v>
      </c>
      <c r="I3616" s="18">
        <f t="shared" si="119"/>
        <v>2.1579343395442301E-5</v>
      </c>
      <c r="J3616" s="7">
        <f t="shared" si="120"/>
        <v>0.9915485268435541</v>
      </c>
    </row>
    <row r="3617" spans="6:10" x14ac:dyDescent="0.3">
      <c r="F3617">
        <v>3612</v>
      </c>
      <c r="G3617" t="s">
        <v>7214</v>
      </c>
      <c r="H3617" s="2">
        <v>210.31999999999991</v>
      </c>
      <c r="I3617" s="18">
        <f t="shared" si="119"/>
        <v>2.1576265761490026E-5</v>
      </c>
      <c r="J3617" s="7">
        <f t="shared" si="120"/>
        <v>0.99157010310931559</v>
      </c>
    </row>
    <row r="3618" spans="6:10" x14ac:dyDescent="0.3">
      <c r="F3618">
        <v>3613</v>
      </c>
      <c r="G3618" t="s">
        <v>5148</v>
      </c>
      <c r="H3618" s="2">
        <v>210.30999999999986</v>
      </c>
      <c r="I3618" s="18">
        <f t="shared" si="119"/>
        <v>2.1575239883505925E-5</v>
      </c>
      <c r="J3618" s="7">
        <f t="shared" si="120"/>
        <v>0.99159167834919915</v>
      </c>
    </row>
    <row r="3619" spans="6:10" x14ac:dyDescent="0.3">
      <c r="F3619">
        <v>3614</v>
      </c>
      <c r="G3619" t="s">
        <v>5356</v>
      </c>
      <c r="H3619" s="2">
        <v>209.48999999999995</v>
      </c>
      <c r="I3619" s="18">
        <f t="shared" si="119"/>
        <v>2.1491117888810128E-5</v>
      </c>
      <c r="J3619" s="7">
        <f t="shared" si="120"/>
        <v>0.991613169467088</v>
      </c>
    </row>
    <row r="3620" spans="6:10" x14ac:dyDescent="0.3">
      <c r="F3620">
        <v>3615</v>
      </c>
      <c r="G3620" t="s">
        <v>8302</v>
      </c>
      <c r="H3620" s="2">
        <v>208.96999999999997</v>
      </c>
      <c r="I3620" s="18">
        <f t="shared" si="119"/>
        <v>2.1437772233637183E-5</v>
      </c>
      <c r="J3620" s="7">
        <f t="shared" si="120"/>
        <v>0.99163460723932162</v>
      </c>
    </row>
    <row r="3621" spans="6:10" x14ac:dyDescent="0.3">
      <c r="F3621">
        <v>3616</v>
      </c>
      <c r="G3621" t="s">
        <v>6456</v>
      </c>
      <c r="H3621" s="2">
        <v>208.75</v>
      </c>
      <c r="I3621" s="18">
        <f t="shared" si="119"/>
        <v>2.1415202917987091E-5</v>
      </c>
      <c r="J3621" s="7">
        <f t="shared" si="120"/>
        <v>0.9916560224422396</v>
      </c>
    </row>
    <row r="3622" spans="6:10" x14ac:dyDescent="0.3">
      <c r="F3622">
        <v>3617</v>
      </c>
      <c r="G3622" t="s">
        <v>8055</v>
      </c>
      <c r="H3622" s="2">
        <v>208.64999999999992</v>
      </c>
      <c r="I3622" s="18">
        <f t="shared" si="119"/>
        <v>2.140494413814613E-5</v>
      </c>
      <c r="J3622" s="7">
        <f t="shared" si="120"/>
        <v>0.99167742738637776</v>
      </c>
    </row>
    <row r="3623" spans="6:10" x14ac:dyDescent="0.3">
      <c r="F3623">
        <v>3618</v>
      </c>
      <c r="G3623" t="s">
        <v>7458</v>
      </c>
      <c r="H3623" s="2">
        <v>208.63</v>
      </c>
      <c r="I3623" s="18">
        <f t="shared" si="119"/>
        <v>2.1402892382177948E-5</v>
      </c>
      <c r="J3623" s="7">
        <f t="shared" si="120"/>
        <v>0.99169883027875994</v>
      </c>
    </row>
    <row r="3624" spans="6:10" x14ac:dyDescent="0.3">
      <c r="F3624">
        <v>3619</v>
      </c>
      <c r="G3624" t="s">
        <v>7627</v>
      </c>
      <c r="H3624" s="2">
        <v>208.45999999999992</v>
      </c>
      <c r="I3624" s="18">
        <f t="shared" si="119"/>
        <v>2.1385452456448321E-5</v>
      </c>
      <c r="J3624" s="7">
        <f t="shared" si="120"/>
        <v>0.99172021573121638</v>
      </c>
    </row>
    <row r="3625" spans="6:10" x14ac:dyDescent="0.3">
      <c r="F3625">
        <v>3620</v>
      </c>
      <c r="G3625" t="s">
        <v>7293</v>
      </c>
      <c r="H3625" s="2">
        <v>208.36</v>
      </c>
      <c r="I3625" s="18">
        <f t="shared" si="119"/>
        <v>2.137519367660738E-5</v>
      </c>
      <c r="J3625" s="7">
        <f t="shared" si="120"/>
        <v>0.991741590924893</v>
      </c>
    </row>
    <row r="3626" spans="6:10" x14ac:dyDescent="0.3">
      <c r="F3626">
        <v>3621</v>
      </c>
      <c r="G3626" t="s">
        <v>8551</v>
      </c>
      <c r="H3626" s="2">
        <v>207.8</v>
      </c>
      <c r="I3626" s="18">
        <f t="shared" si="119"/>
        <v>2.1317744509498047E-5</v>
      </c>
      <c r="J3626" s="7">
        <f t="shared" si="120"/>
        <v>0.99176290866940253</v>
      </c>
    </row>
    <row r="3627" spans="6:10" x14ac:dyDescent="0.3">
      <c r="F3627">
        <v>3622</v>
      </c>
      <c r="G3627" t="s">
        <v>4413</v>
      </c>
      <c r="H3627" s="2">
        <v>207.8</v>
      </c>
      <c r="I3627" s="18">
        <f t="shared" si="119"/>
        <v>2.1317744509498047E-5</v>
      </c>
      <c r="J3627" s="7">
        <f t="shared" si="120"/>
        <v>0.99178422641391206</v>
      </c>
    </row>
    <row r="3628" spans="6:10" x14ac:dyDescent="0.3">
      <c r="F3628">
        <v>3623</v>
      </c>
      <c r="G3628" t="s">
        <v>7593</v>
      </c>
      <c r="H3628" s="2">
        <v>207.73999999999998</v>
      </c>
      <c r="I3628" s="18">
        <f t="shared" si="119"/>
        <v>2.1311589241593476E-5</v>
      </c>
      <c r="J3628" s="7">
        <f t="shared" si="120"/>
        <v>0.99180553800315363</v>
      </c>
    </row>
    <row r="3629" spans="6:10" x14ac:dyDescent="0.3">
      <c r="F3629">
        <v>3624</v>
      </c>
      <c r="G3629" t="s">
        <v>8356</v>
      </c>
      <c r="H3629" s="2">
        <v>207.5</v>
      </c>
      <c r="I3629" s="18">
        <f t="shared" si="119"/>
        <v>2.1286968169975193E-5</v>
      </c>
      <c r="J3629" s="7">
        <f t="shared" si="120"/>
        <v>0.99182682497132357</v>
      </c>
    </row>
    <row r="3630" spans="6:10" x14ac:dyDescent="0.3">
      <c r="F3630">
        <v>3625</v>
      </c>
      <c r="G3630" t="s">
        <v>7505</v>
      </c>
      <c r="H3630" s="2">
        <v>207.5</v>
      </c>
      <c r="I3630" s="18">
        <f t="shared" si="119"/>
        <v>2.1286968169975193E-5</v>
      </c>
      <c r="J3630" s="7">
        <f t="shared" si="120"/>
        <v>0.99184811193949352</v>
      </c>
    </row>
    <row r="3631" spans="6:10" x14ac:dyDescent="0.3">
      <c r="F3631">
        <v>3626</v>
      </c>
      <c r="G3631" t="s">
        <v>7189</v>
      </c>
      <c r="H3631" s="2">
        <v>207.5</v>
      </c>
      <c r="I3631" s="18">
        <f t="shared" si="119"/>
        <v>2.1286968169975193E-5</v>
      </c>
      <c r="J3631" s="7">
        <f t="shared" si="120"/>
        <v>0.99186939890766346</v>
      </c>
    </row>
    <row r="3632" spans="6:10" x14ac:dyDescent="0.3">
      <c r="F3632">
        <v>3627</v>
      </c>
      <c r="G3632" t="s">
        <v>4828</v>
      </c>
      <c r="H3632" s="2">
        <v>207.36</v>
      </c>
      <c r="I3632" s="18">
        <f t="shared" si="119"/>
        <v>2.1272605878197862E-5</v>
      </c>
      <c r="J3632" s="7">
        <f t="shared" si="120"/>
        <v>0.99189067151354171</v>
      </c>
    </row>
    <row r="3633" spans="6:10" x14ac:dyDescent="0.3">
      <c r="F3633">
        <v>3628</v>
      </c>
      <c r="G3633" t="s">
        <v>6901</v>
      </c>
      <c r="H3633" s="2">
        <v>207.14999999999995</v>
      </c>
      <c r="I3633" s="18">
        <f t="shared" si="119"/>
        <v>2.1251062440531854E-5</v>
      </c>
      <c r="J3633" s="7">
        <f t="shared" si="120"/>
        <v>0.99191192257598226</v>
      </c>
    </row>
    <row r="3634" spans="6:10" x14ac:dyDescent="0.3">
      <c r="F3634">
        <v>3629</v>
      </c>
      <c r="G3634" t="s">
        <v>6826</v>
      </c>
      <c r="H3634" s="2">
        <v>206.98</v>
      </c>
      <c r="I3634" s="18">
        <f t="shared" si="119"/>
        <v>2.1233622514802241E-5</v>
      </c>
      <c r="J3634" s="7">
        <f t="shared" si="120"/>
        <v>0.99193315619849709</v>
      </c>
    </row>
    <row r="3635" spans="6:10" x14ac:dyDescent="0.3">
      <c r="F3635">
        <v>3630</v>
      </c>
      <c r="G3635" t="s">
        <v>8503</v>
      </c>
      <c r="H3635" s="2">
        <v>206.83</v>
      </c>
      <c r="I3635" s="18">
        <f t="shared" si="119"/>
        <v>2.1218234345040815E-5</v>
      </c>
      <c r="J3635" s="7">
        <f t="shared" si="120"/>
        <v>0.99195437443284218</v>
      </c>
    </row>
    <row r="3636" spans="6:10" x14ac:dyDescent="0.3">
      <c r="F3636">
        <v>3631</v>
      </c>
      <c r="G3636" t="s">
        <v>6180</v>
      </c>
      <c r="H3636" s="2">
        <v>206.20999999999995</v>
      </c>
      <c r="I3636" s="18">
        <f t="shared" si="119"/>
        <v>2.1154629910026908E-5</v>
      </c>
      <c r="J3636" s="7">
        <f t="shared" si="120"/>
        <v>0.99197552906275221</v>
      </c>
    </row>
    <row r="3637" spans="6:10" x14ac:dyDescent="0.3">
      <c r="F3637">
        <v>3632</v>
      </c>
      <c r="G3637" t="s">
        <v>8490</v>
      </c>
      <c r="H3637" s="2">
        <v>206.05</v>
      </c>
      <c r="I3637" s="18">
        <f t="shared" si="119"/>
        <v>2.1138215862281392E-5</v>
      </c>
      <c r="J3637" s="7">
        <f t="shared" si="120"/>
        <v>0.99199666727861446</v>
      </c>
    </row>
    <row r="3638" spans="6:10" x14ac:dyDescent="0.3">
      <c r="F3638">
        <v>3633</v>
      </c>
      <c r="G3638" t="s">
        <v>4803</v>
      </c>
      <c r="H3638" s="2">
        <v>205.86</v>
      </c>
      <c r="I3638" s="18">
        <f t="shared" si="119"/>
        <v>2.1118724180583583E-5</v>
      </c>
      <c r="J3638" s="7">
        <f t="shared" si="120"/>
        <v>0.992017786002795</v>
      </c>
    </row>
    <row r="3639" spans="6:10" x14ac:dyDescent="0.3">
      <c r="F3639">
        <v>3634</v>
      </c>
      <c r="G3639" t="s">
        <v>8171</v>
      </c>
      <c r="H3639" s="2">
        <v>205.7</v>
      </c>
      <c r="I3639" s="18">
        <f t="shared" si="119"/>
        <v>2.1102310132838056E-5</v>
      </c>
      <c r="J3639" s="7">
        <f t="shared" si="120"/>
        <v>0.99203888831292786</v>
      </c>
    </row>
    <row r="3640" spans="6:10" x14ac:dyDescent="0.3">
      <c r="F3640">
        <v>3635</v>
      </c>
      <c r="G3640" t="s">
        <v>8294</v>
      </c>
      <c r="H3640" s="2">
        <v>205.47999999999988</v>
      </c>
      <c r="I3640" s="18">
        <f t="shared" si="119"/>
        <v>2.1079740817187952E-5</v>
      </c>
      <c r="J3640" s="7">
        <f t="shared" si="120"/>
        <v>0.99205996805374508</v>
      </c>
    </row>
    <row r="3641" spans="6:10" x14ac:dyDescent="0.3">
      <c r="F3641">
        <v>3636</v>
      </c>
      <c r="G3641" t="s">
        <v>6441</v>
      </c>
      <c r="H3641" s="2">
        <v>205.3</v>
      </c>
      <c r="I3641" s="18">
        <f t="shared" si="119"/>
        <v>2.1061275013474251E-5</v>
      </c>
      <c r="J3641" s="7">
        <f t="shared" si="120"/>
        <v>0.99208102932875852</v>
      </c>
    </row>
    <row r="3642" spans="6:10" x14ac:dyDescent="0.3">
      <c r="F3642">
        <v>3637</v>
      </c>
      <c r="G3642" t="s">
        <v>6781</v>
      </c>
      <c r="H3642" s="2">
        <v>205.24999999999997</v>
      </c>
      <c r="I3642" s="18">
        <f t="shared" si="119"/>
        <v>2.105614562355377E-5</v>
      </c>
      <c r="J3642" s="7">
        <f t="shared" si="120"/>
        <v>0.99210208547438206</v>
      </c>
    </row>
    <row r="3643" spans="6:10" x14ac:dyDescent="0.3">
      <c r="F3643">
        <v>3638</v>
      </c>
      <c r="G3643" t="s">
        <v>5132</v>
      </c>
      <c r="H3643" s="2">
        <v>205.10000000000002</v>
      </c>
      <c r="I3643" s="18">
        <f t="shared" si="119"/>
        <v>2.1040757453792348E-5</v>
      </c>
      <c r="J3643" s="7">
        <f t="shared" si="120"/>
        <v>0.99212312623183585</v>
      </c>
    </row>
    <row r="3644" spans="6:10" x14ac:dyDescent="0.3">
      <c r="F3644">
        <v>3639</v>
      </c>
      <c r="G3644" t="s">
        <v>6450</v>
      </c>
      <c r="H3644" s="2">
        <v>204.5</v>
      </c>
      <c r="I3644" s="18">
        <f t="shared" si="119"/>
        <v>2.0979204774746635E-5</v>
      </c>
      <c r="J3644" s="7">
        <f t="shared" si="120"/>
        <v>0.99214410543661058</v>
      </c>
    </row>
    <row r="3645" spans="6:10" x14ac:dyDescent="0.3">
      <c r="F3645">
        <v>3640</v>
      </c>
      <c r="G3645" t="s">
        <v>7407</v>
      </c>
      <c r="H3645" s="2">
        <v>204.40999999999997</v>
      </c>
      <c r="I3645" s="18">
        <f t="shared" si="119"/>
        <v>2.0969971872889775E-5</v>
      </c>
      <c r="J3645" s="7">
        <f t="shared" si="120"/>
        <v>0.99216507540848342</v>
      </c>
    </row>
    <row r="3646" spans="6:10" x14ac:dyDescent="0.3">
      <c r="F3646">
        <v>3641</v>
      </c>
      <c r="G3646" t="s">
        <v>7833</v>
      </c>
      <c r="H3646" s="2">
        <v>204.24</v>
      </c>
      <c r="I3646" s="18">
        <f t="shared" si="119"/>
        <v>2.0952531947160161E-5</v>
      </c>
      <c r="J3646" s="7">
        <f t="shared" si="120"/>
        <v>0.99218602794043054</v>
      </c>
    </row>
    <row r="3647" spans="6:10" x14ac:dyDescent="0.3">
      <c r="F3647">
        <v>3642</v>
      </c>
      <c r="G3647" t="s">
        <v>8613</v>
      </c>
      <c r="H3647" s="2">
        <v>204</v>
      </c>
      <c r="I3647" s="18">
        <f t="shared" si="119"/>
        <v>2.0927910875541875E-5</v>
      </c>
      <c r="J3647" s="7">
        <f t="shared" si="120"/>
        <v>0.99220695585130603</v>
      </c>
    </row>
    <row r="3648" spans="6:10" x14ac:dyDescent="0.3">
      <c r="F3648">
        <v>3643</v>
      </c>
      <c r="G3648" t="s">
        <v>4771</v>
      </c>
      <c r="H3648" s="2">
        <v>204</v>
      </c>
      <c r="I3648" s="18">
        <f t="shared" si="119"/>
        <v>2.0927910875541875E-5</v>
      </c>
      <c r="J3648" s="7">
        <f t="shared" si="120"/>
        <v>0.99222788376218152</v>
      </c>
    </row>
    <row r="3649" spans="6:10" x14ac:dyDescent="0.3">
      <c r="F3649">
        <v>3644</v>
      </c>
      <c r="G3649" t="s">
        <v>7820</v>
      </c>
      <c r="H3649" s="2">
        <v>203.95000000000002</v>
      </c>
      <c r="I3649" s="18">
        <f t="shared" si="119"/>
        <v>2.0922781485621401E-5</v>
      </c>
      <c r="J3649" s="7">
        <f t="shared" si="120"/>
        <v>0.99224880654366709</v>
      </c>
    </row>
    <row r="3650" spans="6:10" x14ac:dyDescent="0.3">
      <c r="F3650">
        <v>3645</v>
      </c>
      <c r="G3650" t="s">
        <v>7966</v>
      </c>
      <c r="H3650" s="2">
        <v>203.86999999999998</v>
      </c>
      <c r="I3650" s="18">
        <f t="shared" si="119"/>
        <v>2.0914574461748634E-5</v>
      </c>
      <c r="J3650" s="7">
        <f t="shared" si="120"/>
        <v>0.99226972111812883</v>
      </c>
    </row>
    <row r="3651" spans="6:10" x14ac:dyDescent="0.3">
      <c r="F3651">
        <v>3646</v>
      </c>
      <c r="G3651" t="s">
        <v>8331</v>
      </c>
      <c r="H3651" s="2">
        <v>203.86999999999989</v>
      </c>
      <c r="I3651" s="18">
        <f t="shared" si="119"/>
        <v>2.0914574461748627E-5</v>
      </c>
      <c r="J3651" s="7">
        <f t="shared" si="120"/>
        <v>0.99229063569259057</v>
      </c>
    </row>
    <row r="3652" spans="6:10" x14ac:dyDescent="0.3">
      <c r="F3652">
        <v>3647</v>
      </c>
      <c r="G3652" t="s">
        <v>8333</v>
      </c>
      <c r="H3652" s="2">
        <v>203.85999999999996</v>
      </c>
      <c r="I3652" s="18">
        <f t="shared" si="119"/>
        <v>2.091354858376454E-5</v>
      </c>
      <c r="J3652" s="7">
        <f t="shared" si="120"/>
        <v>0.99231154924117437</v>
      </c>
    </row>
    <row r="3653" spans="6:10" x14ac:dyDescent="0.3">
      <c r="F3653">
        <v>3648</v>
      </c>
      <c r="G3653" t="s">
        <v>7952</v>
      </c>
      <c r="H3653" s="2">
        <v>203.19999999999996</v>
      </c>
      <c r="I3653" s="18">
        <f t="shared" si="119"/>
        <v>2.0845840636814256E-5</v>
      </c>
      <c r="J3653" s="7">
        <f t="shared" si="120"/>
        <v>0.99233239508181115</v>
      </c>
    </row>
    <row r="3654" spans="6:10" x14ac:dyDescent="0.3">
      <c r="F3654">
        <v>3649</v>
      </c>
      <c r="G3654" t="s">
        <v>6753</v>
      </c>
      <c r="H3654" s="2">
        <v>203.09999999999994</v>
      </c>
      <c r="I3654" s="18">
        <f t="shared" si="119"/>
        <v>2.0835581856973301E-5</v>
      </c>
      <c r="J3654" s="7">
        <f t="shared" si="120"/>
        <v>0.9923532306636681</v>
      </c>
    </row>
    <row r="3655" spans="6:10" x14ac:dyDescent="0.3">
      <c r="F3655">
        <v>3650</v>
      </c>
      <c r="G3655" t="s">
        <v>5753</v>
      </c>
      <c r="H3655" s="2">
        <v>202.68000000000009</v>
      </c>
      <c r="I3655" s="18">
        <f t="shared" ref="I3655:I3718" si="121">H3655/GETPIVOTDATA("[Measures].[Net Sales]",$G$5)</f>
        <v>2.0792494981641321E-5</v>
      </c>
      <c r="J3655" s="7">
        <f t="shared" si="120"/>
        <v>0.99237402315864975</v>
      </c>
    </row>
    <row r="3656" spans="6:10" x14ac:dyDescent="0.3">
      <c r="F3656">
        <v>3651</v>
      </c>
      <c r="G3656" t="s">
        <v>8533</v>
      </c>
      <c r="H3656" s="2">
        <v>202.65</v>
      </c>
      <c r="I3656" s="18">
        <f t="shared" si="121"/>
        <v>2.0789417347689025E-5</v>
      </c>
      <c r="J3656" s="7">
        <f t="shared" ref="J3656:J3719" si="122">I3656+J3655</f>
        <v>0.99239481257599749</v>
      </c>
    </row>
    <row r="3657" spans="6:10" x14ac:dyDescent="0.3">
      <c r="F3657">
        <v>3652</v>
      </c>
      <c r="G3657" t="s">
        <v>5756</v>
      </c>
      <c r="H3657" s="2">
        <v>202.10999999999999</v>
      </c>
      <c r="I3657" s="18">
        <f t="shared" si="121"/>
        <v>2.0734019936547884E-5</v>
      </c>
      <c r="J3657" s="7">
        <f t="shared" si="122"/>
        <v>0.99241554659593401</v>
      </c>
    </row>
    <row r="3658" spans="6:10" x14ac:dyDescent="0.3">
      <c r="F3658">
        <v>3653</v>
      </c>
      <c r="G3658" t="s">
        <v>6470</v>
      </c>
      <c r="H3658" s="2">
        <v>201.59999999999997</v>
      </c>
      <c r="I3658" s="18">
        <f t="shared" si="121"/>
        <v>2.0681700159359026E-5</v>
      </c>
      <c r="J3658" s="7">
        <f t="shared" si="122"/>
        <v>0.99243622829609335</v>
      </c>
    </row>
    <row r="3659" spans="6:10" x14ac:dyDescent="0.3">
      <c r="F3659">
        <v>3654</v>
      </c>
      <c r="G3659" t="s">
        <v>7666</v>
      </c>
      <c r="H3659" s="2">
        <v>201.18999999999991</v>
      </c>
      <c r="I3659" s="18">
        <f t="shared" si="121"/>
        <v>2.0639639162011119E-5</v>
      </c>
      <c r="J3659" s="7">
        <f t="shared" si="122"/>
        <v>0.99245686793525534</v>
      </c>
    </row>
    <row r="3660" spans="6:10" x14ac:dyDescent="0.3">
      <c r="F3660">
        <v>3655</v>
      </c>
      <c r="G3660" t="s">
        <v>5377</v>
      </c>
      <c r="H3660" s="2">
        <v>201.15999999999997</v>
      </c>
      <c r="I3660" s="18">
        <f t="shared" si="121"/>
        <v>2.0636561528058837E-5</v>
      </c>
      <c r="J3660" s="7">
        <f t="shared" si="122"/>
        <v>0.9924775044967834</v>
      </c>
    </row>
    <row r="3661" spans="6:10" x14ac:dyDescent="0.3">
      <c r="F3661">
        <v>3656</v>
      </c>
      <c r="G3661" t="s">
        <v>4754</v>
      </c>
      <c r="H3661" s="2">
        <v>200.72</v>
      </c>
      <c r="I3661" s="18">
        <f t="shared" si="121"/>
        <v>2.0591422896758654E-5</v>
      </c>
      <c r="J3661" s="7">
        <f t="shared" si="122"/>
        <v>0.99249809591968019</v>
      </c>
    </row>
    <row r="3662" spans="6:10" x14ac:dyDescent="0.3">
      <c r="F3662">
        <v>3657</v>
      </c>
      <c r="G3662" t="s">
        <v>4948</v>
      </c>
      <c r="H3662" s="2">
        <v>200.28999999999996</v>
      </c>
      <c r="I3662" s="18">
        <f t="shared" si="121"/>
        <v>2.0547310143442556E-5</v>
      </c>
      <c r="J3662" s="7">
        <f t="shared" si="122"/>
        <v>0.99251864322982364</v>
      </c>
    </row>
    <row r="3663" spans="6:10" x14ac:dyDescent="0.3">
      <c r="F3663">
        <v>3658</v>
      </c>
      <c r="G3663" t="s">
        <v>6537</v>
      </c>
      <c r="H3663" s="2">
        <v>200.15999999999994</v>
      </c>
      <c r="I3663" s="18">
        <f t="shared" si="121"/>
        <v>2.0533973729649315E-5</v>
      </c>
      <c r="J3663" s="7">
        <f t="shared" si="122"/>
        <v>0.99253917720355334</v>
      </c>
    </row>
    <row r="3664" spans="6:10" x14ac:dyDescent="0.3">
      <c r="F3664">
        <v>3659</v>
      </c>
      <c r="G3664" t="s">
        <v>5466</v>
      </c>
      <c r="H3664" s="2">
        <v>200.14000000000001</v>
      </c>
      <c r="I3664" s="18">
        <f t="shared" si="121"/>
        <v>2.0531921973681134E-5</v>
      </c>
      <c r="J3664" s="7">
        <f t="shared" si="122"/>
        <v>0.99255970912552705</v>
      </c>
    </row>
    <row r="3665" spans="6:10" x14ac:dyDescent="0.3">
      <c r="F3665">
        <v>3660</v>
      </c>
      <c r="G3665" t="s">
        <v>6054</v>
      </c>
      <c r="H3665" s="2">
        <v>200.1</v>
      </c>
      <c r="I3665" s="18">
        <f t="shared" si="121"/>
        <v>2.052781846174475E-5</v>
      </c>
      <c r="J3665" s="7">
        <f t="shared" si="122"/>
        <v>0.99258023694398878</v>
      </c>
    </row>
    <row r="3666" spans="6:10" x14ac:dyDescent="0.3">
      <c r="F3666">
        <v>3661</v>
      </c>
      <c r="G3666" t="s">
        <v>5279</v>
      </c>
      <c r="H3666" s="2">
        <v>199.84999999999997</v>
      </c>
      <c r="I3666" s="18">
        <f t="shared" si="121"/>
        <v>2.0502171512142367E-5</v>
      </c>
      <c r="J3666" s="7">
        <f t="shared" si="122"/>
        <v>0.99260073911550095</v>
      </c>
    </row>
    <row r="3667" spans="6:10" x14ac:dyDescent="0.3">
      <c r="F3667">
        <v>3662</v>
      </c>
      <c r="G3667" t="s">
        <v>6653</v>
      </c>
      <c r="H3667" s="2">
        <v>199.8</v>
      </c>
      <c r="I3667" s="18">
        <f t="shared" si="121"/>
        <v>2.0497042122221896E-5</v>
      </c>
      <c r="J3667" s="7">
        <f t="shared" si="122"/>
        <v>0.99262123615762321</v>
      </c>
    </row>
    <row r="3668" spans="6:10" x14ac:dyDescent="0.3">
      <c r="F3668">
        <v>3663</v>
      </c>
      <c r="G3668" t="s">
        <v>4994</v>
      </c>
      <c r="H3668" s="2">
        <v>199.48</v>
      </c>
      <c r="I3668" s="18">
        <f t="shared" si="121"/>
        <v>2.046421402673085E-5</v>
      </c>
      <c r="J3668" s="7">
        <f t="shared" si="122"/>
        <v>0.99264170037164989</v>
      </c>
    </row>
    <row r="3669" spans="6:10" x14ac:dyDescent="0.3">
      <c r="F3669">
        <v>3664</v>
      </c>
      <c r="G3669" t="s">
        <v>7957</v>
      </c>
      <c r="H3669" s="2">
        <v>199.28999999999988</v>
      </c>
      <c r="I3669" s="18">
        <f t="shared" si="121"/>
        <v>2.0444722345033028E-5</v>
      </c>
      <c r="J3669" s="7">
        <f t="shared" si="122"/>
        <v>0.99266214509399497</v>
      </c>
    </row>
    <row r="3670" spans="6:10" x14ac:dyDescent="0.3">
      <c r="F3670">
        <v>3665</v>
      </c>
      <c r="G3670" t="s">
        <v>7569</v>
      </c>
      <c r="H3670" s="2">
        <v>199.14999999999995</v>
      </c>
      <c r="I3670" s="18">
        <f t="shared" si="121"/>
        <v>2.0430360053255703E-5</v>
      </c>
      <c r="J3670" s="7">
        <f t="shared" si="122"/>
        <v>0.99268257545404825</v>
      </c>
    </row>
    <row r="3671" spans="6:10" x14ac:dyDescent="0.3">
      <c r="F3671">
        <v>3666</v>
      </c>
      <c r="G3671" t="s">
        <v>8406</v>
      </c>
      <c r="H3671" s="2">
        <v>198.57</v>
      </c>
      <c r="I3671" s="18">
        <f t="shared" si="121"/>
        <v>2.0370859130178186E-5</v>
      </c>
      <c r="J3671" s="7">
        <f t="shared" si="122"/>
        <v>0.99270294631317846</v>
      </c>
    </row>
    <row r="3672" spans="6:10" x14ac:dyDescent="0.3">
      <c r="F3672">
        <v>3667</v>
      </c>
      <c r="G3672" t="s">
        <v>4971</v>
      </c>
      <c r="H3672" s="2">
        <v>197.95</v>
      </c>
      <c r="I3672" s="18">
        <f t="shared" si="121"/>
        <v>2.0307254695164285E-5</v>
      </c>
      <c r="J3672" s="7">
        <f t="shared" si="122"/>
        <v>0.99272325356787361</v>
      </c>
    </row>
    <row r="3673" spans="6:10" x14ac:dyDescent="0.3">
      <c r="F3673">
        <v>3668</v>
      </c>
      <c r="G3673" t="s">
        <v>7085</v>
      </c>
      <c r="H3673" s="2">
        <v>197.9</v>
      </c>
      <c r="I3673" s="18">
        <f t="shared" si="121"/>
        <v>2.0302125305243811E-5</v>
      </c>
      <c r="J3673" s="7">
        <f t="shared" si="122"/>
        <v>0.99274355569317885</v>
      </c>
    </row>
    <row r="3674" spans="6:10" x14ac:dyDescent="0.3">
      <c r="F3674">
        <v>3669</v>
      </c>
      <c r="G3674" t="s">
        <v>4336</v>
      </c>
      <c r="H3674" s="2">
        <v>197.88</v>
      </c>
      <c r="I3674" s="18">
        <f t="shared" si="121"/>
        <v>2.030007354927562E-5</v>
      </c>
      <c r="J3674" s="7">
        <f t="shared" si="122"/>
        <v>0.9927638557667281</v>
      </c>
    </row>
    <row r="3675" spans="6:10" x14ac:dyDescent="0.3">
      <c r="F3675">
        <v>3670</v>
      </c>
      <c r="G3675" t="s">
        <v>4440</v>
      </c>
      <c r="H3675" s="2">
        <v>197.70999999999998</v>
      </c>
      <c r="I3675" s="18">
        <f t="shared" si="121"/>
        <v>2.0282633623545999E-5</v>
      </c>
      <c r="J3675" s="7">
        <f t="shared" si="122"/>
        <v>0.99278413840035162</v>
      </c>
    </row>
    <row r="3676" spans="6:10" x14ac:dyDescent="0.3">
      <c r="F3676">
        <v>3671</v>
      </c>
      <c r="G3676" t="s">
        <v>5616</v>
      </c>
      <c r="H3676" s="2">
        <v>197.65</v>
      </c>
      <c r="I3676" s="18">
        <f t="shared" si="121"/>
        <v>2.0276478355641431E-5</v>
      </c>
      <c r="J3676" s="7">
        <f t="shared" si="122"/>
        <v>0.9928044148787073</v>
      </c>
    </row>
    <row r="3677" spans="6:10" x14ac:dyDescent="0.3">
      <c r="F3677">
        <v>3672</v>
      </c>
      <c r="G3677" t="s">
        <v>6058</v>
      </c>
      <c r="H3677" s="2">
        <v>197.64000000000001</v>
      </c>
      <c r="I3677" s="18">
        <f t="shared" si="121"/>
        <v>2.0275452477657337E-5</v>
      </c>
      <c r="J3677" s="7">
        <f t="shared" si="122"/>
        <v>0.99282469033118492</v>
      </c>
    </row>
    <row r="3678" spans="6:10" x14ac:dyDescent="0.3">
      <c r="F3678">
        <v>3673</v>
      </c>
      <c r="G3678" t="s">
        <v>7897</v>
      </c>
      <c r="H3678" s="2">
        <v>197.63</v>
      </c>
      <c r="I3678" s="18">
        <f t="shared" si="121"/>
        <v>2.0274426599673239E-5</v>
      </c>
      <c r="J3678" s="7">
        <f t="shared" si="122"/>
        <v>0.99284496475778461</v>
      </c>
    </row>
    <row r="3679" spans="6:10" x14ac:dyDescent="0.3">
      <c r="F3679">
        <v>3674</v>
      </c>
      <c r="G3679" t="s">
        <v>7567</v>
      </c>
      <c r="H3679" s="2">
        <v>197.22</v>
      </c>
      <c r="I3679" s="18">
        <f t="shared" si="121"/>
        <v>2.0232365602325336E-5</v>
      </c>
      <c r="J3679" s="7">
        <f t="shared" si="122"/>
        <v>0.99286519712338694</v>
      </c>
    </row>
    <row r="3680" spans="6:10" x14ac:dyDescent="0.3">
      <c r="F3680">
        <v>3675</v>
      </c>
      <c r="G3680" t="s">
        <v>6088</v>
      </c>
      <c r="H3680" s="2">
        <v>197.13</v>
      </c>
      <c r="I3680" s="18">
        <f t="shared" si="121"/>
        <v>2.0223132700468479E-5</v>
      </c>
      <c r="J3680" s="7">
        <f t="shared" si="122"/>
        <v>0.99288542025608739</v>
      </c>
    </row>
    <row r="3681" spans="6:10" x14ac:dyDescent="0.3">
      <c r="F3681">
        <v>3676</v>
      </c>
      <c r="G3681" t="s">
        <v>5702</v>
      </c>
      <c r="H3681" s="2">
        <v>197.1</v>
      </c>
      <c r="I3681" s="18">
        <f t="shared" si="121"/>
        <v>2.0220055066516193E-5</v>
      </c>
      <c r="J3681" s="7">
        <f t="shared" si="122"/>
        <v>0.99290564031115391</v>
      </c>
    </row>
    <row r="3682" spans="6:10" x14ac:dyDescent="0.3">
      <c r="F3682">
        <v>3677</v>
      </c>
      <c r="G3682" t="s">
        <v>6384</v>
      </c>
      <c r="H3682" s="2">
        <v>197</v>
      </c>
      <c r="I3682" s="18">
        <f t="shared" si="121"/>
        <v>2.0209796286675241E-5</v>
      </c>
      <c r="J3682" s="7">
        <f t="shared" si="122"/>
        <v>0.99292585010744061</v>
      </c>
    </row>
    <row r="3683" spans="6:10" x14ac:dyDescent="0.3">
      <c r="F3683">
        <v>3678</v>
      </c>
      <c r="G3683" t="s">
        <v>5074</v>
      </c>
      <c r="H3683" s="2">
        <v>196.89</v>
      </c>
      <c r="I3683" s="18">
        <f t="shared" si="121"/>
        <v>2.0198511628850192E-5</v>
      </c>
      <c r="J3683" s="7">
        <f t="shared" si="122"/>
        <v>0.99294604861906943</v>
      </c>
    </row>
    <row r="3684" spans="6:10" x14ac:dyDescent="0.3">
      <c r="F3684">
        <v>3679</v>
      </c>
      <c r="G3684" t="s">
        <v>5464</v>
      </c>
      <c r="H3684" s="2">
        <v>196.78999999999994</v>
      </c>
      <c r="I3684" s="18">
        <f t="shared" si="121"/>
        <v>2.0188252849009238E-5</v>
      </c>
      <c r="J3684" s="7">
        <f t="shared" si="122"/>
        <v>0.99296623687191843</v>
      </c>
    </row>
    <row r="3685" spans="6:10" x14ac:dyDescent="0.3">
      <c r="F3685">
        <v>3680</v>
      </c>
      <c r="G3685" t="s">
        <v>4966</v>
      </c>
      <c r="H3685" s="2">
        <v>196.14999999999998</v>
      </c>
      <c r="I3685" s="18">
        <f t="shared" si="121"/>
        <v>2.0122596658027149E-5</v>
      </c>
      <c r="J3685" s="7">
        <f t="shared" si="122"/>
        <v>0.9929863594685765</v>
      </c>
    </row>
    <row r="3686" spans="6:10" x14ac:dyDescent="0.3">
      <c r="F3686">
        <v>3681</v>
      </c>
      <c r="G3686" t="s">
        <v>8164</v>
      </c>
      <c r="H3686" s="2">
        <v>195.99999999999989</v>
      </c>
      <c r="I3686" s="18">
        <f t="shared" si="121"/>
        <v>2.0107208488265713E-5</v>
      </c>
      <c r="J3686" s="7">
        <f t="shared" si="122"/>
        <v>0.99300646667706471</v>
      </c>
    </row>
    <row r="3687" spans="6:10" x14ac:dyDescent="0.3">
      <c r="F3687">
        <v>3682</v>
      </c>
      <c r="G3687" t="s">
        <v>7032</v>
      </c>
      <c r="H3687" s="2">
        <v>195.74</v>
      </c>
      <c r="I3687" s="18">
        <f t="shared" si="121"/>
        <v>2.0080535660679249E-5</v>
      </c>
      <c r="J3687" s="7">
        <f t="shared" si="122"/>
        <v>0.99302654721272543</v>
      </c>
    </row>
    <row r="3688" spans="6:10" x14ac:dyDescent="0.3">
      <c r="F3688">
        <v>3683</v>
      </c>
      <c r="G3688" t="s">
        <v>5328</v>
      </c>
      <c r="H3688" s="2">
        <v>195.54999999999995</v>
      </c>
      <c r="I3688" s="18">
        <f t="shared" si="121"/>
        <v>2.0061043978981437E-5</v>
      </c>
      <c r="J3688" s="7">
        <f t="shared" si="122"/>
        <v>0.99304660825670443</v>
      </c>
    </row>
    <row r="3689" spans="6:10" x14ac:dyDescent="0.3">
      <c r="F3689">
        <v>3684</v>
      </c>
      <c r="G3689" t="s">
        <v>5970</v>
      </c>
      <c r="H3689" s="2">
        <v>195.25</v>
      </c>
      <c r="I3689" s="18">
        <f t="shared" si="121"/>
        <v>2.0030267639458586E-5</v>
      </c>
      <c r="J3689" s="7">
        <f t="shared" si="122"/>
        <v>0.99306663852434385</v>
      </c>
    </row>
    <row r="3690" spans="6:10" x14ac:dyDescent="0.3">
      <c r="F3690">
        <v>3685</v>
      </c>
      <c r="G3690" t="s">
        <v>6670</v>
      </c>
      <c r="H3690" s="2">
        <v>195.15</v>
      </c>
      <c r="I3690" s="18">
        <f t="shared" si="121"/>
        <v>2.0020008859617634E-5</v>
      </c>
      <c r="J3690" s="7">
        <f t="shared" si="122"/>
        <v>0.99308665853320344</v>
      </c>
    </row>
    <row r="3691" spans="6:10" x14ac:dyDescent="0.3">
      <c r="F3691">
        <v>3686</v>
      </c>
      <c r="G3691" t="s">
        <v>5554</v>
      </c>
      <c r="H3691" s="2">
        <v>194.89999999999995</v>
      </c>
      <c r="I3691" s="18">
        <f t="shared" si="121"/>
        <v>1.9994361910015247E-5</v>
      </c>
      <c r="J3691" s="7">
        <f t="shared" si="122"/>
        <v>0.99310665289511346</v>
      </c>
    </row>
    <row r="3692" spans="6:10" x14ac:dyDescent="0.3">
      <c r="F3692">
        <v>3687</v>
      </c>
      <c r="G3692" t="s">
        <v>7607</v>
      </c>
      <c r="H3692" s="2">
        <v>194.88000000000005</v>
      </c>
      <c r="I3692" s="18">
        <f t="shared" si="121"/>
        <v>1.9992310154047069E-5</v>
      </c>
      <c r="J3692" s="7">
        <f t="shared" si="122"/>
        <v>0.9931266452052675</v>
      </c>
    </row>
    <row r="3693" spans="6:10" x14ac:dyDescent="0.3">
      <c r="F3693">
        <v>3688</v>
      </c>
      <c r="G3693" t="s">
        <v>8028</v>
      </c>
      <c r="H3693" s="2">
        <v>194.36999999999998</v>
      </c>
      <c r="I3693" s="18">
        <f t="shared" si="121"/>
        <v>1.9939990376858204E-5</v>
      </c>
      <c r="J3693" s="7">
        <f t="shared" si="122"/>
        <v>0.99314658519564436</v>
      </c>
    </row>
    <row r="3694" spans="6:10" x14ac:dyDescent="0.3">
      <c r="F3694">
        <v>3689</v>
      </c>
      <c r="G3694" t="s">
        <v>4615</v>
      </c>
      <c r="H3694" s="2">
        <v>194.18</v>
      </c>
      <c r="I3694" s="18">
        <f t="shared" si="121"/>
        <v>1.9920498695160399E-5</v>
      </c>
      <c r="J3694" s="7">
        <f t="shared" si="122"/>
        <v>0.99316650569433951</v>
      </c>
    </row>
    <row r="3695" spans="6:10" x14ac:dyDescent="0.3">
      <c r="F3695">
        <v>3690</v>
      </c>
      <c r="G3695" t="s">
        <v>6725</v>
      </c>
      <c r="H3695" s="2">
        <v>193.75</v>
      </c>
      <c r="I3695" s="18">
        <f t="shared" si="121"/>
        <v>1.9876385941844307E-5</v>
      </c>
      <c r="J3695" s="7">
        <f t="shared" si="122"/>
        <v>0.99318638208028132</v>
      </c>
    </row>
    <row r="3696" spans="6:10" x14ac:dyDescent="0.3">
      <c r="F3696">
        <v>3691</v>
      </c>
      <c r="G3696" t="s">
        <v>6356</v>
      </c>
      <c r="H3696" s="2">
        <v>193.64</v>
      </c>
      <c r="I3696" s="18">
        <f t="shared" si="121"/>
        <v>1.9865101284019258E-5</v>
      </c>
      <c r="J3696" s="7">
        <f t="shared" si="122"/>
        <v>0.99320624718156536</v>
      </c>
    </row>
    <row r="3697" spans="6:10" x14ac:dyDescent="0.3">
      <c r="F3697">
        <v>3692</v>
      </c>
      <c r="G3697" t="s">
        <v>7924</v>
      </c>
      <c r="H3697" s="2">
        <v>193.63999999999993</v>
      </c>
      <c r="I3697" s="18">
        <f t="shared" si="121"/>
        <v>1.9865101284019251E-5</v>
      </c>
      <c r="J3697" s="7">
        <f t="shared" si="122"/>
        <v>0.9932261122828494</v>
      </c>
    </row>
    <row r="3698" spans="6:10" x14ac:dyDescent="0.3">
      <c r="F3698">
        <v>3693</v>
      </c>
      <c r="G3698" t="s">
        <v>7581</v>
      </c>
      <c r="H3698" s="2">
        <v>193.44</v>
      </c>
      <c r="I3698" s="18">
        <f t="shared" si="121"/>
        <v>1.9844583724337355E-5</v>
      </c>
      <c r="J3698" s="7">
        <f t="shared" si="122"/>
        <v>0.99324595686657369</v>
      </c>
    </row>
    <row r="3699" spans="6:10" x14ac:dyDescent="0.3">
      <c r="F3699">
        <v>3694</v>
      </c>
      <c r="G3699" t="s">
        <v>8123</v>
      </c>
      <c r="H3699" s="2">
        <v>193.42</v>
      </c>
      <c r="I3699" s="18">
        <f t="shared" si="121"/>
        <v>1.9842531968369163E-5</v>
      </c>
      <c r="J3699" s="7">
        <f t="shared" si="122"/>
        <v>0.99326579939854209</v>
      </c>
    </row>
    <row r="3700" spans="6:10" x14ac:dyDescent="0.3">
      <c r="F3700">
        <v>3695</v>
      </c>
      <c r="G3700" t="s">
        <v>6072</v>
      </c>
      <c r="H3700" s="2">
        <v>193.39</v>
      </c>
      <c r="I3700" s="18">
        <f t="shared" si="121"/>
        <v>1.9839454334416878E-5</v>
      </c>
      <c r="J3700" s="7">
        <f t="shared" si="122"/>
        <v>0.99328563885287646</v>
      </c>
    </row>
    <row r="3701" spans="6:10" x14ac:dyDescent="0.3">
      <c r="F3701">
        <v>3696</v>
      </c>
      <c r="G3701" t="s">
        <v>6068</v>
      </c>
      <c r="H3701" s="2">
        <v>193.13999999999996</v>
      </c>
      <c r="I3701" s="18">
        <f t="shared" si="121"/>
        <v>1.9813807384814494E-5</v>
      </c>
      <c r="J3701" s="7">
        <f t="shared" si="122"/>
        <v>0.99330545266026127</v>
      </c>
    </row>
    <row r="3702" spans="6:10" x14ac:dyDescent="0.3">
      <c r="F3702">
        <v>3697</v>
      </c>
      <c r="G3702" t="s">
        <v>5170</v>
      </c>
      <c r="H3702" s="2">
        <v>192.84999999999997</v>
      </c>
      <c r="I3702" s="18">
        <f t="shared" si="121"/>
        <v>1.9784056923275734E-5</v>
      </c>
      <c r="J3702" s="7">
        <f t="shared" si="122"/>
        <v>0.99332523671718453</v>
      </c>
    </row>
    <row r="3703" spans="6:10" x14ac:dyDescent="0.3">
      <c r="F3703">
        <v>3698</v>
      </c>
      <c r="G3703" t="s">
        <v>4394</v>
      </c>
      <c r="H3703" s="2">
        <v>192.72</v>
      </c>
      <c r="I3703" s="18">
        <f t="shared" si="121"/>
        <v>1.97707205094825E-5</v>
      </c>
      <c r="J3703" s="7">
        <f t="shared" si="122"/>
        <v>0.99334500743769405</v>
      </c>
    </row>
    <row r="3704" spans="6:10" x14ac:dyDescent="0.3">
      <c r="F3704">
        <v>3699</v>
      </c>
      <c r="G3704" t="s">
        <v>4610</v>
      </c>
      <c r="H3704" s="2">
        <v>192.6</v>
      </c>
      <c r="I3704" s="18">
        <f t="shared" si="121"/>
        <v>1.9758409973673357E-5</v>
      </c>
      <c r="J3704" s="7">
        <f t="shared" si="122"/>
        <v>0.99336476584766775</v>
      </c>
    </row>
    <row r="3705" spans="6:10" x14ac:dyDescent="0.3">
      <c r="F3705">
        <v>3700</v>
      </c>
      <c r="G3705" t="s">
        <v>6890</v>
      </c>
      <c r="H3705" s="2">
        <v>191.94000000000003</v>
      </c>
      <c r="I3705" s="18">
        <f t="shared" si="121"/>
        <v>1.969070202672308E-5</v>
      </c>
      <c r="J3705" s="7">
        <f t="shared" si="122"/>
        <v>0.99338445654969443</v>
      </c>
    </row>
    <row r="3706" spans="6:10" x14ac:dyDescent="0.3">
      <c r="F3706">
        <v>3701</v>
      </c>
      <c r="G3706" t="s">
        <v>6182</v>
      </c>
      <c r="H3706" s="2">
        <v>191.31999999999991</v>
      </c>
      <c r="I3706" s="18">
        <f t="shared" si="121"/>
        <v>1.9627097591709166E-5</v>
      </c>
      <c r="J3706" s="7">
        <f t="shared" si="122"/>
        <v>0.99340408364728616</v>
      </c>
    </row>
    <row r="3707" spans="6:10" x14ac:dyDescent="0.3">
      <c r="F3707">
        <v>3702</v>
      </c>
      <c r="G3707" t="s">
        <v>8407</v>
      </c>
      <c r="H3707" s="2">
        <v>191.16999999999996</v>
      </c>
      <c r="I3707" s="18">
        <f t="shared" si="121"/>
        <v>1.9611709421947743E-5</v>
      </c>
      <c r="J3707" s="7">
        <f t="shared" si="122"/>
        <v>0.99342369535670816</v>
      </c>
    </row>
    <row r="3708" spans="6:10" x14ac:dyDescent="0.3">
      <c r="F3708">
        <v>3703</v>
      </c>
      <c r="G3708" t="s">
        <v>6730</v>
      </c>
      <c r="H3708" s="2">
        <v>191.04</v>
      </c>
      <c r="I3708" s="18">
        <f t="shared" si="121"/>
        <v>1.959837300815451E-5</v>
      </c>
      <c r="J3708" s="7">
        <f t="shared" si="122"/>
        <v>0.99344329372971629</v>
      </c>
    </row>
    <row r="3709" spans="6:10" x14ac:dyDescent="0.3">
      <c r="F3709">
        <v>3704</v>
      </c>
      <c r="G3709" t="s">
        <v>7852</v>
      </c>
      <c r="H3709" s="2">
        <v>190.88</v>
      </c>
      <c r="I3709" s="18">
        <f t="shared" si="121"/>
        <v>1.9581958960408987E-5</v>
      </c>
      <c r="J3709" s="7">
        <f t="shared" si="122"/>
        <v>0.99346287568867675</v>
      </c>
    </row>
    <row r="3710" spans="6:10" x14ac:dyDescent="0.3">
      <c r="F3710">
        <v>3705</v>
      </c>
      <c r="G3710" t="s">
        <v>4781</v>
      </c>
      <c r="H3710" s="2">
        <v>190.54999999999998</v>
      </c>
      <c r="I3710" s="18">
        <f t="shared" si="121"/>
        <v>1.9548104986933843E-5</v>
      </c>
      <c r="J3710" s="7">
        <f t="shared" si="122"/>
        <v>0.99348242379366369</v>
      </c>
    </row>
    <row r="3711" spans="6:10" x14ac:dyDescent="0.3">
      <c r="F3711">
        <v>3706</v>
      </c>
      <c r="G3711" t="s">
        <v>6518</v>
      </c>
      <c r="H3711" s="2">
        <v>190.53</v>
      </c>
      <c r="I3711" s="18">
        <f t="shared" si="121"/>
        <v>1.9546053230965655E-5</v>
      </c>
      <c r="J3711" s="7">
        <f t="shared" si="122"/>
        <v>0.99350196984689465</v>
      </c>
    </row>
    <row r="3712" spans="6:10" x14ac:dyDescent="0.3">
      <c r="F3712">
        <v>3707</v>
      </c>
      <c r="G3712" t="s">
        <v>5846</v>
      </c>
      <c r="H3712" s="2">
        <v>190.31</v>
      </c>
      <c r="I3712" s="18">
        <f t="shared" si="121"/>
        <v>1.952348391531556E-5</v>
      </c>
      <c r="J3712" s="7">
        <f t="shared" si="122"/>
        <v>0.99352149333080997</v>
      </c>
    </row>
    <row r="3713" spans="6:10" x14ac:dyDescent="0.3">
      <c r="F3713">
        <v>3708</v>
      </c>
      <c r="G3713" t="s">
        <v>5459</v>
      </c>
      <c r="H3713" s="2">
        <v>190.25000000000003</v>
      </c>
      <c r="I3713" s="18">
        <f t="shared" si="121"/>
        <v>1.9517328647410992E-5</v>
      </c>
      <c r="J3713" s="7">
        <f t="shared" si="122"/>
        <v>0.99354101065945732</v>
      </c>
    </row>
    <row r="3714" spans="6:10" x14ac:dyDescent="0.3">
      <c r="F3714">
        <v>3709</v>
      </c>
      <c r="G3714" t="s">
        <v>8327</v>
      </c>
      <c r="H3714" s="2">
        <v>190.19000000000017</v>
      </c>
      <c r="I3714" s="18">
        <f t="shared" si="121"/>
        <v>1.9511173379506434E-5</v>
      </c>
      <c r="J3714" s="7">
        <f t="shared" si="122"/>
        <v>0.99356052183283683</v>
      </c>
    </row>
    <row r="3715" spans="6:10" x14ac:dyDescent="0.3">
      <c r="F3715">
        <v>3710</v>
      </c>
      <c r="G3715" t="s">
        <v>4265</v>
      </c>
      <c r="H3715" s="2">
        <v>189.9</v>
      </c>
      <c r="I3715" s="18">
        <f t="shared" si="121"/>
        <v>1.9481422917967657E-5</v>
      </c>
      <c r="J3715" s="7">
        <f t="shared" si="122"/>
        <v>0.9935800032557548</v>
      </c>
    </row>
    <row r="3716" spans="6:10" x14ac:dyDescent="0.3">
      <c r="F3716">
        <v>3711</v>
      </c>
      <c r="G3716" t="s">
        <v>7807</v>
      </c>
      <c r="H3716" s="2">
        <v>189.48999999999998</v>
      </c>
      <c r="I3716" s="18">
        <f t="shared" si="121"/>
        <v>1.9439361920619753E-5</v>
      </c>
      <c r="J3716" s="7">
        <f t="shared" si="122"/>
        <v>0.99359944261767541</v>
      </c>
    </row>
    <row r="3717" spans="6:10" x14ac:dyDescent="0.3">
      <c r="F3717">
        <v>3712</v>
      </c>
      <c r="G3717" t="s">
        <v>5236</v>
      </c>
      <c r="H3717" s="2">
        <v>189.47</v>
      </c>
      <c r="I3717" s="18">
        <f t="shared" si="121"/>
        <v>1.9437310164651565E-5</v>
      </c>
      <c r="J3717" s="7">
        <f t="shared" si="122"/>
        <v>0.99361887992784004</v>
      </c>
    </row>
    <row r="3718" spans="6:10" x14ac:dyDescent="0.3">
      <c r="F3718">
        <v>3713</v>
      </c>
      <c r="G3718" t="s">
        <v>8444</v>
      </c>
      <c r="H3718" s="2">
        <v>189.39999999999995</v>
      </c>
      <c r="I3718" s="18">
        <f t="shared" si="121"/>
        <v>1.9430129018762893E-5</v>
      </c>
      <c r="J3718" s="7">
        <f t="shared" si="122"/>
        <v>0.99363831005685876</v>
      </c>
    </row>
    <row r="3719" spans="6:10" x14ac:dyDescent="0.3">
      <c r="F3719">
        <v>3714</v>
      </c>
      <c r="G3719" t="s">
        <v>7286</v>
      </c>
      <c r="H3719" s="2">
        <v>188.89000000000001</v>
      </c>
      <c r="I3719" s="18">
        <f t="shared" ref="I3719:I3782" si="123">H3719/GETPIVOTDATA("[Measures].[Net Sales]",$G$5)</f>
        <v>1.9377809241574045E-5</v>
      </c>
      <c r="J3719" s="7">
        <f t="shared" si="122"/>
        <v>0.99365768786610031</v>
      </c>
    </row>
    <row r="3720" spans="6:10" x14ac:dyDescent="0.3">
      <c r="F3720">
        <v>3715</v>
      </c>
      <c r="G3720" t="s">
        <v>5991</v>
      </c>
      <c r="H3720" s="2">
        <v>188.60999999999987</v>
      </c>
      <c r="I3720" s="18">
        <f t="shared" si="123"/>
        <v>1.9349084658019365E-5</v>
      </c>
      <c r="J3720" s="7">
        <f t="shared" ref="J3720:J3783" si="124">I3720+J3719</f>
        <v>0.99367703695075837</v>
      </c>
    </row>
    <row r="3721" spans="6:10" x14ac:dyDescent="0.3">
      <c r="F3721">
        <v>3716</v>
      </c>
      <c r="G3721" t="s">
        <v>4684</v>
      </c>
      <c r="H3721" s="2">
        <v>188.1399999999999</v>
      </c>
      <c r="I3721" s="18">
        <f t="shared" si="123"/>
        <v>1.9300868392766893E-5</v>
      </c>
      <c r="J3721" s="7">
        <f t="shared" si="124"/>
        <v>0.99369633781915112</v>
      </c>
    </row>
    <row r="3722" spans="6:10" x14ac:dyDescent="0.3">
      <c r="F3722">
        <v>3717</v>
      </c>
      <c r="G3722" t="s">
        <v>8255</v>
      </c>
      <c r="H3722" s="2">
        <v>188.01999999999992</v>
      </c>
      <c r="I3722" s="18">
        <f t="shared" si="123"/>
        <v>1.9288557856957754E-5</v>
      </c>
      <c r="J3722" s="7">
        <f t="shared" si="124"/>
        <v>0.99371562637700805</v>
      </c>
    </row>
    <row r="3723" spans="6:10" x14ac:dyDescent="0.3">
      <c r="F3723">
        <v>3718</v>
      </c>
      <c r="G3723" t="s">
        <v>6011</v>
      </c>
      <c r="H3723" s="2">
        <v>187.91999999999993</v>
      </c>
      <c r="I3723" s="18">
        <f t="shared" si="123"/>
        <v>1.9278299077116802E-5</v>
      </c>
      <c r="J3723" s="7">
        <f t="shared" si="124"/>
        <v>0.99373490467608516</v>
      </c>
    </row>
    <row r="3724" spans="6:10" x14ac:dyDescent="0.3">
      <c r="F3724">
        <v>3719</v>
      </c>
      <c r="G3724" t="s">
        <v>7883</v>
      </c>
      <c r="H3724" s="2">
        <v>187.82999999999998</v>
      </c>
      <c r="I3724" s="18">
        <f t="shared" si="123"/>
        <v>1.9269066175259952E-5</v>
      </c>
      <c r="J3724" s="7">
        <f t="shared" si="124"/>
        <v>0.99375417374226038</v>
      </c>
    </row>
    <row r="3725" spans="6:10" x14ac:dyDescent="0.3">
      <c r="F3725">
        <v>3720</v>
      </c>
      <c r="G3725" t="s">
        <v>7616</v>
      </c>
      <c r="H3725" s="2">
        <v>187.69000000000008</v>
      </c>
      <c r="I3725" s="18">
        <f t="shared" si="123"/>
        <v>1.925470388348263E-5</v>
      </c>
      <c r="J3725" s="7">
        <f t="shared" si="124"/>
        <v>0.99377342844614391</v>
      </c>
    </row>
    <row r="3726" spans="6:10" x14ac:dyDescent="0.3">
      <c r="F3726">
        <v>3721</v>
      </c>
      <c r="G3726" t="s">
        <v>8422</v>
      </c>
      <c r="H3726" s="2">
        <v>187.28999999999996</v>
      </c>
      <c r="I3726" s="18">
        <f t="shared" si="123"/>
        <v>1.9213668764118808E-5</v>
      </c>
      <c r="J3726" s="7">
        <f t="shared" si="124"/>
        <v>0.99379264211490803</v>
      </c>
    </row>
    <row r="3727" spans="6:10" x14ac:dyDescent="0.3">
      <c r="F3727">
        <v>3722</v>
      </c>
      <c r="G3727" t="s">
        <v>7043</v>
      </c>
      <c r="H3727" s="2">
        <v>187.15</v>
      </c>
      <c r="I3727" s="18">
        <f t="shared" si="123"/>
        <v>1.919930647234148E-5</v>
      </c>
      <c r="J3727" s="7">
        <f t="shared" si="124"/>
        <v>0.99381184142138035</v>
      </c>
    </row>
    <row r="3728" spans="6:10" x14ac:dyDescent="0.3">
      <c r="F3728">
        <v>3723</v>
      </c>
      <c r="G3728" t="s">
        <v>8189</v>
      </c>
      <c r="H3728" s="2">
        <v>187.02</v>
      </c>
      <c r="I3728" s="18">
        <f t="shared" si="123"/>
        <v>1.9185970058548242E-5</v>
      </c>
      <c r="J3728" s="7">
        <f t="shared" si="124"/>
        <v>0.99383102739143891</v>
      </c>
    </row>
    <row r="3729" spans="6:10" x14ac:dyDescent="0.3">
      <c r="F3729">
        <v>3724</v>
      </c>
      <c r="G3729" t="s">
        <v>5888</v>
      </c>
      <c r="H3729" s="2">
        <v>186.23</v>
      </c>
      <c r="I3729" s="18">
        <f t="shared" si="123"/>
        <v>1.9104925697804721E-5</v>
      </c>
      <c r="J3729" s="7">
        <f t="shared" si="124"/>
        <v>0.9938501323171367</v>
      </c>
    </row>
    <row r="3730" spans="6:10" x14ac:dyDescent="0.3">
      <c r="F3730">
        <v>3725</v>
      </c>
      <c r="G3730" t="s">
        <v>6633</v>
      </c>
      <c r="H3730" s="2">
        <v>186.01000000000002</v>
      </c>
      <c r="I3730" s="18">
        <f t="shared" si="123"/>
        <v>1.908235638215463E-5</v>
      </c>
      <c r="J3730" s="7">
        <f t="shared" si="124"/>
        <v>0.99386921467351885</v>
      </c>
    </row>
    <row r="3731" spans="6:10" x14ac:dyDescent="0.3">
      <c r="F3731">
        <v>3726</v>
      </c>
      <c r="G3731" t="s">
        <v>4493</v>
      </c>
      <c r="H3731" s="2">
        <v>185.9</v>
      </c>
      <c r="I3731" s="18">
        <f t="shared" si="123"/>
        <v>1.9071071724329581E-5</v>
      </c>
      <c r="J3731" s="7">
        <f t="shared" si="124"/>
        <v>0.99388828574524313</v>
      </c>
    </row>
    <row r="3732" spans="6:10" x14ac:dyDescent="0.3">
      <c r="F3732">
        <v>3727</v>
      </c>
      <c r="G3732" t="s">
        <v>8100</v>
      </c>
      <c r="H3732" s="2">
        <v>185.64999999999998</v>
      </c>
      <c r="I3732" s="18">
        <f t="shared" si="123"/>
        <v>1.9045424774727201E-5</v>
      </c>
      <c r="J3732" s="7">
        <f t="shared" si="124"/>
        <v>0.99390733117001784</v>
      </c>
    </row>
    <row r="3733" spans="6:10" x14ac:dyDescent="0.3">
      <c r="F3733">
        <v>3728</v>
      </c>
      <c r="G3733" t="s">
        <v>7696</v>
      </c>
      <c r="H3733" s="2">
        <v>185.45999999999998</v>
      </c>
      <c r="I3733" s="18">
        <f t="shared" si="123"/>
        <v>1.9025933093029392E-5</v>
      </c>
      <c r="J3733" s="7">
        <f t="shared" si="124"/>
        <v>0.99392635710311084</v>
      </c>
    </row>
    <row r="3734" spans="6:10" x14ac:dyDescent="0.3">
      <c r="F3734">
        <v>3729</v>
      </c>
      <c r="G3734" t="s">
        <v>5625</v>
      </c>
      <c r="H3734" s="2">
        <v>185.39999999999998</v>
      </c>
      <c r="I3734" s="18">
        <f t="shared" si="123"/>
        <v>1.901977782512482E-5</v>
      </c>
      <c r="J3734" s="7">
        <f t="shared" si="124"/>
        <v>0.99394537688093598</v>
      </c>
    </row>
    <row r="3735" spans="6:10" x14ac:dyDescent="0.3">
      <c r="F3735">
        <v>3730</v>
      </c>
      <c r="G3735" t="s">
        <v>7019</v>
      </c>
      <c r="H3735" s="2">
        <v>185.05</v>
      </c>
      <c r="I3735" s="18">
        <f t="shared" si="123"/>
        <v>1.8983872095681492E-5</v>
      </c>
      <c r="J3735" s="7">
        <f t="shared" si="124"/>
        <v>0.99396436075303163</v>
      </c>
    </row>
    <row r="3736" spans="6:10" x14ac:dyDescent="0.3">
      <c r="F3736">
        <v>3731</v>
      </c>
      <c r="G3736" t="s">
        <v>5104</v>
      </c>
      <c r="H3736" s="2">
        <v>184.64000000000001</v>
      </c>
      <c r="I3736" s="18">
        <f t="shared" si="123"/>
        <v>1.8941811098333589E-5</v>
      </c>
      <c r="J3736" s="7">
        <f t="shared" si="124"/>
        <v>0.99398330256412992</v>
      </c>
    </row>
    <row r="3737" spans="6:10" x14ac:dyDescent="0.3">
      <c r="F3737">
        <v>3732</v>
      </c>
      <c r="G3737" t="s">
        <v>8181</v>
      </c>
      <c r="H3737" s="2">
        <v>184.39999999999998</v>
      </c>
      <c r="I3737" s="18">
        <f t="shared" si="123"/>
        <v>1.8917190026715302E-5</v>
      </c>
      <c r="J3737" s="7">
        <f t="shared" si="124"/>
        <v>0.99400221975415659</v>
      </c>
    </row>
    <row r="3738" spans="6:10" x14ac:dyDescent="0.3">
      <c r="F3738">
        <v>3733</v>
      </c>
      <c r="G3738" t="s">
        <v>7276</v>
      </c>
      <c r="H3738" s="2">
        <v>184.26</v>
      </c>
      <c r="I3738" s="18">
        <f t="shared" si="123"/>
        <v>1.8902827734937971E-5</v>
      </c>
      <c r="J3738" s="7">
        <f t="shared" si="124"/>
        <v>0.99402112258189157</v>
      </c>
    </row>
    <row r="3739" spans="6:10" x14ac:dyDescent="0.3">
      <c r="F3739">
        <v>3734</v>
      </c>
      <c r="G3739" t="s">
        <v>6302</v>
      </c>
      <c r="H3739" s="2">
        <v>184.19000000000005</v>
      </c>
      <c r="I3739" s="18">
        <f t="shared" si="123"/>
        <v>1.8895646589049309E-5</v>
      </c>
      <c r="J3739" s="7">
        <f t="shared" si="124"/>
        <v>0.99404001822848065</v>
      </c>
    </row>
    <row r="3740" spans="6:10" x14ac:dyDescent="0.3">
      <c r="F3740">
        <v>3735</v>
      </c>
      <c r="G3740" t="s">
        <v>7450</v>
      </c>
      <c r="H3740" s="2">
        <v>183.70000000000002</v>
      </c>
      <c r="I3740" s="18">
        <f t="shared" si="123"/>
        <v>1.8845378567828642E-5</v>
      </c>
      <c r="J3740" s="7">
        <f t="shared" si="124"/>
        <v>0.99405886360704843</v>
      </c>
    </row>
    <row r="3741" spans="6:10" x14ac:dyDescent="0.3">
      <c r="F3741">
        <v>3736</v>
      </c>
      <c r="G3741" t="s">
        <v>5526</v>
      </c>
      <c r="H3741" s="2">
        <v>183.6</v>
      </c>
      <c r="I3741" s="18">
        <f t="shared" si="123"/>
        <v>1.8835119787987687E-5</v>
      </c>
      <c r="J3741" s="7">
        <f t="shared" si="124"/>
        <v>0.99407769872683638</v>
      </c>
    </row>
    <row r="3742" spans="6:10" x14ac:dyDescent="0.3">
      <c r="F3742">
        <v>3737</v>
      </c>
      <c r="G3742" t="s">
        <v>5088</v>
      </c>
      <c r="H3742" s="2">
        <v>183.44000000000003</v>
      </c>
      <c r="I3742" s="18">
        <f t="shared" si="123"/>
        <v>1.8818705740242168E-5</v>
      </c>
      <c r="J3742" s="7">
        <f t="shared" si="124"/>
        <v>0.99409651743257665</v>
      </c>
    </row>
    <row r="3743" spans="6:10" x14ac:dyDescent="0.3">
      <c r="F3743">
        <v>3738</v>
      </c>
      <c r="G3743" t="s">
        <v>4798</v>
      </c>
      <c r="H3743" s="2">
        <v>183.39999999999998</v>
      </c>
      <c r="I3743" s="18">
        <f t="shared" si="123"/>
        <v>1.8814602228305781E-5</v>
      </c>
      <c r="J3743" s="7">
        <f t="shared" si="124"/>
        <v>0.99411533203480495</v>
      </c>
    </row>
    <row r="3744" spans="6:10" x14ac:dyDescent="0.3">
      <c r="F3744">
        <v>3739</v>
      </c>
      <c r="G3744" t="s">
        <v>6770</v>
      </c>
      <c r="H3744" s="2">
        <v>182.96000000000004</v>
      </c>
      <c r="I3744" s="18">
        <f t="shared" si="123"/>
        <v>1.8769463597005598E-5</v>
      </c>
      <c r="J3744" s="7">
        <f t="shared" si="124"/>
        <v>0.99413410149840198</v>
      </c>
    </row>
    <row r="3745" spans="6:10" x14ac:dyDescent="0.3">
      <c r="F3745">
        <v>3740</v>
      </c>
      <c r="G3745" t="s">
        <v>8250</v>
      </c>
      <c r="H3745" s="2">
        <v>182.76999999999995</v>
      </c>
      <c r="I3745" s="18">
        <f t="shared" si="123"/>
        <v>1.8749971915307783E-5</v>
      </c>
      <c r="J3745" s="7">
        <f t="shared" si="124"/>
        <v>0.99415285147031729</v>
      </c>
    </row>
    <row r="3746" spans="6:10" x14ac:dyDescent="0.3">
      <c r="F3746">
        <v>3741</v>
      </c>
      <c r="G3746" t="s">
        <v>5542</v>
      </c>
      <c r="H3746" s="2">
        <v>182.24999999999991</v>
      </c>
      <c r="I3746" s="18">
        <f t="shared" si="123"/>
        <v>1.8696626260134827E-5</v>
      </c>
      <c r="J3746" s="7">
        <f t="shared" si="124"/>
        <v>0.99417154809657737</v>
      </c>
    </row>
    <row r="3747" spans="6:10" x14ac:dyDescent="0.3">
      <c r="F3747">
        <v>3742</v>
      </c>
      <c r="G3747" t="s">
        <v>5545</v>
      </c>
      <c r="H3747" s="2">
        <v>181.66999999999996</v>
      </c>
      <c r="I3747" s="18">
        <f t="shared" si="123"/>
        <v>1.8637125337057313E-5</v>
      </c>
      <c r="J3747" s="7">
        <f t="shared" si="124"/>
        <v>0.99419018522191438</v>
      </c>
    </row>
    <row r="3748" spans="6:10" x14ac:dyDescent="0.3">
      <c r="F3748">
        <v>3743</v>
      </c>
      <c r="G3748" t="s">
        <v>8497</v>
      </c>
      <c r="H3748" s="2">
        <v>181.11999999999989</v>
      </c>
      <c r="I3748" s="18">
        <f t="shared" si="123"/>
        <v>1.8580702047932068E-5</v>
      </c>
      <c r="J3748" s="7">
        <f t="shared" si="124"/>
        <v>0.99420876592396235</v>
      </c>
    </row>
    <row r="3749" spans="6:10" x14ac:dyDescent="0.3">
      <c r="F3749">
        <v>3744</v>
      </c>
      <c r="G3749" t="s">
        <v>7388</v>
      </c>
      <c r="H3749" s="2">
        <v>181.09000000000006</v>
      </c>
      <c r="I3749" s="18">
        <f t="shared" si="123"/>
        <v>1.8577624413979803E-5</v>
      </c>
      <c r="J3749" s="7">
        <f t="shared" si="124"/>
        <v>0.99422734354837627</v>
      </c>
    </row>
    <row r="3750" spans="6:10" x14ac:dyDescent="0.3">
      <c r="F3750">
        <v>3745</v>
      </c>
      <c r="G3750" t="s">
        <v>6875</v>
      </c>
      <c r="H3750" s="2">
        <v>181.08999999999997</v>
      </c>
      <c r="I3750" s="18">
        <f t="shared" si="123"/>
        <v>1.8577624413979793E-5</v>
      </c>
      <c r="J3750" s="7">
        <f t="shared" si="124"/>
        <v>0.9942459211727902</v>
      </c>
    </row>
    <row r="3751" spans="6:10" x14ac:dyDescent="0.3">
      <c r="F3751">
        <v>3746</v>
      </c>
      <c r="G3751" t="s">
        <v>6912</v>
      </c>
      <c r="H3751" s="2">
        <v>181</v>
      </c>
      <c r="I3751" s="18">
        <f t="shared" si="123"/>
        <v>1.8568391512122939E-5</v>
      </c>
      <c r="J3751" s="7">
        <f t="shared" si="124"/>
        <v>0.99426448956430236</v>
      </c>
    </row>
    <row r="3752" spans="6:10" x14ac:dyDescent="0.3">
      <c r="F3752">
        <v>3747</v>
      </c>
      <c r="G3752" t="s">
        <v>6431</v>
      </c>
      <c r="H3752" s="2">
        <v>180.93999999999997</v>
      </c>
      <c r="I3752" s="18">
        <f t="shared" si="123"/>
        <v>1.8562236244218364E-5</v>
      </c>
      <c r="J3752" s="7">
        <f t="shared" si="124"/>
        <v>0.99428305180054655</v>
      </c>
    </row>
    <row r="3753" spans="6:10" x14ac:dyDescent="0.3">
      <c r="F3753">
        <v>3748</v>
      </c>
      <c r="G3753" t="s">
        <v>7572</v>
      </c>
      <c r="H3753" s="2">
        <v>180.85</v>
      </c>
      <c r="I3753" s="18">
        <f t="shared" si="123"/>
        <v>1.855300334236151E-5</v>
      </c>
      <c r="J3753" s="7">
        <f t="shared" si="124"/>
        <v>0.99430160480388896</v>
      </c>
    </row>
    <row r="3754" spans="6:10" x14ac:dyDescent="0.3">
      <c r="F3754">
        <v>3749</v>
      </c>
      <c r="G3754" t="s">
        <v>8618</v>
      </c>
      <c r="H3754" s="2">
        <v>180.6</v>
      </c>
      <c r="I3754" s="18">
        <f t="shared" si="123"/>
        <v>1.852735639275913E-5</v>
      </c>
      <c r="J3754" s="7">
        <f t="shared" si="124"/>
        <v>0.9943201321602817</v>
      </c>
    </row>
    <row r="3755" spans="6:10" x14ac:dyDescent="0.3">
      <c r="F3755">
        <v>3750</v>
      </c>
      <c r="G3755" t="s">
        <v>5268</v>
      </c>
      <c r="H3755" s="2">
        <v>180.48000000000002</v>
      </c>
      <c r="I3755" s="18">
        <f t="shared" si="123"/>
        <v>1.851504585694999E-5</v>
      </c>
      <c r="J3755" s="7">
        <f t="shared" si="124"/>
        <v>0.99433864720613863</v>
      </c>
    </row>
    <row r="3756" spans="6:10" x14ac:dyDescent="0.3">
      <c r="F3756">
        <v>3751</v>
      </c>
      <c r="G3756" t="s">
        <v>6232</v>
      </c>
      <c r="H3756" s="2">
        <v>180.34999999999994</v>
      </c>
      <c r="I3756" s="18">
        <f t="shared" si="123"/>
        <v>1.8501709443156746E-5</v>
      </c>
      <c r="J3756" s="7">
        <f t="shared" si="124"/>
        <v>0.9943571489155818</v>
      </c>
    </row>
    <row r="3757" spans="6:10" x14ac:dyDescent="0.3">
      <c r="F3757">
        <v>3752</v>
      </c>
      <c r="G3757" t="s">
        <v>4478</v>
      </c>
      <c r="H3757" s="2">
        <v>180.1</v>
      </c>
      <c r="I3757" s="18">
        <f t="shared" si="123"/>
        <v>1.8476062493554372E-5</v>
      </c>
      <c r="J3757" s="7">
        <f t="shared" si="124"/>
        <v>0.9943756249780753</v>
      </c>
    </row>
    <row r="3758" spans="6:10" x14ac:dyDescent="0.3">
      <c r="F3758">
        <v>3753</v>
      </c>
      <c r="G3758" t="s">
        <v>4445</v>
      </c>
      <c r="H3758" s="2">
        <v>179.94</v>
      </c>
      <c r="I3758" s="18">
        <f t="shared" si="123"/>
        <v>1.8459648445808849E-5</v>
      </c>
      <c r="J3758" s="7">
        <f t="shared" si="124"/>
        <v>0.99439408462652112</v>
      </c>
    </row>
    <row r="3759" spans="6:10" x14ac:dyDescent="0.3">
      <c r="F3759">
        <v>3754</v>
      </c>
      <c r="G3759" t="s">
        <v>8518</v>
      </c>
      <c r="H3759" s="2">
        <v>179.34</v>
      </c>
      <c r="I3759" s="18">
        <f t="shared" si="123"/>
        <v>1.8398095766763137E-5</v>
      </c>
      <c r="J3759" s="7">
        <f t="shared" si="124"/>
        <v>0.99441248272228788</v>
      </c>
    </row>
    <row r="3760" spans="6:10" x14ac:dyDescent="0.3">
      <c r="F3760">
        <v>3755</v>
      </c>
      <c r="G3760" t="s">
        <v>6880</v>
      </c>
      <c r="H3760" s="2">
        <v>179.17</v>
      </c>
      <c r="I3760" s="18">
        <f t="shared" si="123"/>
        <v>1.8380655841033517E-5</v>
      </c>
      <c r="J3760" s="7">
        <f t="shared" si="124"/>
        <v>0.99443086337812892</v>
      </c>
    </row>
    <row r="3761" spans="6:10" x14ac:dyDescent="0.3">
      <c r="F3761">
        <v>3756</v>
      </c>
      <c r="G3761" t="s">
        <v>6550</v>
      </c>
      <c r="H3761" s="2">
        <v>179.10000000000002</v>
      </c>
      <c r="I3761" s="18">
        <f t="shared" si="123"/>
        <v>1.8373474695144854E-5</v>
      </c>
      <c r="J3761" s="7">
        <f t="shared" si="124"/>
        <v>0.99444923685282405</v>
      </c>
    </row>
    <row r="3762" spans="6:10" x14ac:dyDescent="0.3">
      <c r="F3762">
        <v>3757</v>
      </c>
      <c r="G3762" t="s">
        <v>7684</v>
      </c>
      <c r="H3762" s="2">
        <v>179</v>
      </c>
      <c r="I3762" s="18">
        <f t="shared" si="123"/>
        <v>1.8363215915303899E-5</v>
      </c>
      <c r="J3762" s="7">
        <f t="shared" si="124"/>
        <v>0.99446760006873935</v>
      </c>
    </row>
    <row r="3763" spans="6:10" x14ac:dyDescent="0.3">
      <c r="F3763">
        <v>3758</v>
      </c>
      <c r="G3763" t="s">
        <v>5999</v>
      </c>
      <c r="H3763" s="2">
        <v>179</v>
      </c>
      <c r="I3763" s="18">
        <f t="shared" si="123"/>
        <v>1.8363215915303899E-5</v>
      </c>
      <c r="J3763" s="7">
        <f t="shared" si="124"/>
        <v>0.99448596328465466</v>
      </c>
    </row>
    <row r="3764" spans="6:10" x14ac:dyDescent="0.3">
      <c r="F3764">
        <v>3759</v>
      </c>
      <c r="G3764" t="s">
        <v>7408</v>
      </c>
      <c r="H3764" s="2">
        <v>178.95999999999998</v>
      </c>
      <c r="I3764" s="18">
        <f t="shared" si="123"/>
        <v>1.8359112403367516E-5</v>
      </c>
      <c r="J3764" s="7">
        <f t="shared" si="124"/>
        <v>0.99450432239705799</v>
      </c>
    </row>
    <row r="3765" spans="6:10" x14ac:dyDescent="0.3">
      <c r="F3765">
        <v>3760</v>
      </c>
      <c r="G3765" t="s">
        <v>6313</v>
      </c>
      <c r="H3765" s="2">
        <v>178.95999999999998</v>
      </c>
      <c r="I3765" s="18">
        <f t="shared" si="123"/>
        <v>1.8359112403367516E-5</v>
      </c>
      <c r="J3765" s="7">
        <f t="shared" si="124"/>
        <v>0.99452268150946133</v>
      </c>
    </row>
    <row r="3766" spans="6:10" x14ac:dyDescent="0.3">
      <c r="F3766">
        <v>3761</v>
      </c>
      <c r="G3766" t="s">
        <v>6408</v>
      </c>
      <c r="H3766" s="2">
        <v>178.95</v>
      </c>
      <c r="I3766" s="18">
        <f t="shared" si="123"/>
        <v>1.8358086525383422E-5</v>
      </c>
      <c r="J3766" s="7">
        <f t="shared" si="124"/>
        <v>0.99454103959598672</v>
      </c>
    </row>
    <row r="3767" spans="6:10" x14ac:dyDescent="0.3">
      <c r="F3767">
        <v>3762</v>
      </c>
      <c r="G3767" t="s">
        <v>8344</v>
      </c>
      <c r="H3767" s="2">
        <v>178.9199999999999</v>
      </c>
      <c r="I3767" s="18">
        <f t="shared" si="123"/>
        <v>1.8355008891431129E-5</v>
      </c>
      <c r="J3767" s="7">
        <f t="shared" si="124"/>
        <v>0.99455939460487819</v>
      </c>
    </row>
    <row r="3768" spans="6:10" x14ac:dyDescent="0.3">
      <c r="F3768">
        <v>3763</v>
      </c>
      <c r="G3768" t="s">
        <v>5319</v>
      </c>
      <c r="H3768" s="2">
        <v>178.7</v>
      </c>
      <c r="I3768" s="18">
        <f t="shared" si="123"/>
        <v>1.8332439575781045E-5</v>
      </c>
      <c r="J3768" s="7">
        <f t="shared" si="124"/>
        <v>0.99457772704445402</v>
      </c>
    </row>
    <row r="3769" spans="6:10" x14ac:dyDescent="0.3">
      <c r="F3769">
        <v>3764</v>
      </c>
      <c r="G3769" t="s">
        <v>8322</v>
      </c>
      <c r="H3769" s="2">
        <v>178.52</v>
      </c>
      <c r="I3769" s="18">
        <f t="shared" si="123"/>
        <v>1.8313973772067334E-5</v>
      </c>
      <c r="J3769" s="7">
        <f t="shared" si="124"/>
        <v>0.99459604101822607</v>
      </c>
    </row>
    <row r="3770" spans="6:10" x14ac:dyDescent="0.3">
      <c r="F3770">
        <v>3765</v>
      </c>
      <c r="G3770" t="s">
        <v>4764</v>
      </c>
      <c r="H3770" s="2">
        <v>178.47</v>
      </c>
      <c r="I3770" s="18">
        <f t="shared" si="123"/>
        <v>1.8308844382146856E-5</v>
      </c>
      <c r="J3770" s="7">
        <f t="shared" si="124"/>
        <v>0.99461434986260822</v>
      </c>
    </row>
    <row r="3771" spans="6:10" x14ac:dyDescent="0.3">
      <c r="F3771">
        <v>3766</v>
      </c>
      <c r="G3771" t="s">
        <v>7868</v>
      </c>
      <c r="H3771" s="2">
        <v>178.26</v>
      </c>
      <c r="I3771" s="18">
        <f t="shared" si="123"/>
        <v>1.8287300944480856E-5</v>
      </c>
      <c r="J3771" s="7">
        <f t="shared" si="124"/>
        <v>0.99463263716355266</v>
      </c>
    </row>
    <row r="3772" spans="6:10" x14ac:dyDescent="0.3">
      <c r="F3772">
        <v>3767</v>
      </c>
      <c r="G3772" t="s">
        <v>4956</v>
      </c>
      <c r="H3772" s="2">
        <v>178.25999999999974</v>
      </c>
      <c r="I3772" s="18">
        <f t="shared" si="123"/>
        <v>1.8287300944480829E-5</v>
      </c>
      <c r="J3772" s="7">
        <f t="shared" si="124"/>
        <v>0.9946509244644971</v>
      </c>
    </row>
    <row r="3773" spans="6:10" x14ac:dyDescent="0.3">
      <c r="F3773">
        <v>3768</v>
      </c>
      <c r="G3773" t="s">
        <v>7935</v>
      </c>
      <c r="H3773" s="2">
        <v>178.21999999999997</v>
      </c>
      <c r="I3773" s="18">
        <f t="shared" si="123"/>
        <v>1.8283197432544472E-5</v>
      </c>
      <c r="J3773" s="7">
        <f t="shared" si="124"/>
        <v>0.99466920766192968</v>
      </c>
    </row>
    <row r="3774" spans="6:10" x14ac:dyDescent="0.3">
      <c r="F3774">
        <v>3769</v>
      </c>
      <c r="G3774" t="s">
        <v>5205</v>
      </c>
      <c r="H3774" s="2">
        <v>177.33999999999997</v>
      </c>
      <c r="I3774" s="18">
        <f t="shared" si="123"/>
        <v>1.8192920169944098E-5</v>
      </c>
      <c r="J3774" s="7">
        <f t="shared" si="124"/>
        <v>0.99468740058209959</v>
      </c>
    </row>
    <row r="3775" spans="6:10" x14ac:dyDescent="0.3">
      <c r="F3775">
        <v>3770</v>
      </c>
      <c r="G3775" t="s">
        <v>4474</v>
      </c>
      <c r="H3775" s="2">
        <v>177.31</v>
      </c>
      <c r="I3775" s="18">
        <f t="shared" si="123"/>
        <v>1.8189842535991815E-5</v>
      </c>
      <c r="J3775" s="7">
        <f t="shared" si="124"/>
        <v>0.99470559042463558</v>
      </c>
    </row>
    <row r="3776" spans="6:10" x14ac:dyDescent="0.3">
      <c r="F3776">
        <v>3771</v>
      </c>
      <c r="G3776" t="s">
        <v>4809</v>
      </c>
      <c r="H3776" s="2">
        <v>177.15</v>
      </c>
      <c r="I3776" s="18">
        <f t="shared" si="123"/>
        <v>1.8173428488246292E-5</v>
      </c>
      <c r="J3776" s="7">
        <f t="shared" si="124"/>
        <v>0.99472376385312378</v>
      </c>
    </row>
    <row r="3777" spans="6:10" x14ac:dyDescent="0.3">
      <c r="F3777">
        <v>3772</v>
      </c>
      <c r="G3777" t="s">
        <v>8001</v>
      </c>
      <c r="H3777" s="2">
        <v>177.1</v>
      </c>
      <c r="I3777" s="18">
        <f t="shared" si="123"/>
        <v>1.8168299098325815E-5</v>
      </c>
      <c r="J3777" s="7">
        <f t="shared" si="124"/>
        <v>0.99474193215222206</v>
      </c>
    </row>
    <row r="3778" spans="6:10" x14ac:dyDescent="0.3">
      <c r="F3778">
        <v>3773</v>
      </c>
      <c r="G3778" t="s">
        <v>4703</v>
      </c>
      <c r="H3778" s="2">
        <v>176.97</v>
      </c>
      <c r="I3778" s="18">
        <f t="shared" si="123"/>
        <v>1.8154962684532577E-5</v>
      </c>
      <c r="J3778" s="7">
        <f t="shared" si="124"/>
        <v>0.9947600871149066</v>
      </c>
    </row>
    <row r="3779" spans="6:10" x14ac:dyDescent="0.3">
      <c r="F3779">
        <v>3774</v>
      </c>
      <c r="G3779" t="s">
        <v>8374</v>
      </c>
      <c r="H3779" s="2">
        <v>176.67999999999998</v>
      </c>
      <c r="I3779" s="18">
        <f t="shared" si="123"/>
        <v>1.8125212222993814E-5</v>
      </c>
      <c r="J3779" s="7">
        <f t="shared" si="124"/>
        <v>0.9947782123271296</v>
      </c>
    </row>
    <row r="3780" spans="6:10" x14ac:dyDescent="0.3">
      <c r="F3780">
        <v>3775</v>
      </c>
      <c r="G3780" t="s">
        <v>8620</v>
      </c>
      <c r="H3780" s="2">
        <v>176.60000000000002</v>
      </c>
      <c r="I3780" s="18">
        <f t="shared" si="123"/>
        <v>1.8117005199121057E-5</v>
      </c>
      <c r="J3780" s="7">
        <f t="shared" si="124"/>
        <v>0.99479632933232875</v>
      </c>
    </row>
    <row r="3781" spans="6:10" x14ac:dyDescent="0.3">
      <c r="F3781">
        <v>3776</v>
      </c>
      <c r="G3781" t="s">
        <v>7008</v>
      </c>
      <c r="H3781" s="2">
        <v>176.6</v>
      </c>
      <c r="I3781" s="18">
        <f t="shared" si="123"/>
        <v>1.8117005199121054E-5</v>
      </c>
      <c r="J3781" s="7">
        <f t="shared" si="124"/>
        <v>0.99481444633752791</v>
      </c>
    </row>
    <row r="3782" spans="6:10" x14ac:dyDescent="0.3">
      <c r="F3782">
        <v>3777</v>
      </c>
      <c r="G3782" t="s">
        <v>4382</v>
      </c>
      <c r="H3782" s="2">
        <v>176.5</v>
      </c>
      <c r="I3782" s="18">
        <f t="shared" si="123"/>
        <v>1.8106746419280103E-5</v>
      </c>
      <c r="J3782" s="7">
        <f t="shared" si="124"/>
        <v>0.99483255308394725</v>
      </c>
    </row>
    <row r="3783" spans="6:10" x14ac:dyDescent="0.3">
      <c r="F3783">
        <v>3778</v>
      </c>
      <c r="G3783" t="s">
        <v>8106</v>
      </c>
      <c r="H3783" s="2">
        <v>175.26999999999992</v>
      </c>
      <c r="I3783" s="18">
        <f t="shared" ref="I3783:I3846" si="125">H3783/GETPIVOTDATA("[Measures].[Net Sales]",$G$5)</f>
        <v>1.7980563427236386E-5</v>
      </c>
      <c r="J3783" s="7">
        <f t="shared" si="124"/>
        <v>0.99485053364737452</v>
      </c>
    </row>
    <row r="3784" spans="6:10" x14ac:dyDescent="0.3">
      <c r="F3784">
        <v>3779</v>
      </c>
      <c r="G3784" t="s">
        <v>7916</v>
      </c>
      <c r="H3784" s="2">
        <v>175.2</v>
      </c>
      <c r="I3784" s="18">
        <f t="shared" si="125"/>
        <v>1.7973382281347727E-5</v>
      </c>
      <c r="J3784" s="7">
        <f t="shared" ref="J3784:J3847" si="126">I3784+J3783</f>
        <v>0.9948685070296559</v>
      </c>
    </row>
    <row r="3785" spans="6:10" x14ac:dyDescent="0.3">
      <c r="F3785">
        <v>3780</v>
      </c>
      <c r="G3785" t="s">
        <v>7059</v>
      </c>
      <c r="H3785" s="2">
        <v>175.2</v>
      </c>
      <c r="I3785" s="18">
        <f t="shared" si="125"/>
        <v>1.7973382281347727E-5</v>
      </c>
      <c r="J3785" s="7">
        <f t="shared" si="126"/>
        <v>0.99488648041193728</v>
      </c>
    </row>
    <row r="3786" spans="6:10" x14ac:dyDescent="0.3">
      <c r="F3786">
        <v>3781</v>
      </c>
      <c r="G3786" t="s">
        <v>8420</v>
      </c>
      <c r="H3786" s="2">
        <v>174.79999999999995</v>
      </c>
      <c r="I3786" s="18">
        <f t="shared" si="125"/>
        <v>1.7932347161983917E-5</v>
      </c>
      <c r="J3786" s="7">
        <f t="shared" si="126"/>
        <v>0.99490441275909924</v>
      </c>
    </row>
    <row r="3787" spans="6:10" x14ac:dyDescent="0.3">
      <c r="F3787">
        <v>3782</v>
      </c>
      <c r="G3787" t="s">
        <v>5354</v>
      </c>
      <c r="H3787" s="2">
        <v>174.65</v>
      </c>
      <c r="I3787" s="18">
        <f t="shared" si="125"/>
        <v>1.7916958992222492E-5</v>
      </c>
      <c r="J3787" s="7">
        <f t="shared" si="126"/>
        <v>0.99492232971809147</v>
      </c>
    </row>
    <row r="3788" spans="6:10" x14ac:dyDescent="0.3">
      <c r="F3788">
        <v>3783</v>
      </c>
      <c r="G3788" t="s">
        <v>5739</v>
      </c>
      <c r="H3788" s="2">
        <v>174.4</v>
      </c>
      <c r="I3788" s="18">
        <f t="shared" si="125"/>
        <v>1.7891312042620115E-5</v>
      </c>
      <c r="J3788" s="7">
        <f t="shared" si="126"/>
        <v>0.99494022103013413</v>
      </c>
    </row>
    <row r="3789" spans="6:10" x14ac:dyDescent="0.3">
      <c r="F3789">
        <v>3784</v>
      </c>
      <c r="G3789" t="s">
        <v>5860</v>
      </c>
      <c r="H3789" s="2">
        <v>174.36999999999998</v>
      </c>
      <c r="I3789" s="18">
        <f t="shared" si="125"/>
        <v>1.7888234408667826E-5</v>
      </c>
      <c r="J3789" s="7">
        <f t="shared" si="126"/>
        <v>0.99495810926454276</v>
      </c>
    </row>
    <row r="3790" spans="6:10" x14ac:dyDescent="0.3">
      <c r="F3790">
        <v>3785</v>
      </c>
      <c r="G3790" t="s">
        <v>5163</v>
      </c>
      <c r="H3790" s="2">
        <v>174.36999999999995</v>
      </c>
      <c r="I3790" s="18">
        <f t="shared" si="125"/>
        <v>1.7888234408667822E-5</v>
      </c>
      <c r="J3790" s="7">
        <f t="shared" si="126"/>
        <v>0.99497599749895138</v>
      </c>
    </row>
    <row r="3791" spans="6:10" x14ac:dyDescent="0.3">
      <c r="F3791">
        <v>3786</v>
      </c>
      <c r="G3791" t="s">
        <v>6462</v>
      </c>
      <c r="H3791" s="2">
        <v>173.97000000000003</v>
      </c>
      <c r="I3791" s="18">
        <f t="shared" si="125"/>
        <v>1.7847199289304023E-5</v>
      </c>
      <c r="J3791" s="7">
        <f t="shared" si="126"/>
        <v>0.9949938446982407</v>
      </c>
    </row>
    <row r="3792" spans="6:10" x14ac:dyDescent="0.3">
      <c r="F3792">
        <v>3787</v>
      </c>
      <c r="G3792" t="s">
        <v>8617</v>
      </c>
      <c r="H3792" s="2">
        <v>173.9</v>
      </c>
      <c r="I3792" s="18">
        <f t="shared" si="125"/>
        <v>1.7840018143415354E-5</v>
      </c>
      <c r="J3792" s="7">
        <f t="shared" si="126"/>
        <v>0.99501168471638413</v>
      </c>
    </row>
    <row r="3793" spans="6:10" x14ac:dyDescent="0.3">
      <c r="F3793">
        <v>3788</v>
      </c>
      <c r="G3793" t="s">
        <v>6065</v>
      </c>
      <c r="H3793" s="2">
        <v>173.74</v>
      </c>
      <c r="I3793" s="18">
        <f t="shared" si="125"/>
        <v>1.7823604095669831E-5</v>
      </c>
      <c r="J3793" s="7">
        <f t="shared" si="126"/>
        <v>0.99502950832047976</v>
      </c>
    </row>
    <row r="3794" spans="6:10" x14ac:dyDescent="0.3">
      <c r="F3794">
        <v>3789</v>
      </c>
      <c r="G3794" t="s">
        <v>7368</v>
      </c>
      <c r="H3794" s="2">
        <v>173.7</v>
      </c>
      <c r="I3794" s="18">
        <f t="shared" si="125"/>
        <v>1.7819500583733448E-5</v>
      </c>
      <c r="J3794" s="7">
        <f t="shared" si="126"/>
        <v>0.99504732782106353</v>
      </c>
    </row>
    <row r="3795" spans="6:10" x14ac:dyDescent="0.3">
      <c r="F3795">
        <v>3790</v>
      </c>
      <c r="G3795" t="s">
        <v>4328</v>
      </c>
      <c r="H3795" s="2">
        <v>173.55</v>
      </c>
      <c r="I3795" s="18">
        <f t="shared" si="125"/>
        <v>1.7804112413972022E-5</v>
      </c>
      <c r="J3795" s="7">
        <f t="shared" si="126"/>
        <v>0.99506513193347745</v>
      </c>
    </row>
    <row r="3796" spans="6:10" x14ac:dyDescent="0.3">
      <c r="F3796">
        <v>3791</v>
      </c>
      <c r="G3796" t="s">
        <v>6632</v>
      </c>
      <c r="H3796" s="2">
        <v>173.16</v>
      </c>
      <c r="I3796" s="18">
        <f t="shared" si="125"/>
        <v>1.7764103172592311E-5</v>
      </c>
      <c r="J3796" s="7">
        <f t="shared" si="126"/>
        <v>0.99508289603665001</v>
      </c>
    </row>
    <row r="3797" spans="6:10" x14ac:dyDescent="0.3">
      <c r="F3797">
        <v>3792</v>
      </c>
      <c r="G3797" t="s">
        <v>6714</v>
      </c>
      <c r="H3797" s="2">
        <v>173.05000000000004</v>
      </c>
      <c r="I3797" s="18">
        <f t="shared" si="125"/>
        <v>1.7752818514767265E-5</v>
      </c>
      <c r="J3797" s="7">
        <f t="shared" si="126"/>
        <v>0.9951006488551648</v>
      </c>
    </row>
    <row r="3798" spans="6:10" x14ac:dyDescent="0.3">
      <c r="F3798">
        <v>3793</v>
      </c>
      <c r="G3798" t="s">
        <v>5989</v>
      </c>
      <c r="H3798" s="2">
        <v>172.9</v>
      </c>
      <c r="I3798" s="18">
        <f t="shared" si="125"/>
        <v>1.7737430345005836E-5</v>
      </c>
      <c r="J3798" s="7">
        <f t="shared" si="126"/>
        <v>0.99511838628550986</v>
      </c>
    </row>
    <row r="3799" spans="6:10" x14ac:dyDescent="0.3">
      <c r="F3799">
        <v>3794</v>
      </c>
      <c r="G3799" t="s">
        <v>8445</v>
      </c>
      <c r="H3799" s="2">
        <v>172.28999999999996</v>
      </c>
      <c r="I3799" s="18">
        <f t="shared" si="125"/>
        <v>1.7674851787976023E-5</v>
      </c>
      <c r="J3799" s="7">
        <f t="shared" si="126"/>
        <v>0.9951360611372978</v>
      </c>
    </row>
    <row r="3800" spans="6:10" x14ac:dyDescent="0.3">
      <c r="F3800">
        <v>3795</v>
      </c>
      <c r="G3800" t="s">
        <v>5421</v>
      </c>
      <c r="H3800" s="2">
        <v>172.25</v>
      </c>
      <c r="I3800" s="18">
        <f t="shared" si="125"/>
        <v>1.7670748276039647E-5</v>
      </c>
      <c r="J3800" s="7">
        <f t="shared" si="126"/>
        <v>0.99515373188557388</v>
      </c>
    </row>
    <row r="3801" spans="6:10" x14ac:dyDescent="0.3">
      <c r="F3801">
        <v>3796</v>
      </c>
      <c r="G3801" t="s">
        <v>5253</v>
      </c>
      <c r="H3801" s="2">
        <v>172.25</v>
      </c>
      <c r="I3801" s="18">
        <f t="shared" si="125"/>
        <v>1.7670748276039647E-5</v>
      </c>
      <c r="J3801" s="7">
        <f t="shared" si="126"/>
        <v>0.99517140263384996</v>
      </c>
    </row>
    <row r="3802" spans="6:10" x14ac:dyDescent="0.3">
      <c r="F3802">
        <v>3797</v>
      </c>
      <c r="G3802" t="s">
        <v>4329</v>
      </c>
      <c r="H3802" s="2">
        <v>172.06</v>
      </c>
      <c r="I3802" s="18">
        <f t="shared" si="125"/>
        <v>1.7651256594341838E-5</v>
      </c>
      <c r="J3802" s="7">
        <f t="shared" si="126"/>
        <v>0.99518905389044432</v>
      </c>
    </row>
    <row r="3803" spans="6:10" x14ac:dyDescent="0.3">
      <c r="F3803">
        <v>3798</v>
      </c>
      <c r="G3803" t="s">
        <v>5874</v>
      </c>
      <c r="H3803" s="2">
        <v>171.79999999999998</v>
      </c>
      <c r="I3803" s="18">
        <f t="shared" si="125"/>
        <v>1.7624583766755363E-5</v>
      </c>
      <c r="J3803" s="7">
        <f t="shared" si="126"/>
        <v>0.99520667847421107</v>
      </c>
    </row>
    <row r="3804" spans="6:10" x14ac:dyDescent="0.3">
      <c r="F3804">
        <v>3799</v>
      </c>
      <c r="G3804" t="s">
        <v>7524</v>
      </c>
      <c r="H3804" s="2">
        <v>171.58999999999995</v>
      </c>
      <c r="I3804" s="18">
        <f t="shared" si="125"/>
        <v>1.7603040329089359E-5</v>
      </c>
      <c r="J3804" s="7">
        <f t="shared" si="126"/>
        <v>0.99522428151454012</v>
      </c>
    </row>
    <row r="3805" spans="6:10" x14ac:dyDescent="0.3">
      <c r="F3805">
        <v>3800</v>
      </c>
      <c r="G3805" t="s">
        <v>7862</v>
      </c>
      <c r="H3805" s="2">
        <v>171.45</v>
      </c>
      <c r="I3805" s="18">
        <f t="shared" si="125"/>
        <v>1.7588678037312031E-5</v>
      </c>
      <c r="J3805" s="7">
        <f t="shared" si="126"/>
        <v>0.99524187019257748</v>
      </c>
    </row>
    <row r="3806" spans="6:10" x14ac:dyDescent="0.3">
      <c r="F3806">
        <v>3801</v>
      </c>
      <c r="G3806" t="s">
        <v>6532</v>
      </c>
      <c r="H3806" s="2">
        <v>171.19</v>
      </c>
      <c r="I3806" s="18">
        <f t="shared" si="125"/>
        <v>1.7562005209725557E-5</v>
      </c>
      <c r="J3806" s="7">
        <f t="shared" si="126"/>
        <v>0.99525943219778723</v>
      </c>
    </row>
    <row r="3807" spans="6:10" x14ac:dyDescent="0.3">
      <c r="F3807">
        <v>3802</v>
      </c>
      <c r="G3807" t="s">
        <v>8077</v>
      </c>
      <c r="H3807" s="2">
        <v>170.75</v>
      </c>
      <c r="I3807" s="18">
        <f t="shared" si="125"/>
        <v>1.7516866578425368E-5</v>
      </c>
      <c r="J3807" s="7">
        <f t="shared" si="126"/>
        <v>0.9952769490643657</v>
      </c>
    </row>
    <row r="3808" spans="6:10" x14ac:dyDescent="0.3">
      <c r="F3808">
        <v>3803</v>
      </c>
      <c r="G3808" t="s">
        <v>8450</v>
      </c>
      <c r="H3808" s="2">
        <v>170.16</v>
      </c>
      <c r="I3808" s="18">
        <f t="shared" si="125"/>
        <v>1.7456339777363753E-5</v>
      </c>
      <c r="J3808" s="7">
        <f t="shared" si="126"/>
        <v>0.99529440540414305</v>
      </c>
    </row>
    <row r="3809" spans="6:10" x14ac:dyDescent="0.3">
      <c r="F3809">
        <v>3804</v>
      </c>
      <c r="G3809" t="s">
        <v>6211</v>
      </c>
      <c r="H3809" s="2">
        <v>170.04</v>
      </c>
      <c r="I3809" s="18">
        <f t="shared" si="125"/>
        <v>1.744402924155461E-5</v>
      </c>
      <c r="J3809" s="7">
        <f t="shared" si="126"/>
        <v>0.99531184943338458</v>
      </c>
    </row>
    <row r="3810" spans="6:10" x14ac:dyDescent="0.3">
      <c r="F3810">
        <v>3805</v>
      </c>
      <c r="G3810" t="s">
        <v>7633</v>
      </c>
      <c r="H3810" s="2">
        <v>169.78999999999996</v>
      </c>
      <c r="I3810" s="18">
        <f t="shared" si="125"/>
        <v>1.7418382291952226E-5</v>
      </c>
      <c r="J3810" s="7">
        <f t="shared" si="126"/>
        <v>0.99532926781567654</v>
      </c>
    </row>
    <row r="3811" spans="6:10" x14ac:dyDescent="0.3">
      <c r="F3811">
        <v>3806</v>
      </c>
      <c r="G3811" t="s">
        <v>5454</v>
      </c>
      <c r="H3811" s="2">
        <v>169.54999999999998</v>
      </c>
      <c r="I3811" s="18">
        <f t="shared" si="125"/>
        <v>1.7393761220333943E-5</v>
      </c>
      <c r="J3811" s="7">
        <f t="shared" si="126"/>
        <v>0.99534666157689689</v>
      </c>
    </row>
    <row r="3812" spans="6:10" x14ac:dyDescent="0.3">
      <c r="F3812">
        <v>3807</v>
      </c>
      <c r="G3812" t="s">
        <v>5640</v>
      </c>
      <c r="H3812" s="2">
        <v>169.48</v>
      </c>
      <c r="I3812" s="18">
        <f t="shared" si="125"/>
        <v>1.7386580074445278E-5</v>
      </c>
      <c r="J3812" s="7">
        <f t="shared" si="126"/>
        <v>0.99536404815697133</v>
      </c>
    </row>
    <row r="3813" spans="6:10" x14ac:dyDescent="0.3">
      <c r="F3813">
        <v>3808</v>
      </c>
      <c r="G3813" t="s">
        <v>8415</v>
      </c>
      <c r="H3813" s="2">
        <v>169.46999999999991</v>
      </c>
      <c r="I3813" s="18">
        <f t="shared" si="125"/>
        <v>1.7385554196461177E-5</v>
      </c>
      <c r="J3813" s="7">
        <f t="shared" si="126"/>
        <v>0.99538143371116783</v>
      </c>
    </row>
    <row r="3814" spans="6:10" x14ac:dyDescent="0.3">
      <c r="F3814">
        <v>3809</v>
      </c>
      <c r="G3814" t="s">
        <v>4270</v>
      </c>
      <c r="H3814" s="2">
        <v>168.9</v>
      </c>
      <c r="I3814" s="18">
        <f t="shared" si="125"/>
        <v>1.732707915136776E-5</v>
      </c>
      <c r="J3814" s="7">
        <f t="shared" si="126"/>
        <v>0.99539876079031919</v>
      </c>
    </row>
    <row r="3815" spans="6:10" x14ac:dyDescent="0.3">
      <c r="F3815">
        <v>3810</v>
      </c>
      <c r="G3815" t="s">
        <v>5906</v>
      </c>
      <c r="H3815" s="2">
        <v>168.62999999999997</v>
      </c>
      <c r="I3815" s="18">
        <f t="shared" si="125"/>
        <v>1.7299380445797185E-5</v>
      </c>
      <c r="J3815" s="7">
        <f t="shared" si="126"/>
        <v>0.995416060170765</v>
      </c>
    </row>
    <row r="3816" spans="6:10" x14ac:dyDescent="0.3">
      <c r="F3816">
        <v>3811</v>
      </c>
      <c r="G3816" t="s">
        <v>6107</v>
      </c>
      <c r="H3816" s="2">
        <v>168.62</v>
      </c>
      <c r="I3816" s="18">
        <f t="shared" si="125"/>
        <v>1.7298354567813094E-5</v>
      </c>
      <c r="J3816" s="7">
        <f t="shared" si="126"/>
        <v>0.99543335852533277</v>
      </c>
    </row>
    <row r="3817" spans="6:10" x14ac:dyDescent="0.3">
      <c r="F3817">
        <v>3812</v>
      </c>
      <c r="G3817" t="s">
        <v>7944</v>
      </c>
      <c r="H3817" s="2">
        <v>168.39999999999998</v>
      </c>
      <c r="I3817" s="18">
        <f t="shared" si="125"/>
        <v>1.7275785252162996E-5</v>
      </c>
      <c r="J3817" s="7">
        <f t="shared" si="126"/>
        <v>0.99545063431058489</v>
      </c>
    </row>
    <row r="3818" spans="6:10" x14ac:dyDescent="0.3">
      <c r="F3818">
        <v>3813</v>
      </c>
      <c r="G3818" t="s">
        <v>8482</v>
      </c>
      <c r="H3818" s="2">
        <v>168.31</v>
      </c>
      <c r="I3818" s="18">
        <f t="shared" si="125"/>
        <v>1.7266552350306142E-5</v>
      </c>
      <c r="J3818" s="7">
        <f t="shared" si="126"/>
        <v>0.99546790086293524</v>
      </c>
    </row>
    <row r="3819" spans="6:10" x14ac:dyDescent="0.3">
      <c r="F3819">
        <v>3814</v>
      </c>
      <c r="G3819" t="s">
        <v>7164</v>
      </c>
      <c r="H3819" s="2">
        <v>168.29999999999995</v>
      </c>
      <c r="I3819" s="18">
        <f t="shared" si="125"/>
        <v>1.7265526472322042E-5</v>
      </c>
      <c r="J3819" s="7">
        <f t="shared" si="126"/>
        <v>0.99548516638940754</v>
      </c>
    </row>
    <row r="3820" spans="6:10" x14ac:dyDescent="0.3">
      <c r="F3820">
        <v>3815</v>
      </c>
      <c r="G3820" t="s">
        <v>8226</v>
      </c>
      <c r="H3820" s="2">
        <v>168.24</v>
      </c>
      <c r="I3820" s="18">
        <f t="shared" si="125"/>
        <v>1.7259371204417477E-5</v>
      </c>
      <c r="J3820" s="7">
        <f t="shared" si="126"/>
        <v>0.99550242576061199</v>
      </c>
    </row>
    <row r="3821" spans="6:10" x14ac:dyDescent="0.3">
      <c r="F3821">
        <v>3816</v>
      </c>
      <c r="G3821" t="s">
        <v>6940</v>
      </c>
      <c r="H3821" s="2">
        <v>168.11999999999995</v>
      </c>
      <c r="I3821" s="18">
        <f t="shared" si="125"/>
        <v>1.7247060668608327E-5</v>
      </c>
      <c r="J3821" s="7">
        <f t="shared" si="126"/>
        <v>0.99551967282128062</v>
      </c>
    </row>
    <row r="3822" spans="6:10" x14ac:dyDescent="0.3">
      <c r="F3822">
        <v>3817</v>
      </c>
      <c r="G3822" t="s">
        <v>6491</v>
      </c>
      <c r="H3822" s="2">
        <v>168</v>
      </c>
      <c r="I3822" s="18">
        <f t="shared" si="125"/>
        <v>1.723475013279919E-5</v>
      </c>
      <c r="J3822" s="7">
        <f t="shared" si="126"/>
        <v>0.99553690757141344</v>
      </c>
    </row>
    <row r="3823" spans="6:10" x14ac:dyDescent="0.3">
      <c r="F3823">
        <v>3818</v>
      </c>
      <c r="G3823" t="s">
        <v>4416</v>
      </c>
      <c r="H3823" s="2">
        <v>168</v>
      </c>
      <c r="I3823" s="18">
        <f t="shared" si="125"/>
        <v>1.723475013279919E-5</v>
      </c>
      <c r="J3823" s="7">
        <f t="shared" si="126"/>
        <v>0.99555414232154626</v>
      </c>
    </row>
    <row r="3824" spans="6:10" x14ac:dyDescent="0.3">
      <c r="F3824">
        <v>3819</v>
      </c>
      <c r="G3824" t="s">
        <v>8475</v>
      </c>
      <c r="H3824" s="2">
        <v>167.67000000000002</v>
      </c>
      <c r="I3824" s="18">
        <f t="shared" si="125"/>
        <v>1.720089615932405E-5</v>
      </c>
      <c r="J3824" s="7">
        <f t="shared" si="126"/>
        <v>0.99557134321770557</v>
      </c>
    </row>
    <row r="3825" spans="6:10" x14ac:dyDescent="0.3">
      <c r="F3825">
        <v>3820</v>
      </c>
      <c r="G3825" t="s">
        <v>8091</v>
      </c>
      <c r="H3825" s="2">
        <v>167.61999999999995</v>
      </c>
      <c r="I3825" s="18">
        <f t="shared" si="125"/>
        <v>1.7195766769403569E-5</v>
      </c>
      <c r="J3825" s="7">
        <f t="shared" si="126"/>
        <v>0.99558853898447497</v>
      </c>
    </row>
    <row r="3826" spans="6:10" x14ac:dyDescent="0.3">
      <c r="F3826">
        <v>3821</v>
      </c>
      <c r="G3826" t="s">
        <v>7656</v>
      </c>
      <c r="H3826" s="2">
        <v>167.60999999999999</v>
      </c>
      <c r="I3826" s="18">
        <f t="shared" si="125"/>
        <v>1.7194740891419479E-5</v>
      </c>
      <c r="J3826" s="7">
        <f t="shared" si="126"/>
        <v>0.99560573372536643</v>
      </c>
    </row>
    <row r="3827" spans="6:10" x14ac:dyDescent="0.3">
      <c r="F3827">
        <v>3822</v>
      </c>
      <c r="G3827" t="s">
        <v>6897</v>
      </c>
      <c r="H3827" s="2">
        <v>167.49999999999994</v>
      </c>
      <c r="I3827" s="18">
        <f t="shared" si="125"/>
        <v>1.7183456233594426E-5</v>
      </c>
      <c r="J3827" s="7">
        <f t="shared" si="126"/>
        <v>0.99562291718160001</v>
      </c>
    </row>
    <row r="3828" spans="6:10" x14ac:dyDescent="0.3">
      <c r="F3828">
        <v>3823</v>
      </c>
      <c r="G3828" t="s">
        <v>5192</v>
      </c>
      <c r="H3828" s="2">
        <v>167.4200000000001</v>
      </c>
      <c r="I3828" s="18">
        <f t="shared" si="125"/>
        <v>1.717524920972168E-5</v>
      </c>
      <c r="J3828" s="7">
        <f t="shared" si="126"/>
        <v>0.99564009243080975</v>
      </c>
    </row>
    <row r="3829" spans="6:10" x14ac:dyDescent="0.3">
      <c r="F3829">
        <v>3824</v>
      </c>
      <c r="G3829" t="s">
        <v>7253</v>
      </c>
      <c r="H3829" s="2">
        <v>167.25</v>
      </c>
      <c r="I3829" s="18">
        <f t="shared" si="125"/>
        <v>1.7157809283992053E-5</v>
      </c>
      <c r="J3829" s="7">
        <f t="shared" si="126"/>
        <v>0.99565725024009377</v>
      </c>
    </row>
    <row r="3830" spans="6:10" x14ac:dyDescent="0.3">
      <c r="F3830">
        <v>3825</v>
      </c>
      <c r="G3830" t="s">
        <v>5715</v>
      </c>
      <c r="H3830" s="2">
        <v>166.85</v>
      </c>
      <c r="I3830" s="18">
        <f t="shared" si="125"/>
        <v>1.7116774164628244E-5</v>
      </c>
      <c r="J3830" s="7">
        <f t="shared" si="126"/>
        <v>0.99567436701425838</v>
      </c>
    </row>
    <row r="3831" spans="6:10" x14ac:dyDescent="0.3">
      <c r="F3831">
        <v>3826</v>
      </c>
      <c r="G3831" t="s">
        <v>8423</v>
      </c>
      <c r="H3831" s="2">
        <v>166.41999999999996</v>
      </c>
      <c r="I3831" s="18">
        <f t="shared" si="125"/>
        <v>1.7072661411312149E-5</v>
      </c>
      <c r="J3831" s="7">
        <f t="shared" si="126"/>
        <v>0.99569143967566964</v>
      </c>
    </row>
    <row r="3832" spans="6:10" x14ac:dyDescent="0.3">
      <c r="F3832">
        <v>3827</v>
      </c>
      <c r="G3832" t="s">
        <v>8155</v>
      </c>
      <c r="H3832" s="2">
        <v>166.07999999999998</v>
      </c>
      <c r="I3832" s="18">
        <f t="shared" si="125"/>
        <v>1.7037781559852914E-5</v>
      </c>
      <c r="J3832" s="7">
        <f t="shared" si="126"/>
        <v>0.99570847745722946</v>
      </c>
    </row>
    <row r="3833" spans="6:10" x14ac:dyDescent="0.3">
      <c r="F3833">
        <v>3828</v>
      </c>
      <c r="G3833" t="s">
        <v>4625</v>
      </c>
      <c r="H3833" s="2">
        <v>166.04</v>
      </c>
      <c r="I3833" s="18">
        <f t="shared" si="125"/>
        <v>1.7033678047916534E-5</v>
      </c>
      <c r="J3833" s="7">
        <f t="shared" si="126"/>
        <v>0.99572551113527741</v>
      </c>
    </row>
    <row r="3834" spans="6:10" x14ac:dyDescent="0.3">
      <c r="F3834">
        <v>3829</v>
      </c>
      <c r="G3834" t="s">
        <v>5833</v>
      </c>
      <c r="H3834" s="2">
        <v>165.74999999999997</v>
      </c>
      <c r="I3834" s="18">
        <f t="shared" si="125"/>
        <v>1.7003927586377771E-5</v>
      </c>
      <c r="J3834" s="7">
        <f t="shared" si="126"/>
        <v>0.99574251506286382</v>
      </c>
    </row>
    <row r="3835" spans="6:10" x14ac:dyDescent="0.3">
      <c r="F3835">
        <v>3830</v>
      </c>
      <c r="G3835" t="s">
        <v>5889</v>
      </c>
      <c r="H3835" s="2">
        <v>165.07000000000005</v>
      </c>
      <c r="I3835" s="18">
        <f t="shared" si="125"/>
        <v>1.6934167883459305E-5</v>
      </c>
      <c r="J3835" s="7">
        <f t="shared" si="126"/>
        <v>0.99575944923074733</v>
      </c>
    </row>
    <row r="3836" spans="6:10" x14ac:dyDescent="0.3">
      <c r="F3836">
        <v>3831</v>
      </c>
      <c r="G3836" t="s">
        <v>8441</v>
      </c>
      <c r="H3836" s="2">
        <v>165.05</v>
      </c>
      <c r="I3836" s="18">
        <f t="shared" si="125"/>
        <v>1.693211612749111E-5</v>
      </c>
      <c r="J3836" s="7">
        <f t="shared" si="126"/>
        <v>0.99577638134687485</v>
      </c>
    </row>
    <row r="3837" spans="6:10" x14ac:dyDescent="0.3">
      <c r="F3837">
        <v>3832</v>
      </c>
      <c r="G3837" t="s">
        <v>6448</v>
      </c>
      <c r="H3837" s="2">
        <v>165</v>
      </c>
      <c r="I3837" s="18">
        <f t="shared" si="125"/>
        <v>1.6926986737570633E-5</v>
      </c>
      <c r="J3837" s="7">
        <f t="shared" si="126"/>
        <v>0.99579330833361246</v>
      </c>
    </row>
    <row r="3838" spans="6:10" x14ac:dyDescent="0.3">
      <c r="F3838">
        <v>3833</v>
      </c>
      <c r="G3838" t="s">
        <v>5095</v>
      </c>
      <c r="H3838" s="2">
        <v>165</v>
      </c>
      <c r="I3838" s="18">
        <f t="shared" si="125"/>
        <v>1.6926986737570633E-5</v>
      </c>
      <c r="J3838" s="7">
        <f t="shared" si="126"/>
        <v>0.99581023532035007</v>
      </c>
    </row>
    <row r="3839" spans="6:10" x14ac:dyDescent="0.3">
      <c r="F3839">
        <v>3834</v>
      </c>
      <c r="G3839" t="s">
        <v>6887</v>
      </c>
      <c r="H3839" s="2">
        <v>164.68000000000006</v>
      </c>
      <c r="I3839" s="18">
        <f t="shared" si="125"/>
        <v>1.6894158642079594E-5</v>
      </c>
      <c r="J3839" s="7">
        <f t="shared" si="126"/>
        <v>0.9958271294789921</v>
      </c>
    </row>
    <row r="3840" spans="6:10" x14ac:dyDescent="0.3">
      <c r="F3840">
        <v>3835</v>
      </c>
      <c r="G3840" t="s">
        <v>8072</v>
      </c>
      <c r="H3840" s="2">
        <v>164.4</v>
      </c>
      <c r="I3840" s="18">
        <f t="shared" si="125"/>
        <v>1.6865434058524924E-5</v>
      </c>
      <c r="J3840" s="7">
        <f t="shared" si="126"/>
        <v>0.99584399491305065</v>
      </c>
    </row>
    <row r="3841" spans="6:10" x14ac:dyDescent="0.3">
      <c r="F3841">
        <v>3836</v>
      </c>
      <c r="G3841" t="s">
        <v>5197</v>
      </c>
      <c r="H3841" s="2">
        <v>164.34</v>
      </c>
      <c r="I3841" s="18">
        <f t="shared" si="125"/>
        <v>1.6859278790620353E-5</v>
      </c>
      <c r="J3841" s="7">
        <f t="shared" si="126"/>
        <v>0.99586085419184123</v>
      </c>
    </row>
    <row r="3842" spans="6:10" x14ac:dyDescent="0.3">
      <c r="F3842">
        <v>3837</v>
      </c>
      <c r="G3842" t="s">
        <v>4700</v>
      </c>
      <c r="H3842" s="2">
        <v>164.23</v>
      </c>
      <c r="I3842" s="18">
        <f t="shared" si="125"/>
        <v>1.6847994132795304E-5</v>
      </c>
      <c r="J3842" s="7">
        <f t="shared" si="126"/>
        <v>0.99587770218597405</v>
      </c>
    </row>
    <row r="3843" spans="6:10" x14ac:dyDescent="0.3">
      <c r="F3843">
        <v>3838</v>
      </c>
      <c r="G3843" t="s">
        <v>8557</v>
      </c>
      <c r="H3843" s="2">
        <v>163.80000000000001</v>
      </c>
      <c r="I3843" s="18">
        <f t="shared" si="125"/>
        <v>1.6803881379479212E-5</v>
      </c>
      <c r="J3843" s="7">
        <f t="shared" si="126"/>
        <v>0.99589450606735352</v>
      </c>
    </row>
    <row r="3844" spans="6:10" x14ac:dyDescent="0.3">
      <c r="F3844">
        <v>3839</v>
      </c>
      <c r="G3844" t="s">
        <v>5738</v>
      </c>
      <c r="H3844" s="2">
        <v>163.62</v>
      </c>
      <c r="I3844" s="18">
        <f t="shared" si="125"/>
        <v>1.6785415575765497E-5</v>
      </c>
      <c r="J3844" s="7">
        <f t="shared" si="126"/>
        <v>0.99591129148292934</v>
      </c>
    </row>
    <row r="3845" spans="6:10" x14ac:dyDescent="0.3">
      <c r="F3845">
        <v>3840</v>
      </c>
      <c r="G3845" t="s">
        <v>7769</v>
      </c>
      <c r="H3845" s="2">
        <v>163.29999999999998</v>
      </c>
      <c r="I3845" s="18">
        <f t="shared" si="125"/>
        <v>1.6752587480274451E-5</v>
      </c>
      <c r="J3845" s="7">
        <f t="shared" si="126"/>
        <v>0.99592804407040958</v>
      </c>
    </row>
    <row r="3846" spans="6:10" x14ac:dyDescent="0.3">
      <c r="F3846">
        <v>3841</v>
      </c>
      <c r="G3846" t="s">
        <v>4918</v>
      </c>
      <c r="H3846" s="2">
        <v>163.19999999999999</v>
      </c>
      <c r="I3846" s="18">
        <f t="shared" si="125"/>
        <v>1.67423287004335E-5</v>
      </c>
      <c r="J3846" s="7">
        <f t="shared" si="126"/>
        <v>0.99594478639910999</v>
      </c>
    </row>
    <row r="3847" spans="6:10" x14ac:dyDescent="0.3">
      <c r="F3847">
        <v>3842</v>
      </c>
      <c r="G3847" t="s">
        <v>7254</v>
      </c>
      <c r="H3847" s="2">
        <v>163.07</v>
      </c>
      <c r="I3847" s="18">
        <f t="shared" ref="I3847:I3910" si="127">H3847/GETPIVOTDATA("[Measures].[Net Sales]",$G$5)</f>
        <v>1.6728992286640262E-5</v>
      </c>
      <c r="J3847" s="7">
        <f t="shared" si="126"/>
        <v>0.99596151539139666</v>
      </c>
    </row>
    <row r="3848" spans="6:10" x14ac:dyDescent="0.3">
      <c r="F3848">
        <v>3843</v>
      </c>
      <c r="G3848" t="s">
        <v>6335</v>
      </c>
      <c r="H3848" s="2">
        <v>162.99999999999994</v>
      </c>
      <c r="I3848" s="18">
        <f t="shared" si="127"/>
        <v>1.672181114075159E-5</v>
      </c>
      <c r="J3848" s="7">
        <f t="shared" ref="J3848:J3911" si="128">I3848+J3847</f>
        <v>0.99597823720253742</v>
      </c>
    </row>
    <row r="3849" spans="6:10" x14ac:dyDescent="0.3">
      <c r="F3849">
        <v>3844</v>
      </c>
      <c r="G3849" t="s">
        <v>7336</v>
      </c>
      <c r="H3849" s="2">
        <v>162.69999999999993</v>
      </c>
      <c r="I3849" s="18">
        <f t="shared" si="127"/>
        <v>1.6691034801228732E-5</v>
      </c>
      <c r="J3849" s="7">
        <f t="shared" si="128"/>
        <v>0.99599492823733859</v>
      </c>
    </row>
    <row r="3850" spans="6:10" x14ac:dyDescent="0.3">
      <c r="F3850">
        <v>3845</v>
      </c>
      <c r="G3850" t="s">
        <v>6761</v>
      </c>
      <c r="H3850" s="2">
        <v>162.30000000000001</v>
      </c>
      <c r="I3850" s="18">
        <f t="shared" si="127"/>
        <v>1.6649999681864933E-5</v>
      </c>
      <c r="J3850" s="7">
        <f t="shared" si="128"/>
        <v>0.99601157823702047</v>
      </c>
    </row>
    <row r="3851" spans="6:10" x14ac:dyDescent="0.3">
      <c r="F3851">
        <v>3846</v>
      </c>
      <c r="G3851" t="s">
        <v>6454</v>
      </c>
      <c r="H3851" s="2">
        <v>162.29000000000005</v>
      </c>
      <c r="I3851" s="18">
        <f t="shared" si="127"/>
        <v>1.6648973803880842E-5</v>
      </c>
      <c r="J3851" s="7">
        <f t="shared" si="128"/>
        <v>0.9960282272108244</v>
      </c>
    </row>
    <row r="3852" spans="6:10" x14ac:dyDescent="0.3">
      <c r="F3852">
        <v>3847</v>
      </c>
      <c r="G3852" t="s">
        <v>7642</v>
      </c>
      <c r="H3852" s="2">
        <v>161.94000000000003</v>
      </c>
      <c r="I3852" s="18">
        <f t="shared" si="127"/>
        <v>1.6613068074437511E-5</v>
      </c>
      <c r="J3852" s="7">
        <f t="shared" si="128"/>
        <v>0.99604484027889884</v>
      </c>
    </row>
    <row r="3853" spans="6:10" x14ac:dyDescent="0.3">
      <c r="F3853">
        <v>3848</v>
      </c>
      <c r="G3853" t="s">
        <v>8118</v>
      </c>
      <c r="H3853" s="2">
        <v>161.67000000000002</v>
      </c>
      <c r="I3853" s="18">
        <f t="shared" si="127"/>
        <v>1.6585369368866939E-5</v>
      </c>
      <c r="J3853" s="7">
        <f t="shared" si="128"/>
        <v>0.99606142564826772</v>
      </c>
    </row>
    <row r="3854" spans="6:10" x14ac:dyDescent="0.3">
      <c r="F3854">
        <v>3849</v>
      </c>
      <c r="G3854" t="s">
        <v>6553</v>
      </c>
      <c r="H3854" s="2">
        <v>161.64000000000001</v>
      </c>
      <c r="I3854" s="18">
        <f t="shared" si="127"/>
        <v>1.6582291734914653E-5</v>
      </c>
      <c r="J3854" s="7">
        <f t="shared" si="128"/>
        <v>0.99607800794000267</v>
      </c>
    </row>
    <row r="3855" spans="6:10" x14ac:dyDescent="0.3">
      <c r="F3855">
        <v>3850</v>
      </c>
      <c r="G3855" t="s">
        <v>7033</v>
      </c>
      <c r="H3855" s="2">
        <v>161.38000000000002</v>
      </c>
      <c r="I3855" s="18">
        <f t="shared" si="127"/>
        <v>1.6555618907328178E-5</v>
      </c>
      <c r="J3855" s="7">
        <f t="shared" si="128"/>
        <v>0.99609456355891002</v>
      </c>
    </row>
    <row r="3856" spans="6:10" x14ac:dyDescent="0.3">
      <c r="F3856">
        <v>3851</v>
      </c>
      <c r="G3856" t="s">
        <v>5744</v>
      </c>
      <c r="H3856" s="2">
        <v>161.19999999999996</v>
      </c>
      <c r="I3856" s="18">
        <f t="shared" si="127"/>
        <v>1.6537153103614457E-5</v>
      </c>
      <c r="J3856" s="7">
        <f t="shared" si="128"/>
        <v>0.99611110071201359</v>
      </c>
    </row>
    <row r="3857" spans="6:10" x14ac:dyDescent="0.3">
      <c r="F3857">
        <v>3852</v>
      </c>
      <c r="G3857" t="s">
        <v>7251</v>
      </c>
      <c r="H3857" s="2">
        <v>161.05000000000001</v>
      </c>
      <c r="I3857" s="18">
        <f t="shared" si="127"/>
        <v>1.6521764933853035E-5</v>
      </c>
      <c r="J3857" s="7">
        <f t="shared" si="128"/>
        <v>0.99612762247694742</v>
      </c>
    </row>
    <row r="3858" spans="6:10" x14ac:dyDescent="0.3">
      <c r="F3858">
        <v>3853</v>
      </c>
      <c r="G3858" t="s">
        <v>5627</v>
      </c>
      <c r="H3858" s="2">
        <v>161.03000000000003</v>
      </c>
      <c r="I3858" s="18">
        <f t="shared" si="127"/>
        <v>1.6519713177884846E-5</v>
      </c>
      <c r="J3858" s="7">
        <f t="shared" si="128"/>
        <v>0.99614414219012526</v>
      </c>
    </row>
    <row r="3859" spans="6:10" x14ac:dyDescent="0.3">
      <c r="F3859">
        <v>3854</v>
      </c>
      <c r="G3859" t="s">
        <v>5656</v>
      </c>
      <c r="H3859" s="2">
        <v>161</v>
      </c>
      <c r="I3859" s="18">
        <f t="shared" si="127"/>
        <v>1.6516635543932557E-5</v>
      </c>
      <c r="J3859" s="7">
        <f t="shared" si="128"/>
        <v>0.99616065882566918</v>
      </c>
    </row>
    <row r="3860" spans="6:10" x14ac:dyDescent="0.3">
      <c r="F3860">
        <v>3855</v>
      </c>
      <c r="G3860" t="s">
        <v>5547</v>
      </c>
      <c r="H3860" s="2">
        <v>161</v>
      </c>
      <c r="I3860" s="18">
        <f t="shared" si="127"/>
        <v>1.6516635543932557E-5</v>
      </c>
      <c r="J3860" s="7">
        <f t="shared" si="128"/>
        <v>0.99617717546121309</v>
      </c>
    </row>
    <row r="3861" spans="6:10" x14ac:dyDescent="0.3">
      <c r="F3861">
        <v>3856</v>
      </c>
      <c r="G3861" t="s">
        <v>4924</v>
      </c>
      <c r="H3861" s="2">
        <v>160.95000000000002</v>
      </c>
      <c r="I3861" s="18">
        <f t="shared" si="127"/>
        <v>1.6511506154012083E-5</v>
      </c>
      <c r="J3861" s="7">
        <f t="shared" si="128"/>
        <v>0.9961936869673671</v>
      </c>
    </row>
    <row r="3862" spans="6:10" x14ac:dyDescent="0.3">
      <c r="F3862">
        <v>3857</v>
      </c>
      <c r="G3862" t="s">
        <v>6850</v>
      </c>
      <c r="H3862" s="2">
        <v>160.70999999999992</v>
      </c>
      <c r="I3862" s="18">
        <f t="shared" si="127"/>
        <v>1.648688508239379E-5</v>
      </c>
      <c r="J3862" s="7">
        <f t="shared" si="128"/>
        <v>0.99621017385244948</v>
      </c>
    </row>
    <row r="3863" spans="6:10" x14ac:dyDescent="0.3">
      <c r="F3863">
        <v>3858</v>
      </c>
      <c r="G3863" t="s">
        <v>7925</v>
      </c>
      <c r="H3863" s="2">
        <v>160.56999999999991</v>
      </c>
      <c r="I3863" s="18">
        <f t="shared" si="127"/>
        <v>1.6472522790616455E-5</v>
      </c>
      <c r="J3863" s="7">
        <f t="shared" si="128"/>
        <v>0.99622664637524005</v>
      </c>
    </row>
    <row r="3864" spans="6:10" x14ac:dyDescent="0.3">
      <c r="F3864">
        <v>3859</v>
      </c>
      <c r="G3864" t="s">
        <v>4433</v>
      </c>
      <c r="H3864" s="2">
        <v>160.54</v>
      </c>
      <c r="I3864" s="18">
        <f t="shared" si="127"/>
        <v>1.646944515666418E-5</v>
      </c>
      <c r="J3864" s="7">
        <f t="shared" si="128"/>
        <v>0.99624311582039671</v>
      </c>
    </row>
    <row r="3865" spans="6:10" x14ac:dyDescent="0.3">
      <c r="F3865">
        <v>3860</v>
      </c>
      <c r="G3865" t="s">
        <v>8559</v>
      </c>
      <c r="H3865" s="2">
        <v>160.41999999999999</v>
      </c>
      <c r="I3865" s="18">
        <f t="shared" si="127"/>
        <v>1.6457134620855037E-5</v>
      </c>
      <c r="J3865" s="7">
        <f t="shared" si="128"/>
        <v>0.99625957295501755</v>
      </c>
    </row>
    <row r="3866" spans="6:10" x14ac:dyDescent="0.3">
      <c r="F3866">
        <v>3861</v>
      </c>
      <c r="G3866" t="s">
        <v>8517</v>
      </c>
      <c r="H3866" s="2">
        <v>160.35</v>
      </c>
      <c r="I3866" s="18">
        <f t="shared" si="127"/>
        <v>1.6449953474966371E-5</v>
      </c>
      <c r="J3866" s="7">
        <f t="shared" si="128"/>
        <v>0.99627602290849249</v>
      </c>
    </row>
    <row r="3867" spans="6:10" x14ac:dyDescent="0.3">
      <c r="F3867">
        <v>3862</v>
      </c>
      <c r="G3867" t="s">
        <v>6006</v>
      </c>
      <c r="H3867" s="2">
        <v>160.19</v>
      </c>
      <c r="I3867" s="18">
        <f t="shared" si="127"/>
        <v>1.6433539427220848E-5</v>
      </c>
      <c r="J3867" s="7">
        <f t="shared" si="128"/>
        <v>0.99629245644791975</v>
      </c>
    </row>
    <row r="3868" spans="6:10" x14ac:dyDescent="0.3">
      <c r="F3868">
        <v>3863</v>
      </c>
      <c r="G3868" t="s">
        <v>4734</v>
      </c>
      <c r="H3868" s="2">
        <v>160.18</v>
      </c>
      <c r="I3868" s="18">
        <f t="shared" si="127"/>
        <v>1.6432513549236754E-5</v>
      </c>
      <c r="J3868" s="7">
        <f t="shared" si="128"/>
        <v>0.99630888896146896</v>
      </c>
    </row>
    <row r="3869" spans="6:10" x14ac:dyDescent="0.3">
      <c r="F3869">
        <v>3864</v>
      </c>
      <c r="G3869" t="s">
        <v>7114</v>
      </c>
      <c r="H3869" s="2">
        <v>159</v>
      </c>
      <c r="I3869" s="18">
        <f t="shared" si="127"/>
        <v>1.6311459947113521E-5</v>
      </c>
      <c r="J3869" s="7">
        <f t="shared" si="128"/>
        <v>0.99632520042141604</v>
      </c>
    </row>
    <row r="3870" spans="6:10" x14ac:dyDescent="0.3">
      <c r="F3870">
        <v>3865</v>
      </c>
      <c r="G3870" t="s">
        <v>8576</v>
      </c>
      <c r="H3870" s="2">
        <v>158.95000000000002</v>
      </c>
      <c r="I3870" s="18">
        <f t="shared" si="127"/>
        <v>1.6306330557193047E-5</v>
      </c>
      <c r="J3870" s="7">
        <f t="shared" si="128"/>
        <v>0.99634150675197319</v>
      </c>
    </row>
    <row r="3871" spans="6:10" x14ac:dyDescent="0.3">
      <c r="F3871">
        <v>3866</v>
      </c>
      <c r="G3871" t="s">
        <v>5435</v>
      </c>
      <c r="H3871" s="2">
        <v>158.85</v>
      </c>
      <c r="I3871" s="18">
        <f t="shared" si="127"/>
        <v>1.6296071777352092E-5</v>
      </c>
      <c r="J3871" s="7">
        <f t="shared" si="128"/>
        <v>0.99635780282375053</v>
      </c>
    </row>
    <row r="3872" spans="6:10" x14ac:dyDescent="0.3">
      <c r="F3872">
        <v>3867</v>
      </c>
      <c r="G3872" t="s">
        <v>7806</v>
      </c>
      <c r="H3872" s="2">
        <v>158.68</v>
      </c>
      <c r="I3872" s="18">
        <f t="shared" si="127"/>
        <v>1.6278631851622475E-5</v>
      </c>
      <c r="J3872" s="7">
        <f t="shared" si="128"/>
        <v>0.99637408145560213</v>
      </c>
    </row>
    <row r="3873" spans="6:10" x14ac:dyDescent="0.3">
      <c r="F3873">
        <v>3868</v>
      </c>
      <c r="G3873" t="s">
        <v>6331</v>
      </c>
      <c r="H3873" s="2">
        <v>158.16</v>
      </c>
      <c r="I3873" s="18">
        <f t="shared" si="127"/>
        <v>1.6225286196449523E-5</v>
      </c>
      <c r="J3873" s="7">
        <f t="shared" si="128"/>
        <v>0.99639030674179863</v>
      </c>
    </row>
    <row r="3874" spans="6:10" x14ac:dyDescent="0.3">
      <c r="F3874">
        <v>3869</v>
      </c>
      <c r="G3874" t="s">
        <v>6471</v>
      </c>
      <c r="H3874" s="2">
        <v>158.04</v>
      </c>
      <c r="I3874" s="18">
        <f t="shared" si="127"/>
        <v>1.6212975660640383E-5</v>
      </c>
      <c r="J3874" s="7">
        <f t="shared" si="128"/>
        <v>0.9964065197174593</v>
      </c>
    </row>
    <row r="3875" spans="6:10" x14ac:dyDescent="0.3">
      <c r="F3875">
        <v>3870</v>
      </c>
      <c r="G3875" t="s">
        <v>6942</v>
      </c>
      <c r="H3875" s="2">
        <v>158.02999999999997</v>
      </c>
      <c r="I3875" s="18">
        <f t="shared" si="127"/>
        <v>1.6211949782656285E-5</v>
      </c>
      <c r="J3875" s="7">
        <f t="shared" si="128"/>
        <v>0.99642273166724193</v>
      </c>
    </row>
    <row r="3876" spans="6:10" x14ac:dyDescent="0.3">
      <c r="F3876">
        <v>3871</v>
      </c>
      <c r="G3876" t="s">
        <v>8088</v>
      </c>
      <c r="H3876" s="2">
        <v>157.89999999999998</v>
      </c>
      <c r="I3876" s="18">
        <f t="shared" si="127"/>
        <v>1.6198613368863048E-5</v>
      </c>
      <c r="J3876" s="7">
        <f t="shared" si="128"/>
        <v>0.99643893028061081</v>
      </c>
    </row>
    <row r="3877" spans="6:10" x14ac:dyDescent="0.3">
      <c r="F3877">
        <v>3872</v>
      </c>
      <c r="G3877" t="s">
        <v>6066</v>
      </c>
      <c r="H3877" s="2">
        <v>157.69999999999996</v>
      </c>
      <c r="I3877" s="18">
        <f t="shared" si="127"/>
        <v>1.6178095809181142E-5</v>
      </c>
      <c r="J3877" s="7">
        <f t="shared" si="128"/>
        <v>0.99645510837642004</v>
      </c>
    </row>
    <row r="3878" spans="6:10" x14ac:dyDescent="0.3">
      <c r="F3878">
        <v>3873</v>
      </c>
      <c r="G3878" t="s">
        <v>5590</v>
      </c>
      <c r="H3878" s="2">
        <v>157.19999999999999</v>
      </c>
      <c r="I3878" s="18">
        <f t="shared" si="127"/>
        <v>1.6126801909976385E-5</v>
      </c>
      <c r="J3878" s="7">
        <f t="shared" si="128"/>
        <v>0.99647123517833003</v>
      </c>
    </row>
    <row r="3879" spans="6:10" x14ac:dyDescent="0.3">
      <c r="F3879">
        <v>3874</v>
      </c>
      <c r="G3879" t="s">
        <v>7782</v>
      </c>
      <c r="H3879" s="2">
        <v>157.09</v>
      </c>
      <c r="I3879" s="18">
        <f t="shared" si="127"/>
        <v>1.6115517252151339E-5</v>
      </c>
      <c r="J3879" s="7">
        <f t="shared" si="128"/>
        <v>0.99648735069558214</v>
      </c>
    </row>
    <row r="3880" spans="6:10" x14ac:dyDescent="0.3">
      <c r="F3880">
        <v>3875</v>
      </c>
      <c r="G3880" t="s">
        <v>5911</v>
      </c>
      <c r="H3880" s="2">
        <v>157.04999999999993</v>
      </c>
      <c r="I3880" s="18">
        <f t="shared" si="127"/>
        <v>1.6111413740214952E-5</v>
      </c>
      <c r="J3880" s="7">
        <f t="shared" si="128"/>
        <v>0.99650346210932239</v>
      </c>
    </row>
    <row r="3881" spans="6:10" x14ac:dyDescent="0.3">
      <c r="F3881">
        <v>3876</v>
      </c>
      <c r="G3881" t="s">
        <v>7774</v>
      </c>
      <c r="H3881" s="2">
        <v>157.01999999999998</v>
      </c>
      <c r="I3881" s="18">
        <f t="shared" si="127"/>
        <v>1.610833610626267E-5</v>
      </c>
      <c r="J3881" s="7">
        <f t="shared" si="128"/>
        <v>0.9965195704454286</v>
      </c>
    </row>
    <row r="3882" spans="6:10" x14ac:dyDescent="0.3">
      <c r="F3882">
        <v>3877</v>
      </c>
      <c r="G3882" t="s">
        <v>6206</v>
      </c>
      <c r="H3882" s="2">
        <v>156.91</v>
      </c>
      <c r="I3882" s="18">
        <f t="shared" si="127"/>
        <v>1.6097051448437624E-5</v>
      </c>
      <c r="J3882" s="7">
        <f t="shared" si="128"/>
        <v>0.99653566749687705</v>
      </c>
    </row>
    <row r="3883" spans="6:10" x14ac:dyDescent="0.3">
      <c r="F3883">
        <v>3878</v>
      </c>
      <c r="G3883" t="s">
        <v>5770</v>
      </c>
      <c r="H3883" s="2">
        <v>156.75</v>
      </c>
      <c r="I3883" s="18">
        <f t="shared" si="127"/>
        <v>1.6080637400692101E-5</v>
      </c>
      <c r="J3883" s="7">
        <f t="shared" si="128"/>
        <v>0.99655174813427772</v>
      </c>
    </row>
    <row r="3884" spans="6:10" x14ac:dyDescent="0.3">
      <c r="F3884">
        <v>3879</v>
      </c>
      <c r="G3884" t="s">
        <v>6538</v>
      </c>
      <c r="H3884" s="2">
        <v>156.57999999999998</v>
      </c>
      <c r="I3884" s="18">
        <f t="shared" si="127"/>
        <v>1.6063197474962484E-5</v>
      </c>
      <c r="J3884" s="7">
        <f t="shared" si="128"/>
        <v>0.99656781133175265</v>
      </c>
    </row>
    <row r="3885" spans="6:10" x14ac:dyDescent="0.3">
      <c r="F3885">
        <v>3880</v>
      </c>
      <c r="G3885" t="s">
        <v>6409</v>
      </c>
      <c r="H3885" s="2">
        <v>156.51</v>
      </c>
      <c r="I3885" s="18">
        <f t="shared" si="127"/>
        <v>1.6056016329073818E-5</v>
      </c>
      <c r="J3885" s="7">
        <f t="shared" si="128"/>
        <v>0.99658386734808169</v>
      </c>
    </row>
    <row r="3886" spans="6:10" x14ac:dyDescent="0.3">
      <c r="F3886">
        <v>3881</v>
      </c>
      <c r="G3886" t="s">
        <v>5410</v>
      </c>
      <c r="H3886" s="2">
        <v>155.93</v>
      </c>
      <c r="I3886" s="18">
        <f t="shared" si="127"/>
        <v>1.5996515405996298E-5</v>
      </c>
      <c r="J3886" s="7">
        <f t="shared" si="128"/>
        <v>0.99659986386348764</v>
      </c>
    </row>
    <row r="3887" spans="6:10" x14ac:dyDescent="0.3">
      <c r="F3887">
        <v>3882</v>
      </c>
      <c r="G3887" t="s">
        <v>8317</v>
      </c>
      <c r="H3887" s="2">
        <v>155.89999999999998</v>
      </c>
      <c r="I3887" s="18">
        <f t="shared" si="127"/>
        <v>1.5993437772044009E-5</v>
      </c>
      <c r="J3887" s="7">
        <f t="shared" si="128"/>
        <v>0.99661585730125968</v>
      </c>
    </row>
    <row r="3888" spans="6:10" x14ac:dyDescent="0.3">
      <c r="F3888">
        <v>3883</v>
      </c>
      <c r="G3888" t="s">
        <v>8341</v>
      </c>
      <c r="H3888" s="2">
        <v>155.79999999999995</v>
      </c>
      <c r="I3888" s="18">
        <f t="shared" si="127"/>
        <v>1.5983178992203054E-5</v>
      </c>
      <c r="J3888" s="7">
        <f t="shared" si="128"/>
        <v>0.99663184048025188</v>
      </c>
    </row>
    <row r="3889" spans="6:10" x14ac:dyDescent="0.3">
      <c r="F3889">
        <v>3884</v>
      </c>
      <c r="G3889" t="s">
        <v>6075</v>
      </c>
      <c r="H3889" s="2">
        <v>155.43</v>
      </c>
      <c r="I3889" s="18">
        <f t="shared" si="127"/>
        <v>1.5945221506791537E-5</v>
      </c>
      <c r="J3889" s="7">
        <f t="shared" si="128"/>
        <v>0.99664778570175871</v>
      </c>
    </row>
    <row r="3890" spans="6:10" x14ac:dyDescent="0.3">
      <c r="F3890">
        <v>3885</v>
      </c>
      <c r="G3890" t="s">
        <v>8287</v>
      </c>
      <c r="H3890" s="2">
        <v>155.36999999999998</v>
      </c>
      <c r="I3890" s="18">
        <f t="shared" si="127"/>
        <v>1.5939066238886966E-5</v>
      </c>
      <c r="J3890" s="7">
        <f t="shared" si="128"/>
        <v>0.99666372476799758</v>
      </c>
    </row>
    <row r="3891" spans="6:10" x14ac:dyDescent="0.3">
      <c r="F3891">
        <v>3886</v>
      </c>
      <c r="G3891" t="s">
        <v>4575</v>
      </c>
      <c r="H3891" s="2">
        <v>155.35</v>
      </c>
      <c r="I3891" s="18">
        <f t="shared" si="127"/>
        <v>1.5937014482918774E-5</v>
      </c>
      <c r="J3891" s="7">
        <f t="shared" si="128"/>
        <v>0.99667966178248046</v>
      </c>
    </row>
    <row r="3892" spans="6:10" x14ac:dyDescent="0.3">
      <c r="F3892">
        <v>3887</v>
      </c>
      <c r="G3892" t="s">
        <v>7480</v>
      </c>
      <c r="H3892" s="2">
        <v>155.24</v>
      </c>
      <c r="I3892" s="18">
        <f t="shared" si="127"/>
        <v>1.5925729825093728E-5</v>
      </c>
      <c r="J3892" s="7">
        <f t="shared" si="128"/>
        <v>0.99669558751230558</v>
      </c>
    </row>
    <row r="3893" spans="6:10" x14ac:dyDescent="0.3">
      <c r="F3893">
        <v>3888</v>
      </c>
      <c r="G3893" t="s">
        <v>6544</v>
      </c>
      <c r="H3893" s="2">
        <v>155.17000000000002</v>
      </c>
      <c r="I3893" s="18">
        <f t="shared" si="127"/>
        <v>1.5918548679205066E-5</v>
      </c>
      <c r="J3893" s="7">
        <f t="shared" si="128"/>
        <v>0.9967115060609848</v>
      </c>
    </row>
    <row r="3894" spans="6:10" x14ac:dyDescent="0.3">
      <c r="F3894">
        <v>3889</v>
      </c>
      <c r="G3894" t="s">
        <v>5340</v>
      </c>
      <c r="H3894" s="2">
        <v>155.05000000000001</v>
      </c>
      <c r="I3894" s="18">
        <f t="shared" si="127"/>
        <v>1.5906238143395923E-5</v>
      </c>
      <c r="J3894" s="7">
        <f t="shared" si="128"/>
        <v>0.9967274122991282</v>
      </c>
    </row>
    <row r="3895" spans="6:10" x14ac:dyDescent="0.3">
      <c r="F3895">
        <v>3890</v>
      </c>
      <c r="G3895" t="s">
        <v>5747</v>
      </c>
      <c r="H3895" s="2">
        <v>155</v>
      </c>
      <c r="I3895" s="18">
        <f t="shared" si="127"/>
        <v>1.5901108753475446E-5</v>
      </c>
      <c r="J3895" s="7">
        <f t="shared" si="128"/>
        <v>0.99674331340788169</v>
      </c>
    </row>
    <row r="3896" spans="6:10" x14ac:dyDescent="0.3">
      <c r="F3896">
        <v>3891</v>
      </c>
      <c r="G3896" t="s">
        <v>5514</v>
      </c>
      <c r="H3896" s="2">
        <v>154.98999999999998</v>
      </c>
      <c r="I3896" s="18">
        <f t="shared" si="127"/>
        <v>1.5900082875491348E-5</v>
      </c>
      <c r="J3896" s="7">
        <f t="shared" si="128"/>
        <v>0.99675921349075713</v>
      </c>
    </row>
    <row r="3897" spans="6:10" x14ac:dyDescent="0.3">
      <c r="F3897">
        <v>3892</v>
      </c>
      <c r="G3897" t="s">
        <v>8194</v>
      </c>
      <c r="H3897" s="2">
        <v>154.94999999999999</v>
      </c>
      <c r="I3897" s="18">
        <f t="shared" si="127"/>
        <v>1.5895979363554968E-5</v>
      </c>
      <c r="J3897" s="7">
        <f t="shared" si="128"/>
        <v>0.99677510947012071</v>
      </c>
    </row>
    <row r="3898" spans="6:10" x14ac:dyDescent="0.3">
      <c r="F3898">
        <v>3893</v>
      </c>
      <c r="G3898" t="s">
        <v>6766</v>
      </c>
      <c r="H3898" s="2">
        <v>154.88</v>
      </c>
      <c r="I3898" s="18">
        <f t="shared" si="127"/>
        <v>1.5888798217666302E-5</v>
      </c>
      <c r="J3898" s="7">
        <f t="shared" si="128"/>
        <v>0.99679099826833839</v>
      </c>
    </row>
    <row r="3899" spans="6:10" x14ac:dyDescent="0.3">
      <c r="F3899">
        <v>3894</v>
      </c>
      <c r="G3899" t="s">
        <v>7706</v>
      </c>
      <c r="H3899" s="2">
        <v>154.82999999999998</v>
      </c>
      <c r="I3899" s="18">
        <f t="shared" si="127"/>
        <v>1.5883668827745825E-5</v>
      </c>
      <c r="J3899" s="7">
        <f t="shared" si="128"/>
        <v>0.99680688193716616</v>
      </c>
    </row>
    <row r="3900" spans="6:10" x14ac:dyDescent="0.3">
      <c r="F3900">
        <v>3895</v>
      </c>
      <c r="G3900" t="s">
        <v>5696</v>
      </c>
      <c r="H3900" s="2">
        <v>154.69999999999999</v>
      </c>
      <c r="I3900" s="18">
        <f t="shared" si="127"/>
        <v>1.5870332413952588E-5</v>
      </c>
      <c r="J3900" s="7">
        <f t="shared" si="128"/>
        <v>0.99682275226958006</v>
      </c>
    </row>
    <row r="3901" spans="6:10" x14ac:dyDescent="0.3">
      <c r="F3901">
        <v>3896</v>
      </c>
      <c r="G3901" t="s">
        <v>6379</v>
      </c>
      <c r="H3901" s="2">
        <v>154.41</v>
      </c>
      <c r="I3901" s="18">
        <f t="shared" si="127"/>
        <v>1.5840581952413827E-5</v>
      </c>
      <c r="J3901" s="7">
        <f t="shared" si="128"/>
        <v>0.99683859285153242</v>
      </c>
    </row>
    <row r="3902" spans="6:10" x14ac:dyDescent="0.3">
      <c r="F3902">
        <v>3897</v>
      </c>
      <c r="G3902" t="s">
        <v>8058</v>
      </c>
      <c r="H3902" s="2">
        <v>153.94</v>
      </c>
      <c r="I3902" s="18">
        <f t="shared" si="127"/>
        <v>1.5792365687161352E-5</v>
      </c>
      <c r="J3902" s="7">
        <f t="shared" si="128"/>
        <v>0.99685438521721959</v>
      </c>
    </row>
    <row r="3903" spans="6:10" x14ac:dyDescent="0.3">
      <c r="F3903">
        <v>3898</v>
      </c>
      <c r="G3903" t="s">
        <v>7886</v>
      </c>
      <c r="H3903" s="2">
        <v>153.91999999999999</v>
      </c>
      <c r="I3903" s="18">
        <f t="shared" si="127"/>
        <v>1.5790313931193164E-5</v>
      </c>
      <c r="J3903" s="7">
        <f t="shared" si="128"/>
        <v>0.99687017553115076</v>
      </c>
    </row>
    <row r="3904" spans="6:10" x14ac:dyDescent="0.3">
      <c r="F3904">
        <v>3899</v>
      </c>
      <c r="G3904" t="s">
        <v>7210</v>
      </c>
      <c r="H3904" s="2">
        <v>153.9</v>
      </c>
      <c r="I3904" s="18">
        <f t="shared" si="127"/>
        <v>1.5788262175224973E-5</v>
      </c>
      <c r="J3904" s="7">
        <f t="shared" si="128"/>
        <v>0.99688596379332595</v>
      </c>
    </row>
    <row r="3905" spans="6:10" x14ac:dyDescent="0.3">
      <c r="F3905">
        <v>3900</v>
      </c>
      <c r="G3905" t="s">
        <v>4460</v>
      </c>
      <c r="H3905" s="2">
        <v>153.12000000000003</v>
      </c>
      <c r="I3905" s="18">
        <f t="shared" si="127"/>
        <v>1.5708243692465552E-5</v>
      </c>
      <c r="J3905" s="7">
        <f t="shared" si="128"/>
        <v>0.9969016720370184</v>
      </c>
    </row>
    <row r="3906" spans="6:10" x14ac:dyDescent="0.3">
      <c r="F3906">
        <v>3901</v>
      </c>
      <c r="G3906" t="s">
        <v>8207</v>
      </c>
      <c r="H3906" s="2">
        <v>153</v>
      </c>
      <c r="I3906" s="18">
        <f t="shared" si="127"/>
        <v>1.5695933156656406E-5</v>
      </c>
      <c r="J3906" s="7">
        <f t="shared" si="128"/>
        <v>0.99691736797017505</v>
      </c>
    </row>
    <row r="3907" spans="6:10" x14ac:dyDescent="0.3">
      <c r="F3907">
        <v>3902</v>
      </c>
      <c r="G3907" t="s">
        <v>7140</v>
      </c>
      <c r="H3907" s="2">
        <v>152.94000000000003</v>
      </c>
      <c r="I3907" s="18">
        <f t="shared" si="127"/>
        <v>1.5689777888751838E-5</v>
      </c>
      <c r="J3907" s="7">
        <f t="shared" si="128"/>
        <v>0.99693305774806384</v>
      </c>
    </row>
    <row r="3908" spans="6:10" x14ac:dyDescent="0.3">
      <c r="F3908">
        <v>3903</v>
      </c>
      <c r="G3908" t="s">
        <v>8403</v>
      </c>
      <c r="H3908" s="2">
        <v>152.67999999999995</v>
      </c>
      <c r="I3908" s="18">
        <f t="shared" si="127"/>
        <v>1.5663105061165357E-5</v>
      </c>
      <c r="J3908" s="7">
        <f t="shared" si="128"/>
        <v>0.99694872085312503</v>
      </c>
    </row>
    <row r="3909" spans="6:10" x14ac:dyDescent="0.3">
      <c r="F3909">
        <v>3904</v>
      </c>
      <c r="G3909" t="s">
        <v>8510</v>
      </c>
      <c r="H3909" s="2">
        <v>152.65</v>
      </c>
      <c r="I3909" s="18">
        <f t="shared" si="127"/>
        <v>1.5660027427213074E-5</v>
      </c>
      <c r="J3909" s="7">
        <f t="shared" si="128"/>
        <v>0.99696438088055228</v>
      </c>
    </row>
    <row r="3910" spans="6:10" x14ac:dyDescent="0.3">
      <c r="F3910">
        <v>3905</v>
      </c>
      <c r="G3910" t="s">
        <v>5530</v>
      </c>
      <c r="H3910" s="2">
        <v>152.54999999999998</v>
      </c>
      <c r="I3910" s="18">
        <f t="shared" si="127"/>
        <v>1.5649768647372123E-5</v>
      </c>
      <c r="J3910" s="7">
        <f t="shared" si="128"/>
        <v>0.9969800306491996</v>
      </c>
    </row>
    <row r="3911" spans="6:10" x14ac:dyDescent="0.3">
      <c r="F3911">
        <v>3906</v>
      </c>
      <c r="G3911" t="s">
        <v>8202</v>
      </c>
      <c r="H3911" s="2">
        <v>152.4</v>
      </c>
      <c r="I3911" s="18">
        <f t="shared" ref="I3911:I3974" si="129">H3911/GETPIVOTDATA("[Measures].[Net Sales]",$G$5)</f>
        <v>1.5634380477610697E-5</v>
      </c>
      <c r="J3911" s="7">
        <f t="shared" si="128"/>
        <v>0.99699566502967718</v>
      </c>
    </row>
    <row r="3912" spans="6:10" x14ac:dyDescent="0.3">
      <c r="F3912">
        <v>3907</v>
      </c>
      <c r="G3912" t="s">
        <v>5133</v>
      </c>
      <c r="H3912" s="2">
        <v>152.20000000000002</v>
      </c>
      <c r="I3912" s="18">
        <f t="shared" si="129"/>
        <v>1.5613862917928794E-5</v>
      </c>
      <c r="J3912" s="7">
        <f t="shared" ref="J3912:J3975" si="130">I3912+J3911</f>
        <v>0.99701127889259511</v>
      </c>
    </row>
    <row r="3913" spans="6:10" x14ac:dyDescent="0.3">
      <c r="F3913">
        <v>3908</v>
      </c>
      <c r="G3913" t="s">
        <v>5509</v>
      </c>
      <c r="H3913" s="2">
        <v>152.19999999999999</v>
      </c>
      <c r="I3913" s="18">
        <f t="shared" si="129"/>
        <v>1.5613862917928791E-5</v>
      </c>
      <c r="J3913" s="7">
        <f t="shared" si="130"/>
        <v>0.99702689275551304</v>
      </c>
    </row>
    <row r="3914" spans="6:10" x14ac:dyDescent="0.3">
      <c r="F3914">
        <v>3909</v>
      </c>
      <c r="G3914" t="s">
        <v>8340</v>
      </c>
      <c r="H3914" s="2">
        <v>152.06</v>
      </c>
      <c r="I3914" s="18">
        <f t="shared" si="129"/>
        <v>1.5599500626151459E-5</v>
      </c>
      <c r="J3914" s="7">
        <f t="shared" si="130"/>
        <v>0.99704249225613917</v>
      </c>
    </row>
    <row r="3915" spans="6:10" x14ac:dyDescent="0.3">
      <c r="F3915">
        <v>3910</v>
      </c>
      <c r="G3915" t="s">
        <v>7405</v>
      </c>
      <c r="H3915" s="2">
        <v>151.85</v>
      </c>
      <c r="I3915" s="18">
        <f t="shared" si="129"/>
        <v>1.5577957188485459E-5</v>
      </c>
      <c r="J3915" s="7">
        <f t="shared" si="130"/>
        <v>0.99705807021332771</v>
      </c>
    </row>
    <row r="3916" spans="6:10" x14ac:dyDescent="0.3">
      <c r="F3916">
        <v>3911</v>
      </c>
      <c r="G3916" t="s">
        <v>7258</v>
      </c>
      <c r="H3916" s="2">
        <v>151.83000000000004</v>
      </c>
      <c r="I3916" s="18">
        <f t="shared" si="129"/>
        <v>1.5575905432517274E-5</v>
      </c>
      <c r="J3916" s="7">
        <f t="shared" si="130"/>
        <v>0.99707364611876026</v>
      </c>
    </row>
    <row r="3917" spans="6:10" x14ac:dyDescent="0.3">
      <c r="F3917">
        <v>3912</v>
      </c>
      <c r="G3917" t="s">
        <v>5630</v>
      </c>
      <c r="H3917" s="2">
        <v>151.73999999999998</v>
      </c>
      <c r="I3917" s="18">
        <f t="shared" si="129"/>
        <v>1.556667253066041E-5</v>
      </c>
      <c r="J3917" s="7">
        <f t="shared" si="130"/>
        <v>0.99708921279129092</v>
      </c>
    </row>
    <row r="3918" spans="6:10" x14ac:dyDescent="0.3">
      <c r="F3918">
        <v>3913</v>
      </c>
      <c r="G3918" t="s">
        <v>7591</v>
      </c>
      <c r="H3918" s="2">
        <v>151.65</v>
      </c>
      <c r="I3918" s="18">
        <f t="shared" si="129"/>
        <v>1.5557439628803556E-5</v>
      </c>
      <c r="J3918" s="7">
        <f t="shared" si="130"/>
        <v>0.9971047702309197</v>
      </c>
    </row>
    <row r="3919" spans="6:10" x14ac:dyDescent="0.3">
      <c r="F3919">
        <v>3914</v>
      </c>
      <c r="G3919" t="s">
        <v>7296</v>
      </c>
      <c r="H3919" s="2">
        <v>151.41999999999996</v>
      </c>
      <c r="I3919" s="18">
        <f t="shared" si="129"/>
        <v>1.5533844435169364E-5</v>
      </c>
      <c r="J3919" s="7">
        <f t="shared" si="130"/>
        <v>0.9971203040753549</v>
      </c>
    </row>
    <row r="3920" spans="6:10" x14ac:dyDescent="0.3">
      <c r="F3920">
        <v>3915</v>
      </c>
      <c r="G3920" t="s">
        <v>5258</v>
      </c>
      <c r="H3920" s="2">
        <v>151.30000000000001</v>
      </c>
      <c r="I3920" s="18">
        <f t="shared" si="129"/>
        <v>1.5521533899360224E-5</v>
      </c>
      <c r="J3920" s="7">
        <f t="shared" si="130"/>
        <v>0.99713582560925429</v>
      </c>
    </row>
    <row r="3921" spans="6:10" x14ac:dyDescent="0.3">
      <c r="F3921">
        <v>3916</v>
      </c>
      <c r="G3921" t="s">
        <v>5689</v>
      </c>
      <c r="H3921" s="2">
        <v>151.22999999999999</v>
      </c>
      <c r="I3921" s="18">
        <f t="shared" si="129"/>
        <v>1.5514352753471555E-5</v>
      </c>
      <c r="J3921" s="7">
        <f t="shared" si="130"/>
        <v>0.99715133996200778</v>
      </c>
    </row>
    <row r="3922" spans="6:10" x14ac:dyDescent="0.3">
      <c r="F3922">
        <v>3917</v>
      </c>
      <c r="G3922" t="s">
        <v>7197</v>
      </c>
      <c r="H3922" s="2">
        <v>151.05000000000001</v>
      </c>
      <c r="I3922" s="18">
        <f t="shared" si="129"/>
        <v>1.5495886949757847E-5</v>
      </c>
      <c r="J3922" s="7">
        <f t="shared" si="130"/>
        <v>0.99716683584895749</v>
      </c>
    </row>
    <row r="3923" spans="6:10" x14ac:dyDescent="0.3">
      <c r="F3923">
        <v>3918</v>
      </c>
      <c r="G3923" t="s">
        <v>6748</v>
      </c>
      <c r="H3923" s="2">
        <v>150.29999999999998</v>
      </c>
      <c r="I3923" s="18">
        <f t="shared" si="129"/>
        <v>1.5418946100950703E-5</v>
      </c>
      <c r="J3923" s="7">
        <f t="shared" si="130"/>
        <v>0.9971822547950584</v>
      </c>
    </row>
    <row r="3924" spans="6:10" x14ac:dyDescent="0.3">
      <c r="F3924">
        <v>3919</v>
      </c>
      <c r="G3924" t="s">
        <v>7853</v>
      </c>
      <c r="H3924" s="2">
        <v>149.88999999999999</v>
      </c>
      <c r="I3924" s="18">
        <f t="shared" si="129"/>
        <v>1.5376885103602799E-5</v>
      </c>
      <c r="J3924" s="7">
        <f t="shared" si="130"/>
        <v>0.99719763168016196</v>
      </c>
    </row>
    <row r="3925" spans="6:10" x14ac:dyDescent="0.3">
      <c r="F3925">
        <v>3920</v>
      </c>
      <c r="G3925" t="s">
        <v>6865</v>
      </c>
      <c r="H3925" s="2">
        <v>149.63999999999996</v>
      </c>
      <c r="I3925" s="18">
        <f t="shared" si="129"/>
        <v>1.5351238154000419E-5</v>
      </c>
      <c r="J3925" s="7">
        <f t="shared" si="130"/>
        <v>0.99721298291831595</v>
      </c>
    </row>
    <row r="3926" spans="6:10" x14ac:dyDescent="0.3">
      <c r="F3926">
        <v>3921</v>
      </c>
      <c r="G3926" t="s">
        <v>8373</v>
      </c>
      <c r="H3926" s="2">
        <v>149.57999999999996</v>
      </c>
      <c r="I3926" s="18">
        <f t="shared" si="129"/>
        <v>1.5345082886095848E-5</v>
      </c>
      <c r="J3926" s="7">
        <f t="shared" si="130"/>
        <v>0.99722832800120209</v>
      </c>
    </row>
    <row r="3927" spans="6:10" x14ac:dyDescent="0.3">
      <c r="F3927">
        <v>3922</v>
      </c>
      <c r="G3927" t="s">
        <v>8606</v>
      </c>
      <c r="H3927" s="2">
        <v>149.47999999999999</v>
      </c>
      <c r="I3927" s="18">
        <f t="shared" si="129"/>
        <v>1.5334824106254899E-5</v>
      </c>
      <c r="J3927" s="7">
        <f t="shared" si="130"/>
        <v>0.9972436628253083</v>
      </c>
    </row>
    <row r="3928" spans="6:10" x14ac:dyDescent="0.3">
      <c r="F3928">
        <v>3923</v>
      </c>
      <c r="G3928" t="s">
        <v>6772</v>
      </c>
      <c r="H3928" s="2">
        <v>149.30999999999997</v>
      </c>
      <c r="I3928" s="18">
        <f t="shared" si="129"/>
        <v>1.5317384180525279E-5</v>
      </c>
      <c r="J3928" s="7">
        <f t="shared" si="130"/>
        <v>0.99725898020948878</v>
      </c>
    </row>
    <row r="3929" spans="6:10" x14ac:dyDescent="0.3">
      <c r="F3929">
        <v>3924</v>
      </c>
      <c r="G3929" t="s">
        <v>6535</v>
      </c>
      <c r="H3929" s="2">
        <v>149.29000000000002</v>
      </c>
      <c r="I3929" s="18">
        <f t="shared" si="129"/>
        <v>1.5315332424557094E-5</v>
      </c>
      <c r="J3929" s="7">
        <f t="shared" si="130"/>
        <v>0.99727429554191338</v>
      </c>
    </row>
    <row r="3930" spans="6:10" x14ac:dyDescent="0.3">
      <c r="F3930">
        <v>3925</v>
      </c>
      <c r="G3930" t="s">
        <v>4760</v>
      </c>
      <c r="H3930" s="2">
        <v>149.04999999999998</v>
      </c>
      <c r="I3930" s="18">
        <f t="shared" si="129"/>
        <v>1.5290711352938804E-5</v>
      </c>
      <c r="J3930" s="7">
        <f t="shared" si="130"/>
        <v>0.99728958625326636</v>
      </c>
    </row>
    <row r="3931" spans="6:10" x14ac:dyDescent="0.3">
      <c r="F3931">
        <v>3926</v>
      </c>
      <c r="G3931" t="s">
        <v>8081</v>
      </c>
      <c r="H3931" s="2">
        <v>148.85999999999999</v>
      </c>
      <c r="I3931" s="18">
        <f t="shared" si="129"/>
        <v>1.5271219671240996E-5</v>
      </c>
      <c r="J3931" s="7">
        <f t="shared" si="130"/>
        <v>0.99730485747293762</v>
      </c>
    </row>
    <row r="3932" spans="6:10" x14ac:dyDescent="0.3">
      <c r="F3932">
        <v>3927</v>
      </c>
      <c r="G3932" t="s">
        <v>6603</v>
      </c>
      <c r="H3932" s="2">
        <v>148.44</v>
      </c>
      <c r="I3932" s="18">
        <f t="shared" si="129"/>
        <v>1.5228132795909E-5</v>
      </c>
      <c r="J3932" s="7">
        <f t="shared" si="130"/>
        <v>0.99732008560573349</v>
      </c>
    </row>
    <row r="3933" spans="6:10" x14ac:dyDescent="0.3">
      <c r="F3933">
        <v>3928</v>
      </c>
      <c r="G3933" t="s">
        <v>8306</v>
      </c>
      <c r="H3933" s="2">
        <v>148.21</v>
      </c>
      <c r="I3933" s="18">
        <f t="shared" si="129"/>
        <v>1.5204537602274811E-5</v>
      </c>
      <c r="J3933" s="7">
        <f t="shared" si="130"/>
        <v>0.99733529014333577</v>
      </c>
    </row>
    <row r="3934" spans="6:10" x14ac:dyDescent="0.3">
      <c r="F3934">
        <v>3929</v>
      </c>
      <c r="G3934" t="s">
        <v>6184</v>
      </c>
      <c r="H3934" s="2">
        <v>147.59000000000003</v>
      </c>
      <c r="I3934" s="18">
        <f t="shared" si="129"/>
        <v>1.5140933167260912E-5</v>
      </c>
      <c r="J3934" s="7">
        <f t="shared" si="130"/>
        <v>0.99735043107650301</v>
      </c>
    </row>
    <row r="3935" spans="6:10" x14ac:dyDescent="0.3">
      <c r="F3935">
        <v>3930</v>
      </c>
      <c r="G3935" t="s">
        <v>5552</v>
      </c>
      <c r="H3935" s="2">
        <v>147.35</v>
      </c>
      <c r="I3935" s="18">
        <f t="shared" si="129"/>
        <v>1.5116312095642624E-5</v>
      </c>
      <c r="J3935" s="7">
        <f t="shared" si="130"/>
        <v>0.99736554738859862</v>
      </c>
    </row>
    <row r="3936" spans="6:10" x14ac:dyDescent="0.3">
      <c r="F3936">
        <v>3931</v>
      </c>
      <c r="G3936" t="s">
        <v>5507</v>
      </c>
      <c r="H3936" s="2">
        <v>147.19999999999999</v>
      </c>
      <c r="I3936" s="18">
        <f t="shared" si="129"/>
        <v>1.5100923925881195E-5</v>
      </c>
      <c r="J3936" s="7">
        <f t="shared" si="130"/>
        <v>0.99738064831252449</v>
      </c>
    </row>
    <row r="3937" spans="6:10" x14ac:dyDescent="0.3">
      <c r="F3937">
        <v>3932</v>
      </c>
      <c r="G3937" t="s">
        <v>4661</v>
      </c>
      <c r="H3937" s="2">
        <v>147.11999999999998</v>
      </c>
      <c r="I3937" s="18">
        <f t="shared" si="129"/>
        <v>1.5092716902008432E-5</v>
      </c>
      <c r="J3937" s="7">
        <f t="shared" si="130"/>
        <v>0.99739574102942652</v>
      </c>
    </row>
    <row r="3938" spans="6:10" x14ac:dyDescent="0.3">
      <c r="F3938">
        <v>3933</v>
      </c>
      <c r="G3938" t="s">
        <v>6583</v>
      </c>
      <c r="H3938" s="2">
        <v>147.08999999999997</v>
      </c>
      <c r="I3938" s="18">
        <f t="shared" si="129"/>
        <v>1.5089639268056146E-5</v>
      </c>
      <c r="J3938" s="7">
        <f t="shared" si="130"/>
        <v>0.99741083066869463</v>
      </c>
    </row>
    <row r="3939" spans="6:10" x14ac:dyDescent="0.3">
      <c r="F3939">
        <v>3934</v>
      </c>
      <c r="G3939" t="s">
        <v>7709</v>
      </c>
      <c r="H3939" s="2">
        <v>146.86999999999998</v>
      </c>
      <c r="I3939" s="18">
        <f t="shared" si="129"/>
        <v>1.5067069952406052E-5</v>
      </c>
      <c r="J3939" s="7">
        <f t="shared" si="130"/>
        <v>0.99742589773864698</v>
      </c>
    </row>
    <row r="3940" spans="6:10" x14ac:dyDescent="0.3">
      <c r="F3940">
        <v>3935</v>
      </c>
      <c r="G3940" t="s">
        <v>5657</v>
      </c>
      <c r="H3940" s="2">
        <v>146.85</v>
      </c>
      <c r="I3940" s="18">
        <f t="shared" si="129"/>
        <v>1.5065018196437864E-5</v>
      </c>
      <c r="J3940" s="7">
        <f t="shared" si="130"/>
        <v>0.99744096275684346</v>
      </c>
    </row>
    <row r="3941" spans="6:10" x14ac:dyDescent="0.3">
      <c r="F3941">
        <v>3936</v>
      </c>
      <c r="G3941" t="s">
        <v>7611</v>
      </c>
      <c r="H3941" s="2">
        <v>145.92999999999998</v>
      </c>
      <c r="I3941" s="18">
        <f t="shared" si="129"/>
        <v>1.4970637421901105E-5</v>
      </c>
      <c r="J3941" s="7">
        <f t="shared" si="130"/>
        <v>0.99745593339426541</v>
      </c>
    </row>
    <row r="3942" spans="6:10" x14ac:dyDescent="0.3">
      <c r="F3942">
        <v>3937</v>
      </c>
      <c r="G3942" t="s">
        <v>8366</v>
      </c>
      <c r="H3942" s="2">
        <v>145.79</v>
      </c>
      <c r="I3942" s="18">
        <f t="shared" si="129"/>
        <v>1.4956275130123774E-5</v>
      </c>
      <c r="J3942" s="7">
        <f t="shared" si="130"/>
        <v>0.99747088966939557</v>
      </c>
    </row>
    <row r="3943" spans="6:10" x14ac:dyDescent="0.3">
      <c r="F3943">
        <v>3938</v>
      </c>
      <c r="G3943" t="s">
        <v>5382</v>
      </c>
      <c r="H3943" s="2">
        <v>145.66999999999999</v>
      </c>
      <c r="I3943" s="18">
        <f t="shared" si="129"/>
        <v>1.4943964594314631E-5</v>
      </c>
      <c r="J3943" s="7">
        <f t="shared" si="130"/>
        <v>0.9974858336339899</v>
      </c>
    </row>
    <row r="3944" spans="6:10" x14ac:dyDescent="0.3">
      <c r="F3944">
        <v>3939</v>
      </c>
      <c r="G3944" t="s">
        <v>6906</v>
      </c>
      <c r="H3944" s="2">
        <v>145.35</v>
      </c>
      <c r="I3944" s="18">
        <f t="shared" si="129"/>
        <v>1.4911136498823585E-5</v>
      </c>
      <c r="J3944" s="7">
        <f t="shared" si="130"/>
        <v>0.99750074477048878</v>
      </c>
    </row>
    <row r="3945" spans="6:10" x14ac:dyDescent="0.3">
      <c r="F3945">
        <v>3940</v>
      </c>
      <c r="G3945" t="s">
        <v>8064</v>
      </c>
      <c r="H3945" s="2">
        <v>145</v>
      </c>
      <c r="I3945" s="18">
        <f t="shared" si="129"/>
        <v>1.4875230769380255E-5</v>
      </c>
      <c r="J3945" s="7">
        <f t="shared" si="130"/>
        <v>0.99751562000125815</v>
      </c>
    </row>
    <row r="3946" spans="6:10" x14ac:dyDescent="0.3">
      <c r="F3946">
        <v>3941</v>
      </c>
      <c r="G3946" t="s">
        <v>7586</v>
      </c>
      <c r="H3946" s="2">
        <v>144.91</v>
      </c>
      <c r="I3946" s="18">
        <f t="shared" si="129"/>
        <v>1.4865997867523397E-5</v>
      </c>
      <c r="J3946" s="7">
        <f t="shared" si="130"/>
        <v>0.99753048599912564</v>
      </c>
    </row>
    <row r="3947" spans="6:10" x14ac:dyDescent="0.3">
      <c r="F3947">
        <v>3942</v>
      </c>
      <c r="G3947" t="s">
        <v>4739</v>
      </c>
      <c r="H3947" s="2">
        <v>144.80000000000001</v>
      </c>
      <c r="I3947" s="18">
        <f t="shared" si="129"/>
        <v>1.4854713209698352E-5</v>
      </c>
      <c r="J3947" s="7">
        <f t="shared" si="130"/>
        <v>0.99754534071233536</v>
      </c>
    </row>
    <row r="3948" spans="6:10" x14ac:dyDescent="0.3">
      <c r="F3948">
        <v>3943</v>
      </c>
      <c r="G3948" t="s">
        <v>7819</v>
      </c>
      <c r="H3948" s="2">
        <v>144</v>
      </c>
      <c r="I3948" s="18">
        <f t="shared" si="129"/>
        <v>1.4772642970970735E-5</v>
      </c>
      <c r="J3948" s="7">
        <f t="shared" si="130"/>
        <v>0.99756011335530637</v>
      </c>
    </row>
    <row r="3949" spans="6:10" x14ac:dyDescent="0.3">
      <c r="F3949">
        <v>3944</v>
      </c>
      <c r="G3949" t="s">
        <v>4446</v>
      </c>
      <c r="H3949" s="2">
        <v>144</v>
      </c>
      <c r="I3949" s="18">
        <f t="shared" si="129"/>
        <v>1.4772642970970735E-5</v>
      </c>
      <c r="J3949" s="7">
        <f t="shared" si="130"/>
        <v>0.99757488599827737</v>
      </c>
    </row>
    <row r="3950" spans="6:10" x14ac:dyDescent="0.3">
      <c r="F3950">
        <v>3945</v>
      </c>
      <c r="G3950" t="s">
        <v>5090</v>
      </c>
      <c r="H3950" s="2">
        <v>143.25</v>
      </c>
      <c r="I3950" s="18">
        <f t="shared" si="129"/>
        <v>1.4695702122163596E-5</v>
      </c>
      <c r="J3950" s="7">
        <f t="shared" si="130"/>
        <v>0.99758958170039957</v>
      </c>
    </row>
    <row r="3951" spans="6:10" x14ac:dyDescent="0.3">
      <c r="F3951">
        <v>3946</v>
      </c>
      <c r="G3951" t="s">
        <v>6739</v>
      </c>
      <c r="H3951" s="2">
        <v>143.10000000000002</v>
      </c>
      <c r="I3951" s="18">
        <f t="shared" si="129"/>
        <v>1.468031395240217E-5</v>
      </c>
      <c r="J3951" s="7">
        <f t="shared" si="130"/>
        <v>0.99760426201435193</v>
      </c>
    </row>
    <row r="3952" spans="6:10" x14ac:dyDescent="0.3">
      <c r="F3952">
        <v>3947</v>
      </c>
      <c r="G3952" t="s">
        <v>7167</v>
      </c>
      <c r="H3952" s="2">
        <v>142.5</v>
      </c>
      <c r="I3952" s="18">
        <f t="shared" si="129"/>
        <v>1.4618761273356458E-5</v>
      </c>
      <c r="J3952" s="7">
        <f t="shared" si="130"/>
        <v>0.99761888077562533</v>
      </c>
    </row>
    <row r="3953" spans="6:10" x14ac:dyDescent="0.3">
      <c r="F3953">
        <v>3948</v>
      </c>
      <c r="G3953" t="s">
        <v>4975</v>
      </c>
      <c r="H3953" s="2">
        <v>142.5</v>
      </c>
      <c r="I3953" s="18">
        <f t="shared" si="129"/>
        <v>1.4618761273356458E-5</v>
      </c>
      <c r="J3953" s="7">
        <f t="shared" si="130"/>
        <v>0.99763349953689873</v>
      </c>
    </row>
    <row r="3954" spans="6:10" x14ac:dyDescent="0.3">
      <c r="F3954">
        <v>3949</v>
      </c>
      <c r="G3954" t="s">
        <v>5757</v>
      </c>
      <c r="H3954" s="2">
        <v>142.39999999999998</v>
      </c>
      <c r="I3954" s="18">
        <f t="shared" si="129"/>
        <v>1.4608502493515503E-5</v>
      </c>
      <c r="J3954" s="7">
        <f t="shared" si="130"/>
        <v>0.99764810803939219</v>
      </c>
    </row>
    <row r="3955" spans="6:10" x14ac:dyDescent="0.3">
      <c r="F3955">
        <v>3950</v>
      </c>
      <c r="G3955" t="s">
        <v>5182</v>
      </c>
      <c r="H3955" s="2">
        <v>142.39999999999995</v>
      </c>
      <c r="I3955" s="18">
        <f t="shared" si="129"/>
        <v>1.46085024935155E-5</v>
      </c>
      <c r="J3955" s="7">
        <f t="shared" si="130"/>
        <v>0.99766271654188565</v>
      </c>
    </row>
    <row r="3956" spans="6:10" x14ac:dyDescent="0.3">
      <c r="F3956">
        <v>3951</v>
      </c>
      <c r="G3956" t="s">
        <v>5164</v>
      </c>
      <c r="H3956" s="2">
        <v>141.85999999999999</v>
      </c>
      <c r="I3956" s="18">
        <f t="shared" si="129"/>
        <v>1.4553105082374364E-5</v>
      </c>
      <c r="J3956" s="7">
        <f t="shared" si="130"/>
        <v>0.99767726964696801</v>
      </c>
    </row>
    <row r="3957" spans="6:10" x14ac:dyDescent="0.3">
      <c r="F3957">
        <v>3952</v>
      </c>
      <c r="G3957" t="s">
        <v>5511</v>
      </c>
      <c r="H3957" s="2">
        <v>141.41000000000003</v>
      </c>
      <c r="I3957" s="18">
        <f t="shared" si="129"/>
        <v>1.4506940573090084E-5</v>
      </c>
      <c r="J3957" s="7">
        <f t="shared" si="130"/>
        <v>0.99769177658754116</v>
      </c>
    </row>
    <row r="3958" spans="6:10" x14ac:dyDescent="0.3">
      <c r="F3958">
        <v>3953</v>
      </c>
      <c r="G3958" t="s">
        <v>6876</v>
      </c>
      <c r="H3958" s="2">
        <v>141.26999999999998</v>
      </c>
      <c r="I3958" s="18">
        <f t="shared" si="129"/>
        <v>1.4492578281312746E-5</v>
      </c>
      <c r="J3958" s="7">
        <f t="shared" si="130"/>
        <v>0.9977062691658225</v>
      </c>
    </row>
    <row r="3959" spans="6:10" x14ac:dyDescent="0.3">
      <c r="F3959">
        <v>3954</v>
      </c>
      <c r="G3959" t="s">
        <v>7392</v>
      </c>
      <c r="H3959" s="2">
        <v>140.70000000000002</v>
      </c>
      <c r="I3959" s="18">
        <f t="shared" si="129"/>
        <v>1.4434103236219325E-5</v>
      </c>
      <c r="J3959" s="7">
        <f t="shared" si="130"/>
        <v>0.99772070326905871</v>
      </c>
    </row>
    <row r="3960" spans="6:10" x14ac:dyDescent="0.3">
      <c r="F3960">
        <v>3955</v>
      </c>
      <c r="G3960" t="s">
        <v>6500</v>
      </c>
      <c r="H3960" s="2">
        <v>140.54</v>
      </c>
      <c r="I3960" s="18">
        <f t="shared" si="129"/>
        <v>1.4417689188473798E-5</v>
      </c>
      <c r="J3960" s="7">
        <f t="shared" si="130"/>
        <v>0.99773512095824723</v>
      </c>
    </row>
    <row r="3961" spans="6:10" x14ac:dyDescent="0.3">
      <c r="F3961">
        <v>3956</v>
      </c>
      <c r="G3961" t="s">
        <v>5062</v>
      </c>
      <c r="H3961" s="2">
        <v>140.35</v>
      </c>
      <c r="I3961" s="18">
        <f t="shared" si="129"/>
        <v>1.4398197506775991E-5</v>
      </c>
      <c r="J3961" s="7">
        <f t="shared" si="130"/>
        <v>0.99774951915575405</v>
      </c>
    </row>
    <row r="3962" spans="6:10" x14ac:dyDescent="0.3">
      <c r="F3962">
        <v>3957</v>
      </c>
      <c r="G3962" t="s">
        <v>5105</v>
      </c>
      <c r="H3962" s="2">
        <v>140.33999999999997</v>
      </c>
      <c r="I3962" s="18">
        <f t="shared" si="129"/>
        <v>1.4397171628791894E-5</v>
      </c>
      <c r="J3962" s="7">
        <f t="shared" si="130"/>
        <v>0.99776391632738282</v>
      </c>
    </row>
    <row r="3963" spans="6:10" x14ac:dyDescent="0.3">
      <c r="F3963">
        <v>3958</v>
      </c>
      <c r="G3963" t="s">
        <v>5839</v>
      </c>
      <c r="H3963" s="2">
        <v>139.56</v>
      </c>
      <c r="I3963" s="18">
        <f t="shared" si="129"/>
        <v>1.4317153146032472E-5</v>
      </c>
      <c r="J3963" s="7">
        <f t="shared" si="130"/>
        <v>0.99777823348052885</v>
      </c>
    </row>
    <row r="3964" spans="6:10" x14ac:dyDescent="0.3">
      <c r="F3964">
        <v>3959</v>
      </c>
      <c r="G3964" t="s">
        <v>5534</v>
      </c>
      <c r="H3964" s="2">
        <v>139.54000000000002</v>
      </c>
      <c r="I3964" s="18">
        <f t="shared" si="129"/>
        <v>1.4315101390064284E-5</v>
      </c>
      <c r="J3964" s="7">
        <f t="shared" si="130"/>
        <v>0.9977925485819189</v>
      </c>
    </row>
    <row r="3965" spans="6:10" x14ac:dyDescent="0.3">
      <c r="F3965">
        <v>3960</v>
      </c>
      <c r="G3965" t="s">
        <v>6044</v>
      </c>
      <c r="H3965" s="2">
        <v>139.5</v>
      </c>
      <c r="I3965" s="18">
        <f t="shared" si="129"/>
        <v>1.43109978781279E-5</v>
      </c>
      <c r="J3965" s="7">
        <f t="shared" si="130"/>
        <v>0.99780685957979698</v>
      </c>
    </row>
    <row r="3966" spans="6:10" x14ac:dyDescent="0.3">
      <c r="F3966">
        <v>3961</v>
      </c>
      <c r="G3966" t="s">
        <v>7313</v>
      </c>
      <c r="H3966" s="2">
        <v>139.35000000000002</v>
      </c>
      <c r="I3966" s="18">
        <f t="shared" si="129"/>
        <v>1.4295609708366475E-5</v>
      </c>
      <c r="J3966" s="7">
        <f t="shared" si="130"/>
        <v>0.99782115518950532</v>
      </c>
    </row>
    <row r="3967" spans="6:10" x14ac:dyDescent="0.3">
      <c r="F3967">
        <v>3962</v>
      </c>
      <c r="G3967" t="s">
        <v>8210</v>
      </c>
      <c r="H3967" s="2">
        <v>139.35</v>
      </c>
      <c r="I3967" s="18">
        <f t="shared" si="129"/>
        <v>1.4295609708366471E-5</v>
      </c>
      <c r="J3967" s="7">
        <f t="shared" si="130"/>
        <v>0.99783545079921365</v>
      </c>
    </row>
    <row r="3968" spans="6:10" x14ac:dyDescent="0.3">
      <c r="F3968">
        <v>3963</v>
      </c>
      <c r="G3968" t="s">
        <v>6047</v>
      </c>
      <c r="H3968" s="2">
        <v>139.26</v>
      </c>
      <c r="I3968" s="18">
        <f t="shared" si="129"/>
        <v>1.4286376806509614E-5</v>
      </c>
      <c r="J3968" s="7">
        <f t="shared" si="130"/>
        <v>0.99784973717602021</v>
      </c>
    </row>
    <row r="3969" spans="6:10" x14ac:dyDescent="0.3">
      <c r="F3969">
        <v>3964</v>
      </c>
      <c r="G3969" t="s">
        <v>8562</v>
      </c>
      <c r="H3969" s="2">
        <v>139.10000000000002</v>
      </c>
      <c r="I3969" s="18">
        <f t="shared" si="129"/>
        <v>1.4269962758764094E-5</v>
      </c>
      <c r="J3969" s="7">
        <f t="shared" si="130"/>
        <v>0.99786400713877899</v>
      </c>
    </row>
    <row r="3970" spans="6:10" x14ac:dyDescent="0.3">
      <c r="F3970">
        <v>3965</v>
      </c>
      <c r="G3970" t="s">
        <v>4958</v>
      </c>
      <c r="H3970" s="2">
        <v>138.97999999999999</v>
      </c>
      <c r="I3970" s="18">
        <f t="shared" si="129"/>
        <v>1.425765222295495E-5</v>
      </c>
      <c r="J3970" s="7">
        <f t="shared" si="130"/>
        <v>0.99787826479100195</v>
      </c>
    </row>
    <row r="3971" spans="6:10" x14ac:dyDescent="0.3">
      <c r="F3971">
        <v>3966</v>
      </c>
      <c r="G3971" t="s">
        <v>8610</v>
      </c>
      <c r="H3971" s="2">
        <v>138.9</v>
      </c>
      <c r="I3971" s="18">
        <f t="shared" si="129"/>
        <v>1.424944519908219E-5</v>
      </c>
      <c r="J3971" s="7">
        <f t="shared" si="130"/>
        <v>0.99789251423620107</v>
      </c>
    </row>
    <row r="3972" spans="6:10" x14ac:dyDescent="0.3">
      <c r="F3972">
        <v>3967</v>
      </c>
      <c r="G3972" t="s">
        <v>4688</v>
      </c>
      <c r="H3972" s="2">
        <v>138.68</v>
      </c>
      <c r="I3972" s="18">
        <f t="shared" si="129"/>
        <v>1.4226875883432095E-5</v>
      </c>
      <c r="J3972" s="7">
        <f t="shared" si="130"/>
        <v>0.99790674111208455</v>
      </c>
    </row>
    <row r="3973" spans="6:10" x14ac:dyDescent="0.3">
      <c r="F3973">
        <v>3968</v>
      </c>
      <c r="G3973" t="s">
        <v>5907</v>
      </c>
      <c r="H3973" s="2">
        <v>138.59999999999997</v>
      </c>
      <c r="I3973" s="18">
        <f t="shared" si="129"/>
        <v>1.421866885955933E-5</v>
      </c>
      <c r="J3973" s="7">
        <f t="shared" si="130"/>
        <v>0.99792095978094408</v>
      </c>
    </row>
    <row r="3974" spans="6:10" x14ac:dyDescent="0.3">
      <c r="F3974">
        <v>3969</v>
      </c>
      <c r="G3974" t="s">
        <v>7777</v>
      </c>
      <c r="H3974" s="2">
        <v>138.32</v>
      </c>
      <c r="I3974" s="18">
        <f t="shared" si="129"/>
        <v>1.4189944276004668E-5</v>
      </c>
      <c r="J3974" s="7">
        <f t="shared" si="130"/>
        <v>0.99793514972522013</v>
      </c>
    </row>
    <row r="3975" spans="6:10" x14ac:dyDescent="0.3">
      <c r="F3975">
        <v>3970</v>
      </c>
      <c r="G3975" t="s">
        <v>5272</v>
      </c>
      <c r="H3975" s="2">
        <v>138.28000000000003</v>
      </c>
      <c r="I3975" s="18">
        <f t="shared" ref="I3975:I4038" si="131">H3975/GETPIVOTDATA("[Measures].[Net Sales]",$G$5)</f>
        <v>1.4185840764068289E-5</v>
      </c>
      <c r="J3975" s="7">
        <f t="shared" si="130"/>
        <v>0.9979493355659842</v>
      </c>
    </row>
    <row r="3976" spans="6:10" x14ac:dyDescent="0.3">
      <c r="F3976">
        <v>3971</v>
      </c>
      <c r="G3976" t="s">
        <v>6708</v>
      </c>
      <c r="H3976" s="2">
        <v>138.13999999999999</v>
      </c>
      <c r="I3976" s="18">
        <f t="shared" si="131"/>
        <v>1.4171478472290953E-5</v>
      </c>
      <c r="J3976" s="7">
        <f t="shared" ref="J3976:J4039" si="132">I3976+J3975</f>
        <v>0.99796350704445647</v>
      </c>
    </row>
    <row r="3977" spans="6:10" x14ac:dyDescent="0.3">
      <c r="F3977">
        <v>3972</v>
      </c>
      <c r="G3977" t="s">
        <v>4384</v>
      </c>
      <c r="H3977" s="2">
        <v>138.03000000000009</v>
      </c>
      <c r="I3977" s="18">
        <f t="shared" si="131"/>
        <v>1.4160193814465916E-5</v>
      </c>
      <c r="J3977" s="7">
        <f t="shared" si="132"/>
        <v>0.99797766723827097</v>
      </c>
    </row>
    <row r="3978" spans="6:10" x14ac:dyDescent="0.3">
      <c r="F3978">
        <v>3973</v>
      </c>
      <c r="G3978" t="s">
        <v>6988</v>
      </c>
      <c r="H3978" s="2">
        <v>137.9</v>
      </c>
      <c r="I3978" s="18">
        <f t="shared" si="131"/>
        <v>1.414685740067267E-5</v>
      </c>
      <c r="J3978" s="7">
        <f t="shared" si="132"/>
        <v>0.99799181409567161</v>
      </c>
    </row>
    <row r="3979" spans="6:10" x14ac:dyDescent="0.3">
      <c r="F3979">
        <v>3974</v>
      </c>
      <c r="G3979" t="s">
        <v>8204</v>
      </c>
      <c r="H3979" s="2">
        <v>137.44999999999999</v>
      </c>
      <c r="I3979" s="18">
        <f t="shared" si="131"/>
        <v>1.4100692891388385E-5</v>
      </c>
      <c r="J3979" s="7">
        <f t="shared" si="132"/>
        <v>0.99800591478856304</v>
      </c>
    </row>
    <row r="3980" spans="6:10" x14ac:dyDescent="0.3">
      <c r="F3980">
        <v>3975</v>
      </c>
      <c r="G3980" t="s">
        <v>8024</v>
      </c>
      <c r="H3980" s="2">
        <v>137</v>
      </c>
      <c r="I3980" s="18">
        <f t="shared" si="131"/>
        <v>1.4054528382104102E-5</v>
      </c>
      <c r="J3980" s="7">
        <f t="shared" si="132"/>
        <v>0.99801996931694514</v>
      </c>
    </row>
    <row r="3981" spans="6:10" x14ac:dyDescent="0.3">
      <c r="F3981">
        <v>3976</v>
      </c>
      <c r="G3981" t="s">
        <v>6729</v>
      </c>
      <c r="H3981" s="2">
        <v>136.80000000000001</v>
      </c>
      <c r="I3981" s="18">
        <f t="shared" si="131"/>
        <v>1.40340108224222E-5</v>
      </c>
      <c r="J3981" s="7">
        <f t="shared" si="132"/>
        <v>0.99803400332776759</v>
      </c>
    </row>
    <row r="3982" spans="6:10" x14ac:dyDescent="0.3">
      <c r="F3982">
        <v>3977</v>
      </c>
      <c r="G3982" t="s">
        <v>5665</v>
      </c>
      <c r="H3982" s="2">
        <v>136.77000000000001</v>
      </c>
      <c r="I3982" s="18">
        <f t="shared" si="131"/>
        <v>1.4030933188469915E-5</v>
      </c>
      <c r="J3982" s="7">
        <f t="shared" si="132"/>
        <v>0.99804803426095612</v>
      </c>
    </row>
    <row r="3983" spans="6:10" x14ac:dyDescent="0.3">
      <c r="F3983">
        <v>3978</v>
      </c>
      <c r="G3983" t="s">
        <v>8394</v>
      </c>
      <c r="H3983" s="2">
        <v>136.03999999999996</v>
      </c>
      <c r="I3983" s="18">
        <f t="shared" si="131"/>
        <v>1.395604409563096E-5</v>
      </c>
      <c r="J3983" s="7">
        <f t="shared" si="132"/>
        <v>0.99806199030505172</v>
      </c>
    </row>
    <row r="3984" spans="6:10" x14ac:dyDescent="0.3">
      <c r="F3984">
        <v>3979</v>
      </c>
      <c r="G3984" t="s">
        <v>4736</v>
      </c>
      <c r="H3984" s="2">
        <v>135.94999999999999</v>
      </c>
      <c r="I3984" s="18">
        <f t="shared" si="131"/>
        <v>1.3946811193774106E-5</v>
      </c>
      <c r="J3984" s="7">
        <f t="shared" si="132"/>
        <v>0.99807593711624554</v>
      </c>
    </row>
    <row r="3985" spans="6:10" x14ac:dyDescent="0.3">
      <c r="F3985">
        <v>3980</v>
      </c>
      <c r="G3985" t="s">
        <v>6233</v>
      </c>
      <c r="H3985" s="2">
        <v>135.93</v>
      </c>
      <c r="I3985" s="18">
        <f t="shared" si="131"/>
        <v>1.3944759437805918E-5</v>
      </c>
      <c r="J3985" s="7">
        <f t="shared" si="132"/>
        <v>0.99808988187568337</v>
      </c>
    </row>
    <row r="3986" spans="6:10" x14ac:dyDescent="0.3">
      <c r="F3986">
        <v>3981</v>
      </c>
      <c r="G3986" t="s">
        <v>6129</v>
      </c>
      <c r="H3986" s="2">
        <v>135.89999999999998</v>
      </c>
      <c r="I3986" s="18">
        <f t="shared" si="131"/>
        <v>1.3941681803853629E-5</v>
      </c>
      <c r="J3986" s="7">
        <f t="shared" si="132"/>
        <v>0.99810382355748728</v>
      </c>
    </row>
    <row r="3987" spans="6:10" x14ac:dyDescent="0.3">
      <c r="F3987">
        <v>3982</v>
      </c>
      <c r="G3987" t="s">
        <v>6523</v>
      </c>
      <c r="H3987" s="2">
        <v>135.85999999999999</v>
      </c>
      <c r="I3987" s="18">
        <f t="shared" si="131"/>
        <v>1.3937578291917249E-5</v>
      </c>
      <c r="J3987" s="7">
        <f t="shared" si="132"/>
        <v>0.99811776113577921</v>
      </c>
    </row>
    <row r="3988" spans="6:10" x14ac:dyDescent="0.3">
      <c r="F3988">
        <v>3983</v>
      </c>
      <c r="G3988" t="s">
        <v>7034</v>
      </c>
      <c r="H3988" s="2">
        <v>135.75</v>
      </c>
      <c r="I3988" s="18">
        <f t="shared" si="131"/>
        <v>1.3926293634092203E-5</v>
      </c>
      <c r="J3988" s="7">
        <f t="shared" si="132"/>
        <v>0.99813168742941327</v>
      </c>
    </row>
    <row r="3989" spans="6:10" x14ac:dyDescent="0.3">
      <c r="F3989">
        <v>3984</v>
      </c>
      <c r="G3989" t="s">
        <v>6339</v>
      </c>
      <c r="H3989" s="2">
        <v>135.75</v>
      </c>
      <c r="I3989" s="18">
        <f t="shared" si="131"/>
        <v>1.3926293634092203E-5</v>
      </c>
      <c r="J3989" s="7">
        <f t="shared" si="132"/>
        <v>0.99814561372304733</v>
      </c>
    </row>
    <row r="3990" spans="6:10" x14ac:dyDescent="0.3">
      <c r="F3990">
        <v>3985</v>
      </c>
      <c r="G3990" t="s">
        <v>7438</v>
      </c>
      <c r="H3990" s="2">
        <v>135.4</v>
      </c>
      <c r="I3990" s="18">
        <f t="shared" si="131"/>
        <v>1.3890387904648873E-5</v>
      </c>
      <c r="J3990" s="7">
        <f t="shared" si="132"/>
        <v>0.998159504110952</v>
      </c>
    </row>
    <row r="3991" spans="6:10" x14ac:dyDescent="0.3">
      <c r="F3991">
        <v>3986</v>
      </c>
      <c r="G3991" t="s">
        <v>6420</v>
      </c>
      <c r="H3991" s="2">
        <v>135.31</v>
      </c>
      <c r="I3991" s="18">
        <f t="shared" si="131"/>
        <v>1.3881155002792016E-5</v>
      </c>
      <c r="J3991" s="7">
        <f t="shared" si="132"/>
        <v>0.99817338526595478</v>
      </c>
    </row>
    <row r="3992" spans="6:10" x14ac:dyDescent="0.3">
      <c r="F3992">
        <v>3987</v>
      </c>
      <c r="G3992" t="s">
        <v>4653</v>
      </c>
      <c r="H3992" s="2">
        <v>135.18</v>
      </c>
      <c r="I3992" s="18">
        <f t="shared" si="131"/>
        <v>1.3867818588998779E-5</v>
      </c>
      <c r="J3992" s="7">
        <f t="shared" si="132"/>
        <v>0.99818725308454381</v>
      </c>
    </row>
    <row r="3993" spans="6:10" x14ac:dyDescent="0.3">
      <c r="F3993">
        <v>3988</v>
      </c>
      <c r="G3993" t="s">
        <v>6992</v>
      </c>
      <c r="H3993" s="2">
        <v>134.80000000000001</v>
      </c>
      <c r="I3993" s="18">
        <f t="shared" si="131"/>
        <v>1.3828835225603163E-5</v>
      </c>
      <c r="J3993" s="7">
        <f t="shared" si="132"/>
        <v>0.99820108191976942</v>
      </c>
    </row>
    <row r="3994" spans="6:10" x14ac:dyDescent="0.3">
      <c r="F3994">
        <v>3989</v>
      </c>
      <c r="G3994" t="s">
        <v>5726</v>
      </c>
      <c r="H3994" s="2">
        <v>134.69999999999999</v>
      </c>
      <c r="I3994" s="18">
        <f t="shared" si="131"/>
        <v>1.3818576445762208E-5</v>
      </c>
      <c r="J3994" s="7">
        <f t="shared" si="132"/>
        <v>0.9982149004962152</v>
      </c>
    </row>
    <row r="3995" spans="6:10" x14ac:dyDescent="0.3">
      <c r="F3995">
        <v>3990</v>
      </c>
      <c r="G3995" t="s">
        <v>6630</v>
      </c>
      <c r="H3995" s="2">
        <v>134.55000000000001</v>
      </c>
      <c r="I3995" s="18">
        <f t="shared" si="131"/>
        <v>1.3803188276000782E-5</v>
      </c>
      <c r="J3995" s="7">
        <f t="shared" si="132"/>
        <v>0.99822870368449124</v>
      </c>
    </row>
    <row r="3996" spans="6:10" x14ac:dyDescent="0.3">
      <c r="F3996">
        <v>3991</v>
      </c>
      <c r="G3996" t="s">
        <v>5608</v>
      </c>
      <c r="H3996" s="2">
        <v>134.46</v>
      </c>
      <c r="I3996" s="18">
        <f t="shared" si="131"/>
        <v>1.3793955374143925E-5</v>
      </c>
      <c r="J3996" s="7">
        <f t="shared" si="132"/>
        <v>0.99824249763986539</v>
      </c>
    </row>
    <row r="3997" spans="6:10" x14ac:dyDescent="0.3">
      <c r="F3997">
        <v>3992</v>
      </c>
      <c r="G3997" t="s">
        <v>5912</v>
      </c>
      <c r="H3997" s="2">
        <v>134.15999999999997</v>
      </c>
      <c r="I3997" s="18">
        <f t="shared" si="131"/>
        <v>1.3763179034621065E-5</v>
      </c>
      <c r="J3997" s="7">
        <f t="shared" si="132"/>
        <v>0.99825626081890007</v>
      </c>
    </row>
    <row r="3998" spans="6:10" x14ac:dyDescent="0.3">
      <c r="F3998">
        <v>3993</v>
      </c>
      <c r="G3998" t="s">
        <v>4642</v>
      </c>
      <c r="H3998" s="2">
        <v>134.10000000000002</v>
      </c>
      <c r="I3998" s="18">
        <f t="shared" si="131"/>
        <v>1.3757023766716499E-5</v>
      </c>
      <c r="J3998" s="7">
        <f t="shared" si="132"/>
        <v>0.99827001784266678</v>
      </c>
    </row>
    <row r="3999" spans="6:10" x14ac:dyDescent="0.3">
      <c r="F3999">
        <v>3994</v>
      </c>
      <c r="G3999" t="s">
        <v>5684</v>
      </c>
      <c r="H3999" s="2">
        <v>134.04</v>
      </c>
      <c r="I3999" s="18">
        <f t="shared" si="131"/>
        <v>1.3750868498811926E-5</v>
      </c>
      <c r="J3999" s="7">
        <f t="shared" si="132"/>
        <v>0.99828376871116564</v>
      </c>
    </row>
    <row r="4000" spans="6:10" x14ac:dyDescent="0.3">
      <c r="F4000">
        <v>3995</v>
      </c>
      <c r="G4000" t="s">
        <v>4914</v>
      </c>
      <c r="H4000" s="2">
        <v>133.62000000000006</v>
      </c>
      <c r="I4000" s="18">
        <f t="shared" si="131"/>
        <v>1.3707781623479935E-5</v>
      </c>
      <c r="J4000" s="7">
        <f t="shared" si="132"/>
        <v>0.9982974764927891</v>
      </c>
    </row>
    <row r="4001" spans="6:10" x14ac:dyDescent="0.3">
      <c r="F4001">
        <v>3996</v>
      </c>
      <c r="G4001" t="s">
        <v>5733</v>
      </c>
      <c r="H4001" s="2">
        <v>133.5</v>
      </c>
      <c r="I4001" s="18">
        <f t="shared" si="131"/>
        <v>1.3695471087670787E-5</v>
      </c>
      <c r="J4001" s="7">
        <f t="shared" si="132"/>
        <v>0.99831117196387675</v>
      </c>
    </row>
    <row r="4002" spans="6:10" x14ac:dyDescent="0.3">
      <c r="F4002">
        <v>3997</v>
      </c>
      <c r="G4002" t="s">
        <v>4331</v>
      </c>
      <c r="H4002" s="2">
        <v>133.4</v>
      </c>
      <c r="I4002" s="18">
        <f t="shared" si="131"/>
        <v>1.3685212307829835E-5</v>
      </c>
      <c r="J4002" s="7">
        <f t="shared" si="132"/>
        <v>0.99832485717618458</v>
      </c>
    </row>
    <row r="4003" spans="6:10" x14ac:dyDescent="0.3">
      <c r="F4003">
        <v>3998</v>
      </c>
      <c r="G4003" t="s">
        <v>8324</v>
      </c>
      <c r="H4003" s="2">
        <v>133.35</v>
      </c>
      <c r="I4003" s="18">
        <f t="shared" si="131"/>
        <v>1.3680082917909358E-5</v>
      </c>
      <c r="J4003" s="7">
        <f t="shared" si="132"/>
        <v>0.99833853725910249</v>
      </c>
    </row>
    <row r="4004" spans="6:10" x14ac:dyDescent="0.3">
      <c r="F4004">
        <v>3999</v>
      </c>
      <c r="G4004" t="s">
        <v>6743</v>
      </c>
      <c r="H4004" s="2">
        <v>133.25</v>
      </c>
      <c r="I4004" s="18">
        <f t="shared" si="131"/>
        <v>1.3669824138068406E-5</v>
      </c>
      <c r="J4004" s="7">
        <f t="shared" si="132"/>
        <v>0.99835220708324057</v>
      </c>
    </row>
    <row r="4005" spans="6:10" x14ac:dyDescent="0.3">
      <c r="F4005">
        <v>4000</v>
      </c>
      <c r="G4005" t="s">
        <v>8152</v>
      </c>
      <c r="H4005" s="2">
        <v>133.06</v>
      </c>
      <c r="I4005" s="18">
        <f t="shared" si="131"/>
        <v>1.3650332456370598E-5</v>
      </c>
      <c r="J4005" s="7">
        <f t="shared" si="132"/>
        <v>0.99836585741569694</v>
      </c>
    </row>
    <row r="4006" spans="6:10" x14ac:dyDescent="0.3">
      <c r="F4006">
        <v>4001</v>
      </c>
      <c r="G4006" t="s">
        <v>8257</v>
      </c>
      <c r="H4006" s="2">
        <v>131.94</v>
      </c>
      <c r="I4006" s="18">
        <f t="shared" si="131"/>
        <v>1.3535434122151936E-5</v>
      </c>
      <c r="J4006" s="7">
        <f t="shared" si="132"/>
        <v>0.99837939284981914</v>
      </c>
    </row>
    <row r="4007" spans="6:10" x14ac:dyDescent="0.3">
      <c r="F4007">
        <v>4002</v>
      </c>
      <c r="G4007" t="s">
        <v>5796</v>
      </c>
      <c r="H4007" s="2">
        <v>131.9</v>
      </c>
      <c r="I4007" s="18">
        <f t="shared" si="131"/>
        <v>1.3531330610215557E-5</v>
      </c>
      <c r="J4007" s="7">
        <f t="shared" si="132"/>
        <v>0.99839292418042935</v>
      </c>
    </row>
    <row r="4008" spans="6:10" x14ac:dyDescent="0.3">
      <c r="F4008">
        <v>4003</v>
      </c>
      <c r="G4008" t="s">
        <v>7894</v>
      </c>
      <c r="H4008" s="2">
        <v>131.78000000000009</v>
      </c>
      <c r="I4008" s="18">
        <f t="shared" si="131"/>
        <v>1.3519020074406422E-5</v>
      </c>
      <c r="J4008" s="7">
        <f t="shared" si="132"/>
        <v>0.99840644320050376</v>
      </c>
    </row>
    <row r="4009" spans="6:10" x14ac:dyDescent="0.3">
      <c r="F4009">
        <v>4004</v>
      </c>
      <c r="G4009" t="s">
        <v>8013</v>
      </c>
      <c r="H4009" s="2">
        <v>131.69999999999999</v>
      </c>
      <c r="I4009" s="18">
        <f t="shared" si="131"/>
        <v>1.351081305053365E-5</v>
      </c>
      <c r="J4009" s="7">
        <f t="shared" si="132"/>
        <v>0.99841995401355432</v>
      </c>
    </row>
    <row r="4010" spans="6:10" x14ac:dyDescent="0.3">
      <c r="F4010">
        <v>4005</v>
      </c>
      <c r="G4010" t="s">
        <v>6063</v>
      </c>
      <c r="H4010" s="2">
        <v>131.44999999999999</v>
      </c>
      <c r="I4010" s="18">
        <f t="shared" si="131"/>
        <v>1.3485166100931272E-5</v>
      </c>
      <c r="J4010" s="7">
        <f t="shared" si="132"/>
        <v>0.99843343917965521</v>
      </c>
    </row>
    <row r="4011" spans="6:10" x14ac:dyDescent="0.3">
      <c r="F4011">
        <v>4006</v>
      </c>
      <c r="G4011" t="s">
        <v>4427</v>
      </c>
      <c r="H4011" s="2">
        <v>131.17000000000002</v>
      </c>
      <c r="I4011" s="18">
        <f t="shared" si="131"/>
        <v>1.3456441517376609E-5</v>
      </c>
      <c r="J4011" s="7">
        <f t="shared" si="132"/>
        <v>0.99844689562117261</v>
      </c>
    </row>
    <row r="4012" spans="6:10" x14ac:dyDescent="0.3">
      <c r="F4012">
        <v>4007</v>
      </c>
      <c r="G4012" t="s">
        <v>6846</v>
      </c>
      <c r="H4012" s="2">
        <v>130.74</v>
      </c>
      <c r="I4012" s="18">
        <f t="shared" si="131"/>
        <v>1.3412328764060514E-5</v>
      </c>
      <c r="J4012" s="7">
        <f t="shared" si="132"/>
        <v>0.99846030794993668</v>
      </c>
    </row>
    <row r="4013" spans="6:10" x14ac:dyDescent="0.3">
      <c r="F4013">
        <v>4008</v>
      </c>
      <c r="G4013" t="s">
        <v>7449</v>
      </c>
      <c r="H4013" s="2">
        <v>129.75</v>
      </c>
      <c r="I4013" s="18">
        <f t="shared" si="131"/>
        <v>1.331076684363509E-5</v>
      </c>
      <c r="J4013" s="7">
        <f t="shared" si="132"/>
        <v>0.99847361871678031</v>
      </c>
    </row>
    <row r="4014" spans="6:10" x14ac:dyDescent="0.3">
      <c r="F4014">
        <v>4009</v>
      </c>
      <c r="G4014" t="s">
        <v>7410</v>
      </c>
      <c r="H4014" s="2">
        <v>129.44999999999999</v>
      </c>
      <c r="I4014" s="18">
        <f t="shared" si="131"/>
        <v>1.3279990504112234E-5</v>
      </c>
      <c r="J4014" s="7">
        <f t="shared" si="132"/>
        <v>0.99848689870728446</v>
      </c>
    </row>
    <row r="4015" spans="6:10" x14ac:dyDescent="0.3">
      <c r="F4015">
        <v>4010</v>
      </c>
      <c r="G4015" t="s">
        <v>5831</v>
      </c>
      <c r="H4015" s="2">
        <v>129.20000000000002</v>
      </c>
      <c r="I4015" s="18">
        <f t="shared" si="131"/>
        <v>1.3254343554509857E-5</v>
      </c>
      <c r="J4015" s="7">
        <f t="shared" si="132"/>
        <v>0.99850015305083895</v>
      </c>
    </row>
    <row r="4016" spans="6:10" x14ac:dyDescent="0.3">
      <c r="F4016">
        <v>4011</v>
      </c>
      <c r="G4016" t="s">
        <v>7566</v>
      </c>
      <c r="H4016" s="2">
        <v>128.5</v>
      </c>
      <c r="I4016" s="18">
        <f t="shared" si="131"/>
        <v>1.3182532095623191E-5</v>
      </c>
      <c r="J4016" s="7">
        <f t="shared" si="132"/>
        <v>0.99851333558293454</v>
      </c>
    </row>
    <row r="4017" spans="6:10" x14ac:dyDescent="0.3">
      <c r="F4017">
        <v>4012</v>
      </c>
      <c r="G4017" t="s">
        <v>6616</v>
      </c>
      <c r="H4017" s="2">
        <v>127.86000000000001</v>
      </c>
      <c r="I4017" s="18">
        <f t="shared" si="131"/>
        <v>1.3116875904641101E-5</v>
      </c>
      <c r="J4017" s="7">
        <f t="shared" si="132"/>
        <v>0.9985264524588392</v>
      </c>
    </row>
    <row r="4018" spans="6:10" x14ac:dyDescent="0.3">
      <c r="F4018">
        <v>4013</v>
      </c>
      <c r="G4018" t="s">
        <v>7938</v>
      </c>
      <c r="H4018" s="2">
        <v>127.86</v>
      </c>
      <c r="I4018" s="18">
        <f t="shared" si="131"/>
        <v>1.3116875904641099E-5</v>
      </c>
      <c r="J4018" s="7">
        <f t="shared" si="132"/>
        <v>0.99853956933474386</v>
      </c>
    </row>
    <row r="4019" spans="6:10" x14ac:dyDescent="0.3">
      <c r="F4019">
        <v>4014</v>
      </c>
      <c r="G4019" t="s">
        <v>5321</v>
      </c>
      <c r="H4019" s="2">
        <v>127.84000000000003</v>
      </c>
      <c r="I4019" s="18">
        <f t="shared" si="131"/>
        <v>1.3114824148672911E-5</v>
      </c>
      <c r="J4019" s="7">
        <f t="shared" si="132"/>
        <v>0.99855268415889253</v>
      </c>
    </row>
    <row r="4020" spans="6:10" x14ac:dyDescent="0.3">
      <c r="F4020">
        <v>4015</v>
      </c>
      <c r="G4020" t="s">
        <v>6311</v>
      </c>
      <c r="H4020" s="2">
        <v>127.15</v>
      </c>
      <c r="I4020" s="18">
        <f t="shared" si="131"/>
        <v>1.3044038567770342E-5</v>
      </c>
      <c r="J4020" s="7">
        <f t="shared" si="132"/>
        <v>0.99856572819746026</v>
      </c>
    </row>
    <row r="4021" spans="6:10" x14ac:dyDescent="0.3">
      <c r="F4021">
        <v>4016</v>
      </c>
      <c r="G4021" t="s">
        <v>6643</v>
      </c>
      <c r="H4021" s="2">
        <v>127.09999999999998</v>
      </c>
      <c r="I4021" s="18">
        <f t="shared" si="131"/>
        <v>1.3038909177849862E-5</v>
      </c>
      <c r="J4021" s="7">
        <f t="shared" si="132"/>
        <v>0.99857876710663807</v>
      </c>
    </row>
    <row r="4022" spans="6:10" x14ac:dyDescent="0.3">
      <c r="F4022">
        <v>4017</v>
      </c>
      <c r="G4022" t="s">
        <v>6900</v>
      </c>
      <c r="H4022" s="2">
        <v>127.08000000000003</v>
      </c>
      <c r="I4022" s="18">
        <f t="shared" si="131"/>
        <v>1.3036857421881678E-5</v>
      </c>
      <c r="J4022" s="7">
        <f t="shared" si="132"/>
        <v>0.99859180396406</v>
      </c>
    </row>
    <row r="4023" spans="6:10" x14ac:dyDescent="0.3">
      <c r="F4023">
        <v>4018</v>
      </c>
      <c r="G4023" t="s">
        <v>6178</v>
      </c>
      <c r="H4023" s="2">
        <v>126.7</v>
      </c>
      <c r="I4023" s="18">
        <f t="shared" si="131"/>
        <v>1.2997874058486057E-5</v>
      </c>
      <c r="J4023" s="7">
        <f t="shared" si="132"/>
        <v>0.99860480183811851</v>
      </c>
    </row>
    <row r="4024" spans="6:10" x14ac:dyDescent="0.3">
      <c r="F4024">
        <v>4019</v>
      </c>
      <c r="G4024" t="s">
        <v>4962</v>
      </c>
      <c r="H4024" s="2">
        <v>126.30000000000001</v>
      </c>
      <c r="I4024" s="18">
        <f t="shared" si="131"/>
        <v>1.2956838939122251E-5</v>
      </c>
      <c r="J4024" s="7">
        <f t="shared" si="132"/>
        <v>0.9986177586770576</v>
      </c>
    </row>
    <row r="4025" spans="6:10" x14ac:dyDescent="0.3">
      <c r="F4025">
        <v>4020</v>
      </c>
      <c r="G4025" t="s">
        <v>7260</v>
      </c>
      <c r="H4025" s="2">
        <v>126.25000000000001</v>
      </c>
      <c r="I4025" s="18">
        <f t="shared" si="131"/>
        <v>1.2951709549201775E-5</v>
      </c>
      <c r="J4025" s="7">
        <f t="shared" si="132"/>
        <v>0.99863071038660678</v>
      </c>
    </row>
    <row r="4026" spans="6:10" x14ac:dyDescent="0.3">
      <c r="F4026">
        <v>4021</v>
      </c>
      <c r="G4026" t="s">
        <v>6556</v>
      </c>
      <c r="H4026" s="2">
        <v>126.14</v>
      </c>
      <c r="I4026" s="18">
        <f t="shared" si="131"/>
        <v>1.2940424891376726E-5</v>
      </c>
      <c r="J4026" s="7">
        <f t="shared" si="132"/>
        <v>0.9986436508114982</v>
      </c>
    </row>
    <row r="4027" spans="6:10" x14ac:dyDescent="0.3">
      <c r="F4027">
        <v>4022</v>
      </c>
      <c r="G4027" t="s">
        <v>7682</v>
      </c>
      <c r="H4027" s="2">
        <v>126.12</v>
      </c>
      <c r="I4027" s="18">
        <f t="shared" si="131"/>
        <v>1.2938373135408536E-5</v>
      </c>
      <c r="J4027" s="7">
        <f t="shared" si="132"/>
        <v>0.99865658918463363</v>
      </c>
    </row>
    <row r="4028" spans="6:10" x14ac:dyDescent="0.3">
      <c r="F4028">
        <v>4023</v>
      </c>
      <c r="G4028" t="s">
        <v>4622</v>
      </c>
      <c r="H4028" s="2">
        <v>125.92</v>
      </c>
      <c r="I4028" s="18">
        <f t="shared" si="131"/>
        <v>1.2917855575726633E-5</v>
      </c>
      <c r="J4028" s="7">
        <f t="shared" si="132"/>
        <v>0.9986695070402094</v>
      </c>
    </row>
    <row r="4029" spans="6:10" x14ac:dyDescent="0.3">
      <c r="F4029">
        <v>4024</v>
      </c>
      <c r="G4029" t="s">
        <v>5141</v>
      </c>
      <c r="H4029" s="2">
        <v>125.80000000000001</v>
      </c>
      <c r="I4029" s="18">
        <f t="shared" si="131"/>
        <v>1.2905545039917492E-5</v>
      </c>
      <c r="J4029" s="7">
        <f t="shared" si="132"/>
        <v>0.99868241258524937</v>
      </c>
    </row>
    <row r="4030" spans="6:10" x14ac:dyDescent="0.3">
      <c r="F4030">
        <v>4025</v>
      </c>
      <c r="G4030" t="s">
        <v>6108</v>
      </c>
      <c r="H4030" s="2">
        <v>125.79</v>
      </c>
      <c r="I4030" s="18">
        <f t="shared" si="131"/>
        <v>1.2904519161933396E-5</v>
      </c>
      <c r="J4030" s="7">
        <f t="shared" si="132"/>
        <v>0.99869531710441128</v>
      </c>
    </row>
    <row r="4031" spans="6:10" x14ac:dyDescent="0.3">
      <c r="F4031">
        <v>4026</v>
      </c>
      <c r="G4031" t="s">
        <v>6130</v>
      </c>
      <c r="H4031" s="2">
        <v>125.65</v>
      </c>
      <c r="I4031" s="18">
        <f t="shared" si="131"/>
        <v>1.2890156870156063E-5</v>
      </c>
      <c r="J4031" s="7">
        <f t="shared" si="132"/>
        <v>0.9987082072612814</v>
      </c>
    </row>
    <row r="4032" spans="6:10" x14ac:dyDescent="0.3">
      <c r="F4032">
        <v>4027</v>
      </c>
      <c r="G4032" t="s">
        <v>6212</v>
      </c>
      <c r="H4032" s="2">
        <v>125.58000000000003</v>
      </c>
      <c r="I4032" s="18">
        <f t="shared" si="131"/>
        <v>1.2882975724267399E-5</v>
      </c>
      <c r="J4032" s="7">
        <f t="shared" si="132"/>
        <v>0.99872109023700562</v>
      </c>
    </row>
    <row r="4033" spans="6:10" x14ac:dyDescent="0.3">
      <c r="F4033">
        <v>4028</v>
      </c>
      <c r="G4033" t="s">
        <v>4401</v>
      </c>
      <c r="H4033" s="2">
        <v>125.21999999999998</v>
      </c>
      <c r="I4033" s="18">
        <f t="shared" si="131"/>
        <v>1.2846044116839968E-5</v>
      </c>
      <c r="J4033" s="7">
        <f t="shared" si="132"/>
        <v>0.9987339362811225</v>
      </c>
    </row>
    <row r="4034" spans="6:10" x14ac:dyDescent="0.3">
      <c r="F4034">
        <v>4029</v>
      </c>
      <c r="G4034" t="s">
        <v>7794</v>
      </c>
      <c r="H4034" s="2">
        <v>124.88</v>
      </c>
      <c r="I4034" s="18">
        <f t="shared" si="131"/>
        <v>1.2811164265380732E-5</v>
      </c>
      <c r="J4034" s="7">
        <f t="shared" si="132"/>
        <v>0.99874674744538794</v>
      </c>
    </row>
    <row r="4035" spans="6:10" x14ac:dyDescent="0.3">
      <c r="F4035">
        <v>4030</v>
      </c>
      <c r="G4035" t="s">
        <v>8102</v>
      </c>
      <c r="H4035" s="2">
        <v>124.74</v>
      </c>
      <c r="I4035" s="18">
        <f t="shared" si="131"/>
        <v>1.2796801973603399E-5</v>
      </c>
      <c r="J4035" s="7">
        <f t="shared" si="132"/>
        <v>0.99875954424736157</v>
      </c>
    </row>
    <row r="4036" spans="6:10" x14ac:dyDescent="0.3">
      <c r="F4036">
        <v>4031</v>
      </c>
      <c r="G4036" t="s">
        <v>7583</v>
      </c>
      <c r="H4036" s="2">
        <v>124.57</v>
      </c>
      <c r="I4036" s="18">
        <f t="shared" si="131"/>
        <v>1.2779362047873781E-5</v>
      </c>
      <c r="J4036" s="7">
        <f t="shared" si="132"/>
        <v>0.99877232360940948</v>
      </c>
    </row>
    <row r="4037" spans="6:10" x14ac:dyDescent="0.3">
      <c r="F4037">
        <v>4032</v>
      </c>
      <c r="G4037" t="s">
        <v>7371</v>
      </c>
      <c r="H4037" s="2">
        <v>124.2</v>
      </c>
      <c r="I4037" s="18">
        <f t="shared" si="131"/>
        <v>1.274140456246226E-5</v>
      </c>
      <c r="J4037" s="7">
        <f t="shared" si="132"/>
        <v>0.99878506501397191</v>
      </c>
    </row>
    <row r="4038" spans="6:10" x14ac:dyDescent="0.3">
      <c r="F4038">
        <v>4033</v>
      </c>
      <c r="G4038" t="s">
        <v>5840</v>
      </c>
      <c r="H4038" s="2">
        <v>123.8</v>
      </c>
      <c r="I4038" s="18">
        <f t="shared" si="131"/>
        <v>1.2700369443098452E-5</v>
      </c>
      <c r="J4038" s="7">
        <f t="shared" si="132"/>
        <v>0.99879776538341503</v>
      </c>
    </row>
    <row r="4039" spans="6:10" x14ac:dyDescent="0.3">
      <c r="F4039">
        <v>4034</v>
      </c>
      <c r="G4039" t="s">
        <v>7435</v>
      </c>
      <c r="H4039" s="2">
        <v>123.24</v>
      </c>
      <c r="I4039" s="18">
        <f t="shared" ref="I4039:I4102" si="133">H4039/GETPIVOTDATA("[Measures].[Net Sales]",$G$5)</f>
        <v>1.264292027598912E-5</v>
      </c>
      <c r="J4039" s="7">
        <f t="shared" si="132"/>
        <v>0.99881040830369106</v>
      </c>
    </row>
    <row r="4040" spans="6:10" x14ac:dyDescent="0.3">
      <c r="F4040">
        <v>4035</v>
      </c>
      <c r="G4040" t="s">
        <v>6894</v>
      </c>
      <c r="H4040" s="2">
        <v>123.10000000000001</v>
      </c>
      <c r="I4040" s="18">
        <f t="shared" si="133"/>
        <v>1.262855798421179E-5</v>
      </c>
      <c r="J4040" s="7">
        <f t="shared" ref="J4040:J4103" si="134">I4040+J4039</f>
        <v>0.99882303686167528</v>
      </c>
    </row>
    <row r="4041" spans="6:10" x14ac:dyDescent="0.3">
      <c r="F4041">
        <v>4036</v>
      </c>
      <c r="G4041" t="s">
        <v>8390</v>
      </c>
      <c r="H4041" s="2">
        <v>123.07000000000002</v>
      </c>
      <c r="I4041" s="18">
        <f t="shared" si="133"/>
        <v>1.2625480350259504E-5</v>
      </c>
      <c r="J4041" s="7">
        <f t="shared" si="134"/>
        <v>0.99883566234202559</v>
      </c>
    </row>
    <row r="4042" spans="6:10" x14ac:dyDescent="0.3">
      <c r="F4042">
        <v>4037</v>
      </c>
      <c r="G4042" t="s">
        <v>5777</v>
      </c>
      <c r="H4042" s="2">
        <v>122.70000000000002</v>
      </c>
      <c r="I4042" s="18">
        <f t="shared" si="133"/>
        <v>1.2587522864847983E-5</v>
      </c>
      <c r="J4042" s="7">
        <f t="shared" si="134"/>
        <v>0.9988482498648904</v>
      </c>
    </row>
    <row r="4043" spans="6:10" x14ac:dyDescent="0.3">
      <c r="F4043">
        <v>4038</v>
      </c>
      <c r="G4043" t="s">
        <v>5391</v>
      </c>
      <c r="H4043" s="2">
        <v>122.69999999999999</v>
      </c>
      <c r="I4043" s="18">
        <f t="shared" si="133"/>
        <v>1.2587522864847979E-5</v>
      </c>
      <c r="J4043" s="7">
        <f t="shared" si="134"/>
        <v>0.99886083738775522</v>
      </c>
    </row>
    <row r="4044" spans="6:10" x14ac:dyDescent="0.3">
      <c r="F4044">
        <v>4039</v>
      </c>
      <c r="G4044" t="s">
        <v>5218</v>
      </c>
      <c r="H4044" s="2">
        <v>122.64</v>
      </c>
      <c r="I4044" s="18">
        <f t="shared" si="133"/>
        <v>1.2581367596943409E-5</v>
      </c>
      <c r="J4044" s="7">
        <f t="shared" si="134"/>
        <v>0.99887341875535218</v>
      </c>
    </row>
    <row r="4045" spans="6:10" x14ac:dyDescent="0.3">
      <c r="F4045">
        <v>4040</v>
      </c>
      <c r="G4045" t="s">
        <v>5604</v>
      </c>
      <c r="H4045" s="2">
        <v>122.53999999999999</v>
      </c>
      <c r="I4045" s="18">
        <f t="shared" si="133"/>
        <v>1.2571108817102458E-5</v>
      </c>
      <c r="J4045" s="7">
        <f t="shared" si="134"/>
        <v>0.99888598986416932</v>
      </c>
    </row>
    <row r="4046" spans="6:10" x14ac:dyDescent="0.3">
      <c r="F4046">
        <v>4041</v>
      </c>
      <c r="G4046" t="s">
        <v>5536</v>
      </c>
      <c r="H4046" s="2">
        <v>122.46999999999998</v>
      </c>
      <c r="I4046" s="18">
        <f t="shared" si="133"/>
        <v>1.256392767121379E-5</v>
      </c>
      <c r="J4046" s="7">
        <f t="shared" si="134"/>
        <v>0.99889855379184056</v>
      </c>
    </row>
    <row r="4047" spans="6:10" x14ac:dyDescent="0.3">
      <c r="F4047">
        <v>4042</v>
      </c>
      <c r="G4047" t="s">
        <v>8427</v>
      </c>
      <c r="H4047" s="2">
        <v>122.13999999999996</v>
      </c>
      <c r="I4047" s="18">
        <f t="shared" si="133"/>
        <v>1.2530073697738645E-5</v>
      </c>
      <c r="J4047" s="7">
        <f t="shared" si="134"/>
        <v>0.99891108386553829</v>
      </c>
    </row>
    <row r="4048" spans="6:10" x14ac:dyDescent="0.3">
      <c r="F4048">
        <v>4043</v>
      </c>
      <c r="G4048" t="s">
        <v>4935</v>
      </c>
      <c r="H4048" s="2">
        <v>121.74000000000002</v>
      </c>
      <c r="I4048" s="18">
        <f t="shared" si="133"/>
        <v>1.2489038578374844E-5</v>
      </c>
      <c r="J4048" s="7">
        <f t="shared" si="134"/>
        <v>0.99892357290411671</v>
      </c>
    </row>
    <row r="4049" spans="6:10" x14ac:dyDescent="0.3">
      <c r="F4049">
        <v>4044</v>
      </c>
      <c r="G4049" t="s">
        <v>4890</v>
      </c>
      <c r="H4049" s="2">
        <v>121.18</v>
      </c>
      <c r="I4049" s="18">
        <f t="shared" si="133"/>
        <v>1.2431589411265512E-5</v>
      </c>
      <c r="J4049" s="7">
        <f t="shared" si="134"/>
        <v>0.99893600449352793</v>
      </c>
    </row>
    <row r="4050" spans="6:10" x14ac:dyDescent="0.3">
      <c r="F4050">
        <v>4045</v>
      </c>
      <c r="G4050" t="s">
        <v>6240</v>
      </c>
      <c r="H4050" s="2">
        <v>121.17</v>
      </c>
      <c r="I4050" s="18">
        <f t="shared" si="133"/>
        <v>1.2430563533281416E-5</v>
      </c>
      <c r="J4050" s="7">
        <f t="shared" si="134"/>
        <v>0.99894843505706121</v>
      </c>
    </row>
    <row r="4051" spans="6:10" x14ac:dyDescent="0.3">
      <c r="F4051">
        <v>4046</v>
      </c>
      <c r="G4051" t="s">
        <v>6591</v>
      </c>
      <c r="H4051" s="2">
        <v>121</v>
      </c>
      <c r="I4051" s="18">
        <f t="shared" si="133"/>
        <v>1.2413123607551799E-5</v>
      </c>
      <c r="J4051" s="7">
        <f t="shared" si="134"/>
        <v>0.99896084818066877</v>
      </c>
    </row>
    <row r="4052" spans="6:10" x14ac:dyDescent="0.3">
      <c r="F4052">
        <v>4047</v>
      </c>
      <c r="G4052" t="s">
        <v>7400</v>
      </c>
      <c r="H4052" s="2">
        <v>120.99000000000001</v>
      </c>
      <c r="I4052" s="18">
        <f t="shared" si="133"/>
        <v>1.2412097729567705E-5</v>
      </c>
      <c r="J4052" s="7">
        <f t="shared" si="134"/>
        <v>0.99897326027839839</v>
      </c>
    </row>
    <row r="4053" spans="6:10" x14ac:dyDescent="0.3">
      <c r="F4053">
        <v>4048</v>
      </c>
      <c r="G4053" t="s">
        <v>4759</v>
      </c>
      <c r="H4053" s="2">
        <v>120.95</v>
      </c>
      <c r="I4053" s="18">
        <f t="shared" si="133"/>
        <v>1.2407994217631323E-5</v>
      </c>
      <c r="J4053" s="7">
        <f t="shared" si="134"/>
        <v>0.99898566827261603</v>
      </c>
    </row>
    <row r="4054" spans="6:10" x14ac:dyDescent="0.3">
      <c r="F4054">
        <v>4049</v>
      </c>
      <c r="G4054" t="s">
        <v>8005</v>
      </c>
      <c r="H4054" s="2">
        <v>120.9</v>
      </c>
      <c r="I4054" s="18">
        <f t="shared" si="133"/>
        <v>1.2402864827710848E-5</v>
      </c>
      <c r="J4054" s="7">
        <f t="shared" si="134"/>
        <v>0.99899807113744377</v>
      </c>
    </row>
    <row r="4055" spans="6:10" x14ac:dyDescent="0.3">
      <c r="F4055">
        <v>4050</v>
      </c>
      <c r="G4055" t="s">
        <v>8424</v>
      </c>
      <c r="H4055" s="2">
        <v>120.03000000000002</v>
      </c>
      <c r="I4055" s="18">
        <f t="shared" si="133"/>
        <v>1.2313613443094567E-5</v>
      </c>
      <c r="J4055" s="7">
        <f t="shared" si="134"/>
        <v>0.99901038475088688</v>
      </c>
    </row>
    <row r="4056" spans="6:10" x14ac:dyDescent="0.3">
      <c r="F4056">
        <v>4051</v>
      </c>
      <c r="G4056" t="s">
        <v>5672</v>
      </c>
      <c r="H4056" s="2">
        <v>120</v>
      </c>
      <c r="I4056" s="18">
        <f t="shared" si="133"/>
        <v>1.2310535809142279E-5</v>
      </c>
      <c r="J4056" s="7">
        <f t="shared" si="134"/>
        <v>0.99902269528669607</v>
      </c>
    </row>
    <row r="4057" spans="6:10" x14ac:dyDescent="0.3">
      <c r="F4057">
        <v>4052</v>
      </c>
      <c r="G4057" t="s">
        <v>5709</v>
      </c>
      <c r="H4057" s="2">
        <v>120</v>
      </c>
      <c r="I4057" s="18">
        <f t="shared" si="133"/>
        <v>1.2310535809142279E-5</v>
      </c>
      <c r="J4057" s="7">
        <f t="shared" si="134"/>
        <v>0.99903500582250526</v>
      </c>
    </row>
    <row r="4058" spans="6:10" x14ac:dyDescent="0.3">
      <c r="F4058">
        <v>4053</v>
      </c>
      <c r="G4058" t="s">
        <v>5809</v>
      </c>
      <c r="H4058" s="2">
        <v>119.93000000000002</v>
      </c>
      <c r="I4058" s="18">
        <f t="shared" si="133"/>
        <v>1.2303354663253615E-5</v>
      </c>
      <c r="J4058" s="7">
        <f t="shared" si="134"/>
        <v>0.99904730917716855</v>
      </c>
    </row>
    <row r="4059" spans="6:10" x14ac:dyDescent="0.3">
      <c r="F4059">
        <v>4054</v>
      </c>
      <c r="G4059" t="s">
        <v>7352</v>
      </c>
      <c r="H4059" s="2">
        <v>119.62</v>
      </c>
      <c r="I4059" s="18">
        <f t="shared" si="133"/>
        <v>1.2271552445746663E-5</v>
      </c>
      <c r="J4059" s="7">
        <f t="shared" si="134"/>
        <v>0.99905958072961432</v>
      </c>
    </row>
    <row r="4060" spans="6:10" x14ac:dyDescent="0.3">
      <c r="F4060">
        <v>4055</v>
      </c>
      <c r="G4060" t="s">
        <v>6412</v>
      </c>
      <c r="H4060" s="2">
        <v>119.30000000000001</v>
      </c>
      <c r="I4060" s="18">
        <f t="shared" si="133"/>
        <v>1.2238724350255617E-5</v>
      </c>
      <c r="J4060" s="7">
        <f t="shared" si="134"/>
        <v>0.99907181945396462</v>
      </c>
    </row>
    <row r="4061" spans="6:10" x14ac:dyDescent="0.3">
      <c r="F4061">
        <v>4056</v>
      </c>
      <c r="G4061" t="s">
        <v>7439</v>
      </c>
      <c r="H4061" s="2">
        <v>118.98000000000005</v>
      </c>
      <c r="I4061" s="18">
        <f t="shared" si="133"/>
        <v>1.2205896254764575E-5</v>
      </c>
      <c r="J4061" s="7">
        <f t="shared" si="134"/>
        <v>0.99908402535021934</v>
      </c>
    </row>
    <row r="4062" spans="6:10" x14ac:dyDescent="0.3">
      <c r="F4062">
        <v>4057</v>
      </c>
      <c r="G4062" t="s">
        <v>6845</v>
      </c>
      <c r="H4062" s="2">
        <v>118.95</v>
      </c>
      <c r="I4062" s="18">
        <f t="shared" si="133"/>
        <v>1.2202818620812286E-5</v>
      </c>
      <c r="J4062" s="7">
        <f t="shared" si="134"/>
        <v>0.99909622816884014</v>
      </c>
    </row>
    <row r="4063" spans="6:10" x14ac:dyDescent="0.3">
      <c r="F4063">
        <v>4058</v>
      </c>
      <c r="G4063" t="s">
        <v>7747</v>
      </c>
      <c r="H4063" s="2">
        <v>118.8</v>
      </c>
      <c r="I4063" s="18">
        <f t="shared" si="133"/>
        <v>1.2187430451050857E-5</v>
      </c>
      <c r="J4063" s="7">
        <f t="shared" si="134"/>
        <v>0.9991084155992912</v>
      </c>
    </row>
    <row r="4064" spans="6:10" x14ac:dyDescent="0.3">
      <c r="F4064">
        <v>4059</v>
      </c>
      <c r="G4064" t="s">
        <v>5595</v>
      </c>
      <c r="H4064" s="2">
        <v>118.75</v>
      </c>
      <c r="I4064" s="18">
        <f t="shared" si="133"/>
        <v>1.2182301061130381E-5</v>
      </c>
      <c r="J4064" s="7">
        <f t="shared" si="134"/>
        <v>0.99912059790035235</v>
      </c>
    </row>
    <row r="4065" spans="6:10" x14ac:dyDescent="0.3">
      <c r="F4065">
        <v>4060</v>
      </c>
      <c r="G4065" t="s">
        <v>5180</v>
      </c>
      <c r="H4065" s="2">
        <v>118.00000000000001</v>
      </c>
      <c r="I4065" s="18">
        <f t="shared" si="133"/>
        <v>1.2105360212323243E-5</v>
      </c>
      <c r="J4065" s="7">
        <f t="shared" si="134"/>
        <v>0.99913270326056469</v>
      </c>
    </row>
    <row r="4066" spans="6:10" x14ac:dyDescent="0.3">
      <c r="F4066">
        <v>4061</v>
      </c>
      <c r="G4066" t="s">
        <v>4899</v>
      </c>
      <c r="H4066" s="2">
        <v>117.88000000000002</v>
      </c>
      <c r="I4066" s="18">
        <f t="shared" si="133"/>
        <v>1.2093049676514102E-5</v>
      </c>
      <c r="J4066" s="7">
        <f t="shared" si="134"/>
        <v>0.99914479631024122</v>
      </c>
    </row>
    <row r="4067" spans="6:10" x14ac:dyDescent="0.3">
      <c r="F4067">
        <v>4062</v>
      </c>
      <c r="G4067" t="s">
        <v>8159</v>
      </c>
      <c r="H4067" s="2">
        <v>117.55000000000003</v>
      </c>
      <c r="I4067" s="18">
        <f t="shared" si="133"/>
        <v>1.205919570303896E-5</v>
      </c>
      <c r="J4067" s="7">
        <f t="shared" si="134"/>
        <v>0.99915685550594424</v>
      </c>
    </row>
    <row r="4068" spans="6:10" x14ac:dyDescent="0.3">
      <c r="F4068">
        <v>4063</v>
      </c>
      <c r="G4068" t="s">
        <v>6839</v>
      </c>
      <c r="H4068" s="2">
        <v>117.47</v>
      </c>
      <c r="I4068" s="18">
        <f t="shared" si="133"/>
        <v>1.2050988679166197E-5</v>
      </c>
      <c r="J4068" s="7">
        <f t="shared" si="134"/>
        <v>0.99916890649462342</v>
      </c>
    </row>
    <row r="4069" spans="6:10" x14ac:dyDescent="0.3">
      <c r="F4069">
        <v>4064</v>
      </c>
      <c r="G4069" t="s">
        <v>7662</v>
      </c>
      <c r="H4069" s="2">
        <v>117.35</v>
      </c>
      <c r="I4069" s="18">
        <f t="shared" si="133"/>
        <v>1.2038678143357054E-5</v>
      </c>
      <c r="J4069" s="7">
        <f t="shared" si="134"/>
        <v>0.99918094517276679</v>
      </c>
    </row>
    <row r="4070" spans="6:10" x14ac:dyDescent="0.3">
      <c r="F4070">
        <v>4065</v>
      </c>
      <c r="G4070" t="s">
        <v>5392</v>
      </c>
      <c r="H4070" s="2">
        <v>117.23999999999998</v>
      </c>
      <c r="I4070" s="18">
        <f t="shared" si="133"/>
        <v>1.2027393485532005E-5</v>
      </c>
      <c r="J4070" s="7">
        <f t="shared" si="134"/>
        <v>0.99919297256625228</v>
      </c>
    </row>
    <row r="4071" spans="6:10" x14ac:dyDescent="0.3">
      <c r="F4071">
        <v>4066</v>
      </c>
      <c r="G4071" t="s">
        <v>7773</v>
      </c>
      <c r="H4071" s="2">
        <v>116.2</v>
      </c>
      <c r="I4071" s="18">
        <f t="shared" si="133"/>
        <v>1.1920702175186108E-5</v>
      </c>
      <c r="J4071" s="7">
        <f t="shared" si="134"/>
        <v>0.99920489326842743</v>
      </c>
    </row>
    <row r="4072" spans="6:10" x14ac:dyDescent="0.3">
      <c r="F4072">
        <v>4067</v>
      </c>
      <c r="G4072" t="s">
        <v>8119</v>
      </c>
      <c r="H4072" s="2">
        <v>116.01000000000002</v>
      </c>
      <c r="I4072" s="18">
        <f t="shared" si="133"/>
        <v>1.1901210493488301E-5</v>
      </c>
      <c r="J4072" s="7">
        <f t="shared" si="134"/>
        <v>0.99921679447892087</v>
      </c>
    </row>
    <row r="4073" spans="6:10" x14ac:dyDescent="0.3">
      <c r="F4073">
        <v>4068</v>
      </c>
      <c r="G4073" t="s">
        <v>4883</v>
      </c>
      <c r="H4073" s="2">
        <v>116.00999999999999</v>
      </c>
      <c r="I4073" s="18">
        <f t="shared" si="133"/>
        <v>1.1901210493488298E-5</v>
      </c>
      <c r="J4073" s="7">
        <f t="shared" si="134"/>
        <v>0.9992286956894143</v>
      </c>
    </row>
    <row r="4074" spans="6:10" x14ac:dyDescent="0.3">
      <c r="F4074">
        <v>4069</v>
      </c>
      <c r="G4074" t="s">
        <v>5586</v>
      </c>
      <c r="H4074" s="2">
        <v>115.8</v>
      </c>
      <c r="I4074" s="18">
        <f t="shared" si="133"/>
        <v>1.1879667055822299E-5</v>
      </c>
      <c r="J4074" s="7">
        <f t="shared" si="134"/>
        <v>0.99924057535647015</v>
      </c>
    </row>
    <row r="4075" spans="6:10" x14ac:dyDescent="0.3">
      <c r="F4075">
        <v>4070</v>
      </c>
      <c r="G4075" t="s">
        <v>6473</v>
      </c>
      <c r="H4075" s="2">
        <v>115.65</v>
      </c>
      <c r="I4075" s="18">
        <f t="shared" si="133"/>
        <v>1.1864278886060872E-5</v>
      </c>
      <c r="J4075" s="7">
        <f t="shared" si="134"/>
        <v>0.99925243963535626</v>
      </c>
    </row>
    <row r="4076" spans="6:10" x14ac:dyDescent="0.3">
      <c r="F4076">
        <v>4071</v>
      </c>
      <c r="G4076" t="s">
        <v>4805</v>
      </c>
      <c r="H4076" s="2">
        <v>115.46000000000002</v>
      </c>
      <c r="I4076" s="18">
        <f t="shared" si="133"/>
        <v>1.1844787204363065E-5</v>
      </c>
      <c r="J4076" s="7">
        <f t="shared" si="134"/>
        <v>0.99926428442256066</v>
      </c>
    </row>
    <row r="4077" spans="6:10" x14ac:dyDescent="0.3">
      <c r="F4077">
        <v>4072</v>
      </c>
      <c r="G4077" t="s">
        <v>8431</v>
      </c>
      <c r="H4077" s="2">
        <v>115.30999999999999</v>
      </c>
      <c r="I4077" s="18">
        <f t="shared" si="133"/>
        <v>1.1829399034601634E-5</v>
      </c>
      <c r="J4077" s="7">
        <f t="shared" si="134"/>
        <v>0.9992761138215952</v>
      </c>
    </row>
    <row r="4078" spans="6:10" x14ac:dyDescent="0.3">
      <c r="F4078">
        <v>4073</v>
      </c>
      <c r="G4078" t="s">
        <v>6187</v>
      </c>
      <c r="H4078" s="2">
        <v>114.77000000000002</v>
      </c>
      <c r="I4078" s="18">
        <f t="shared" si="133"/>
        <v>1.1774001623460497E-5</v>
      </c>
      <c r="J4078" s="7">
        <f t="shared" si="134"/>
        <v>0.99928788782321865</v>
      </c>
    </row>
    <row r="4079" spans="6:10" x14ac:dyDescent="0.3">
      <c r="F4079">
        <v>4074</v>
      </c>
      <c r="G4079" t="s">
        <v>4896</v>
      </c>
      <c r="H4079" s="2">
        <v>114.6</v>
      </c>
      <c r="I4079" s="18">
        <f t="shared" si="133"/>
        <v>1.1756561697730876E-5</v>
      </c>
      <c r="J4079" s="7">
        <f t="shared" si="134"/>
        <v>0.99929964438491636</v>
      </c>
    </row>
    <row r="4080" spans="6:10" x14ac:dyDescent="0.3">
      <c r="F4080">
        <v>4075</v>
      </c>
      <c r="G4080" t="s">
        <v>7139</v>
      </c>
      <c r="H4080" s="2">
        <v>114.56000000000003</v>
      </c>
      <c r="I4080" s="18">
        <f t="shared" si="133"/>
        <v>1.17524581857945E-5</v>
      </c>
      <c r="J4080" s="7">
        <f t="shared" si="134"/>
        <v>0.99931139684310211</v>
      </c>
    </row>
    <row r="4081" spans="6:10" x14ac:dyDescent="0.3">
      <c r="F4081">
        <v>4076</v>
      </c>
      <c r="G4081" t="s">
        <v>5943</v>
      </c>
      <c r="H4081" s="2">
        <v>114.56</v>
      </c>
      <c r="I4081" s="18">
        <f t="shared" si="133"/>
        <v>1.1752458185794497E-5</v>
      </c>
      <c r="J4081" s="7">
        <f t="shared" si="134"/>
        <v>0.99932314930128785</v>
      </c>
    </row>
    <row r="4082" spans="6:10" x14ac:dyDescent="0.3">
      <c r="F4082">
        <v>4077</v>
      </c>
      <c r="G4082" t="s">
        <v>6189</v>
      </c>
      <c r="H4082" s="2">
        <v>114.38999999999999</v>
      </c>
      <c r="I4082" s="18">
        <f t="shared" si="133"/>
        <v>1.1735018260064876E-5</v>
      </c>
      <c r="J4082" s="7">
        <f t="shared" si="134"/>
        <v>0.99933488431954787</v>
      </c>
    </row>
    <row r="4083" spans="6:10" x14ac:dyDescent="0.3">
      <c r="F4083">
        <v>4078</v>
      </c>
      <c r="G4083" t="s">
        <v>8300</v>
      </c>
      <c r="H4083" s="2">
        <v>114.34</v>
      </c>
      <c r="I4083" s="18">
        <f t="shared" si="133"/>
        <v>1.1729888870144402E-5</v>
      </c>
      <c r="J4083" s="7">
        <f t="shared" si="134"/>
        <v>0.99934661420841797</v>
      </c>
    </row>
    <row r="4084" spans="6:10" x14ac:dyDescent="0.3">
      <c r="F4084">
        <v>4079</v>
      </c>
      <c r="G4084" t="s">
        <v>7840</v>
      </c>
      <c r="H4084" s="2">
        <v>114.23</v>
      </c>
      <c r="I4084" s="18">
        <f t="shared" si="133"/>
        <v>1.1718604212319355E-5</v>
      </c>
      <c r="J4084" s="7">
        <f t="shared" si="134"/>
        <v>0.99935833281263031</v>
      </c>
    </row>
    <row r="4085" spans="6:10" x14ac:dyDescent="0.3">
      <c r="F4085">
        <v>4080</v>
      </c>
      <c r="G4085" t="s">
        <v>5958</v>
      </c>
      <c r="H4085" s="2">
        <v>114.18000000000004</v>
      </c>
      <c r="I4085" s="18">
        <f t="shared" si="133"/>
        <v>1.1713474822398882E-5</v>
      </c>
      <c r="J4085" s="7">
        <f t="shared" si="134"/>
        <v>0.99937004628745274</v>
      </c>
    </row>
    <row r="4086" spans="6:10" x14ac:dyDescent="0.3">
      <c r="F4086">
        <v>4081</v>
      </c>
      <c r="G4086" t="s">
        <v>4714</v>
      </c>
      <c r="H4086" s="2">
        <v>114.14000000000001</v>
      </c>
      <c r="I4086" s="18">
        <f t="shared" si="133"/>
        <v>1.1709371310462499E-5</v>
      </c>
      <c r="J4086" s="7">
        <f t="shared" si="134"/>
        <v>0.99938175565876319</v>
      </c>
    </row>
    <row r="4087" spans="6:10" x14ac:dyDescent="0.3">
      <c r="F4087">
        <v>4082</v>
      </c>
      <c r="G4087" t="s">
        <v>5908</v>
      </c>
      <c r="H4087" s="2">
        <v>114.11000000000001</v>
      </c>
      <c r="I4087" s="18">
        <f t="shared" si="133"/>
        <v>1.1706293676510215E-5</v>
      </c>
      <c r="J4087" s="7">
        <f t="shared" si="134"/>
        <v>0.99939346195243972</v>
      </c>
    </row>
    <row r="4088" spans="6:10" x14ac:dyDescent="0.3">
      <c r="F4088">
        <v>4083</v>
      </c>
      <c r="G4088" t="s">
        <v>6374</v>
      </c>
      <c r="H4088" s="2">
        <v>114.1</v>
      </c>
      <c r="I4088" s="18">
        <f t="shared" si="133"/>
        <v>1.1705267798526117E-5</v>
      </c>
      <c r="J4088" s="7">
        <f t="shared" si="134"/>
        <v>0.9994051672202382</v>
      </c>
    </row>
    <row r="4089" spans="6:10" x14ac:dyDescent="0.3">
      <c r="F4089">
        <v>4084</v>
      </c>
      <c r="G4089" t="s">
        <v>4503</v>
      </c>
      <c r="H4089" s="2">
        <v>114</v>
      </c>
      <c r="I4089" s="18">
        <f t="shared" si="133"/>
        <v>1.1695009018685166E-5</v>
      </c>
      <c r="J4089" s="7">
        <f t="shared" si="134"/>
        <v>0.99941686222925685</v>
      </c>
    </row>
    <row r="4090" spans="6:10" x14ac:dyDescent="0.3">
      <c r="F4090">
        <v>4085</v>
      </c>
      <c r="G4090" t="s">
        <v>4377</v>
      </c>
      <c r="H4090" s="2">
        <v>113.99999999999996</v>
      </c>
      <c r="I4090" s="18">
        <f t="shared" si="133"/>
        <v>1.1695009018685161E-5</v>
      </c>
      <c r="J4090" s="7">
        <f t="shared" si="134"/>
        <v>0.99942855723827551</v>
      </c>
    </row>
    <row r="4091" spans="6:10" x14ac:dyDescent="0.3">
      <c r="F4091">
        <v>4086</v>
      </c>
      <c r="G4091" t="s">
        <v>5811</v>
      </c>
      <c r="H4091" s="2">
        <v>113.64</v>
      </c>
      <c r="I4091" s="18">
        <f t="shared" si="133"/>
        <v>1.1658077411257738E-5</v>
      </c>
      <c r="J4091" s="7">
        <f t="shared" si="134"/>
        <v>0.99944021531568672</v>
      </c>
    </row>
    <row r="4092" spans="6:10" x14ac:dyDescent="0.3">
      <c r="F4092">
        <v>4087</v>
      </c>
      <c r="G4092" t="s">
        <v>7838</v>
      </c>
      <c r="H4092" s="2">
        <v>113.5</v>
      </c>
      <c r="I4092" s="18">
        <f t="shared" si="133"/>
        <v>1.1643715119480407E-5</v>
      </c>
      <c r="J4092" s="7">
        <f t="shared" si="134"/>
        <v>0.99945185903080624</v>
      </c>
    </row>
    <row r="4093" spans="6:10" x14ac:dyDescent="0.3">
      <c r="F4093">
        <v>4088</v>
      </c>
      <c r="G4093" t="s">
        <v>6543</v>
      </c>
      <c r="H4093" s="2">
        <v>113.5</v>
      </c>
      <c r="I4093" s="18">
        <f t="shared" si="133"/>
        <v>1.1643715119480407E-5</v>
      </c>
      <c r="J4093" s="7">
        <f t="shared" si="134"/>
        <v>0.99946350274592577</v>
      </c>
    </row>
    <row r="4094" spans="6:10" x14ac:dyDescent="0.3">
      <c r="F4094">
        <v>4089</v>
      </c>
      <c r="G4094" t="s">
        <v>8486</v>
      </c>
      <c r="H4094" s="2">
        <v>113.48000000000002</v>
      </c>
      <c r="I4094" s="18">
        <f t="shared" si="133"/>
        <v>1.1641663363512217E-5</v>
      </c>
      <c r="J4094" s="7">
        <f t="shared" si="134"/>
        <v>0.99947514440928931</v>
      </c>
    </row>
    <row r="4095" spans="6:10" x14ac:dyDescent="0.3">
      <c r="F4095">
        <v>4090</v>
      </c>
      <c r="G4095" t="s">
        <v>7626</v>
      </c>
      <c r="H4095" s="2">
        <v>113.44000000000001</v>
      </c>
      <c r="I4095" s="18">
        <f t="shared" si="133"/>
        <v>1.1637559851575837E-5</v>
      </c>
      <c r="J4095" s="7">
        <f t="shared" si="134"/>
        <v>0.99948678196914087</v>
      </c>
    </row>
    <row r="4096" spans="6:10" x14ac:dyDescent="0.3">
      <c r="F4096">
        <v>4091</v>
      </c>
      <c r="G4096" t="s">
        <v>6423</v>
      </c>
      <c r="H4096" s="2">
        <v>113.12000000000002</v>
      </c>
      <c r="I4096" s="18">
        <f t="shared" si="133"/>
        <v>1.1604731756084791E-5</v>
      </c>
      <c r="J4096" s="7">
        <f t="shared" si="134"/>
        <v>0.99949838670089697</v>
      </c>
    </row>
    <row r="4097" spans="6:10" x14ac:dyDescent="0.3">
      <c r="F4097">
        <v>4092</v>
      </c>
      <c r="G4097" t="s">
        <v>5985</v>
      </c>
      <c r="H4097" s="2">
        <v>112.80000000000003</v>
      </c>
      <c r="I4097" s="18">
        <f t="shared" si="133"/>
        <v>1.1571903660593745E-5</v>
      </c>
      <c r="J4097" s="7">
        <f t="shared" si="134"/>
        <v>0.9995099586045576</v>
      </c>
    </row>
    <row r="4098" spans="6:10" x14ac:dyDescent="0.3">
      <c r="F4098">
        <v>4093</v>
      </c>
      <c r="G4098" t="s">
        <v>7462</v>
      </c>
      <c r="H4098" s="2">
        <v>112.75000000000001</v>
      </c>
      <c r="I4098" s="18">
        <f t="shared" si="133"/>
        <v>1.1566774270673268E-5</v>
      </c>
      <c r="J4098" s="7">
        <f t="shared" si="134"/>
        <v>0.99952152537882832</v>
      </c>
    </row>
    <row r="4099" spans="6:10" x14ac:dyDescent="0.3">
      <c r="F4099">
        <v>4094</v>
      </c>
      <c r="G4099" t="s">
        <v>4876</v>
      </c>
      <c r="H4099" s="2">
        <v>112.75000000000001</v>
      </c>
      <c r="I4099" s="18">
        <f t="shared" si="133"/>
        <v>1.1566774270673268E-5</v>
      </c>
      <c r="J4099" s="7">
        <f t="shared" si="134"/>
        <v>0.99953309215309905</v>
      </c>
    </row>
    <row r="4100" spans="6:10" x14ac:dyDescent="0.3">
      <c r="F4100">
        <v>4095</v>
      </c>
      <c r="G4100" t="s">
        <v>5338</v>
      </c>
      <c r="H4100" s="2">
        <v>112.60000000000001</v>
      </c>
      <c r="I4100" s="18">
        <f t="shared" si="133"/>
        <v>1.155138610091184E-5</v>
      </c>
      <c r="J4100" s="7">
        <f t="shared" si="134"/>
        <v>0.99954464353919992</v>
      </c>
    </row>
    <row r="4101" spans="6:10" x14ac:dyDescent="0.3">
      <c r="F4101">
        <v>4096</v>
      </c>
      <c r="G4101" t="s">
        <v>8505</v>
      </c>
      <c r="H4101" s="2">
        <v>112.54999999999997</v>
      </c>
      <c r="I4101" s="18">
        <f t="shared" si="133"/>
        <v>1.154625671099136E-5</v>
      </c>
      <c r="J4101" s="7">
        <f t="shared" si="134"/>
        <v>0.99955618979591088</v>
      </c>
    </row>
    <row r="4102" spans="6:10" x14ac:dyDescent="0.3">
      <c r="F4102">
        <v>4097</v>
      </c>
      <c r="G4102" t="s">
        <v>6668</v>
      </c>
      <c r="H4102" s="2">
        <v>112.46</v>
      </c>
      <c r="I4102" s="18">
        <f t="shared" si="133"/>
        <v>1.1537023809134506E-5</v>
      </c>
      <c r="J4102" s="7">
        <f t="shared" si="134"/>
        <v>0.99956772681972006</v>
      </c>
    </row>
    <row r="4103" spans="6:10" x14ac:dyDescent="0.3">
      <c r="F4103">
        <v>4098</v>
      </c>
      <c r="G4103" t="s">
        <v>7715</v>
      </c>
      <c r="H4103" s="2">
        <v>112.40000000000002</v>
      </c>
      <c r="I4103" s="18">
        <f t="shared" ref="I4103:I4166" si="135">H4103/GETPIVOTDATA("[Measures].[Net Sales]",$G$5)</f>
        <v>1.1530868541229937E-5</v>
      </c>
      <c r="J4103" s="7">
        <f t="shared" si="134"/>
        <v>0.99957925768826128</v>
      </c>
    </row>
    <row r="4104" spans="6:10" x14ac:dyDescent="0.3">
      <c r="F4104">
        <v>4099</v>
      </c>
      <c r="G4104" t="s">
        <v>5679</v>
      </c>
      <c r="H4104" s="2">
        <v>112.32</v>
      </c>
      <c r="I4104" s="18">
        <f t="shared" si="135"/>
        <v>1.1522661517357172E-5</v>
      </c>
      <c r="J4104" s="7">
        <f t="shared" ref="J4104:J4167" si="136">I4104+J4103</f>
        <v>0.99959078034977866</v>
      </c>
    </row>
    <row r="4105" spans="6:10" x14ac:dyDescent="0.3">
      <c r="F4105">
        <v>4100</v>
      </c>
      <c r="G4105" t="s">
        <v>8335</v>
      </c>
      <c r="H4105" s="2">
        <v>112.25000000000003</v>
      </c>
      <c r="I4105" s="18">
        <f t="shared" si="135"/>
        <v>1.151548037146851E-5</v>
      </c>
      <c r="J4105" s="7">
        <f t="shared" si="136"/>
        <v>0.99960229583015014</v>
      </c>
    </row>
    <row r="4106" spans="6:10" x14ac:dyDescent="0.3">
      <c r="F4106">
        <v>4101</v>
      </c>
      <c r="G4106" t="s">
        <v>4588</v>
      </c>
      <c r="H4106" s="2">
        <v>112.08</v>
      </c>
      <c r="I4106" s="18">
        <f t="shared" si="135"/>
        <v>1.149804044573889E-5</v>
      </c>
      <c r="J4106" s="7">
        <f t="shared" si="136"/>
        <v>0.9996137938705959</v>
      </c>
    </row>
    <row r="4107" spans="6:10" x14ac:dyDescent="0.3">
      <c r="F4107">
        <v>4102</v>
      </c>
      <c r="G4107" t="s">
        <v>7880</v>
      </c>
      <c r="H4107" s="2">
        <v>111.97999999999999</v>
      </c>
      <c r="I4107" s="18">
        <f t="shared" si="135"/>
        <v>1.1487781665897936E-5</v>
      </c>
      <c r="J4107" s="7">
        <f t="shared" si="136"/>
        <v>0.99962528165226183</v>
      </c>
    </row>
    <row r="4108" spans="6:10" x14ac:dyDescent="0.3">
      <c r="F4108">
        <v>4103</v>
      </c>
      <c r="G4108" t="s">
        <v>8382</v>
      </c>
      <c r="H4108" s="2">
        <v>111.68</v>
      </c>
      <c r="I4108" s="18">
        <f t="shared" si="135"/>
        <v>1.1457005326375082E-5</v>
      </c>
      <c r="J4108" s="7">
        <f t="shared" si="136"/>
        <v>0.99963673865758818</v>
      </c>
    </row>
    <row r="4109" spans="6:10" x14ac:dyDescent="0.3">
      <c r="F4109">
        <v>4104</v>
      </c>
      <c r="G4109" t="s">
        <v>8329</v>
      </c>
      <c r="H4109" s="2">
        <v>111.35000000000002</v>
      </c>
      <c r="I4109" s="18">
        <f t="shared" si="135"/>
        <v>1.1423151352899942E-5</v>
      </c>
      <c r="J4109" s="7">
        <f t="shared" si="136"/>
        <v>0.99964816180894112</v>
      </c>
    </row>
    <row r="4110" spans="6:10" x14ac:dyDescent="0.3">
      <c r="F4110">
        <v>4105</v>
      </c>
      <c r="G4110" t="s">
        <v>8498</v>
      </c>
      <c r="H4110" s="2">
        <v>111.15</v>
      </c>
      <c r="I4110" s="18">
        <f t="shared" si="135"/>
        <v>1.1402633793218037E-5</v>
      </c>
      <c r="J4110" s="7">
        <f t="shared" si="136"/>
        <v>0.99965956444273429</v>
      </c>
    </row>
    <row r="4111" spans="6:10" x14ac:dyDescent="0.3">
      <c r="F4111">
        <v>4106</v>
      </c>
      <c r="G4111" t="s">
        <v>5128</v>
      </c>
      <c r="H4111" s="2">
        <v>110.97</v>
      </c>
      <c r="I4111" s="18">
        <f t="shared" si="135"/>
        <v>1.1384167989504323E-5</v>
      </c>
      <c r="J4111" s="7">
        <f t="shared" si="136"/>
        <v>0.99967094861072381</v>
      </c>
    </row>
    <row r="4112" spans="6:10" x14ac:dyDescent="0.3">
      <c r="F4112">
        <v>4107</v>
      </c>
      <c r="G4112" t="s">
        <v>4862</v>
      </c>
      <c r="H4112" s="2">
        <v>110.94999999999999</v>
      </c>
      <c r="I4112" s="18">
        <f t="shared" si="135"/>
        <v>1.1382116233536131E-5</v>
      </c>
      <c r="J4112" s="7">
        <f t="shared" si="136"/>
        <v>0.99968233072695734</v>
      </c>
    </row>
    <row r="4113" spans="6:10" x14ac:dyDescent="0.3">
      <c r="F4113">
        <v>4108</v>
      </c>
      <c r="G4113" t="s">
        <v>6612</v>
      </c>
      <c r="H4113" s="2">
        <v>110.92000000000003</v>
      </c>
      <c r="I4113" s="18">
        <f t="shared" si="135"/>
        <v>1.137903859958385E-5</v>
      </c>
      <c r="J4113" s="7">
        <f t="shared" si="136"/>
        <v>0.99969370976555694</v>
      </c>
    </row>
    <row r="4114" spans="6:10" x14ac:dyDescent="0.3">
      <c r="F4114">
        <v>4109</v>
      </c>
      <c r="G4114" t="s">
        <v>5138</v>
      </c>
      <c r="H4114" s="2">
        <v>110.80000000000001</v>
      </c>
      <c r="I4114" s="18">
        <f t="shared" si="135"/>
        <v>1.1366728063774705E-5</v>
      </c>
      <c r="J4114" s="7">
        <f t="shared" si="136"/>
        <v>0.99970507649362073</v>
      </c>
    </row>
    <row r="4115" spans="6:10" x14ac:dyDescent="0.3">
      <c r="F4115">
        <v>4110</v>
      </c>
      <c r="G4115" t="s">
        <v>6851</v>
      </c>
      <c r="H4115" s="2">
        <v>110.79999999999997</v>
      </c>
      <c r="I4115" s="18">
        <f t="shared" si="135"/>
        <v>1.1366728063774702E-5</v>
      </c>
      <c r="J4115" s="7">
        <f t="shared" si="136"/>
        <v>0.99971644322168451</v>
      </c>
    </row>
    <row r="4116" spans="6:10" x14ac:dyDescent="0.3">
      <c r="F4116">
        <v>4111</v>
      </c>
      <c r="G4116" t="s">
        <v>7930</v>
      </c>
      <c r="H4116" s="2">
        <v>110.75</v>
      </c>
      <c r="I4116" s="18">
        <f t="shared" si="135"/>
        <v>1.136159867385423E-5</v>
      </c>
      <c r="J4116" s="7">
        <f t="shared" si="136"/>
        <v>0.99972780482035839</v>
      </c>
    </row>
    <row r="4117" spans="6:10" x14ac:dyDescent="0.3">
      <c r="F4117">
        <v>4112</v>
      </c>
      <c r="G4117" t="s">
        <v>7665</v>
      </c>
      <c r="H4117" s="2">
        <v>110.55000000000001</v>
      </c>
      <c r="I4117" s="18">
        <f t="shared" si="135"/>
        <v>1.1341081114172327E-5</v>
      </c>
      <c r="J4117" s="7">
        <f t="shared" si="136"/>
        <v>0.99973914590147261</v>
      </c>
    </row>
    <row r="4118" spans="6:10" x14ac:dyDescent="0.3">
      <c r="F4118">
        <v>4113</v>
      </c>
      <c r="G4118" t="s">
        <v>5949</v>
      </c>
      <c r="H4118" s="2">
        <v>110.46</v>
      </c>
      <c r="I4118" s="18">
        <f t="shared" si="135"/>
        <v>1.1331848212315468E-5</v>
      </c>
      <c r="J4118" s="7">
        <f t="shared" si="136"/>
        <v>0.99975047774968495</v>
      </c>
    </row>
    <row r="4119" spans="6:10" x14ac:dyDescent="0.3">
      <c r="F4119">
        <v>4114</v>
      </c>
      <c r="G4119" t="s">
        <v>4572</v>
      </c>
      <c r="H4119" s="2">
        <v>110.4</v>
      </c>
      <c r="I4119" s="18">
        <f t="shared" si="135"/>
        <v>1.1325692944410898E-5</v>
      </c>
      <c r="J4119" s="7">
        <f t="shared" si="136"/>
        <v>0.99976180344262933</v>
      </c>
    </row>
    <row r="4120" spans="6:10" x14ac:dyDescent="0.3">
      <c r="F4120">
        <v>4115</v>
      </c>
      <c r="G4120" t="s">
        <v>8343</v>
      </c>
      <c r="H4120" s="2">
        <v>110.38</v>
      </c>
      <c r="I4120" s="18">
        <f t="shared" si="135"/>
        <v>1.1323641188442706E-5</v>
      </c>
      <c r="J4120" s="7">
        <f t="shared" si="136"/>
        <v>0.99977312708381771</v>
      </c>
    </row>
    <row r="4121" spans="6:10" x14ac:dyDescent="0.3">
      <c r="F4121">
        <v>4116</v>
      </c>
      <c r="G4121" t="s">
        <v>7539</v>
      </c>
      <c r="H4121" s="2">
        <v>110.37999999999998</v>
      </c>
      <c r="I4121" s="18">
        <f t="shared" si="135"/>
        <v>1.1323641188442705E-5</v>
      </c>
      <c r="J4121" s="7">
        <f t="shared" si="136"/>
        <v>0.9997844507250061</v>
      </c>
    </row>
    <row r="4122" spans="6:10" x14ac:dyDescent="0.3">
      <c r="F4122">
        <v>4117</v>
      </c>
      <c r="G4122" t="s">
        <v>8289</v>
      </c>
      <c r="H4122" s="2">
        <v>110.21</v>
      </c>
      <c r="I4122" s="18">
        <f t="shared" si="135"/>
        <v>1.1306201262713087E-5</v>
      </c>
      <c r="J4122" s="7">
        <f t="shared" si="136"/>
        <v>0.99979575692626876</v>
      </c>
    </row>
    <row r="4123" spans="6:10" x14ac:dyDescent="0.3">
      <c r="F4123">
        <v>4118</v>
      </c>
      <c r="G4123" t="s">
        <v>7199</v>
      </c>
      <c r="H4123" s="2">
        <v>109.95000000000003</v>
      </c>
      <c r="I4123" s="18">
        <f t="shared" si="135"/>
        <v>1.1279528435126616E-5</v>
      </c>
      <c r="J4123" s="7">
        <f t="shared" si="136"/>
        <v>0.99980703645470392</v>
      </c>
    </row>
    <row r="4124" spans="6:10" x14ac:dyDescent="0.3">
      <c r="F4124">
        <v>4119</v>
      </c>
      <c r="G4124" t="s">
        <v>4852</v>
      </c>
      <c r="H4124" s="2">
        <v>109.8</v>
      </c>
      <c r="I4124" s="18">
        <f t="shared" si="135"/>
        <v>1.1264140265365186E-5</v>
      </c>
      <c r="J4124" s="7">
        <f t="shared" si="136"/>
        <v>0.99981830059496923</v>
      </c>
    </row>
    <row r="4125" spans="6:10" x14ac:dyDescent="0.3">
      <c r="F4125">
        <v>4120</v>
      </c>
      <c r="G4125" t="s">
        <v>7221</v>
      </c>
      <c r="H4125" s="2">
        <v>109.36000000000001</v>
      </c>
      <c r="I4125" s="18">
        <f t="shared" si="135"/>
        <v>1.1219001634064998E-5</v>
      </c>
      <c r="J4125" s="7">
        <f t="shared" si="136"/>
        <v>0.99982951959660327</v>
      </c>
    </row>
    <row r="4126" spans="6:10" x14ac:dyDescent="0.3">
      <c r="F4126">
        <v>4121</v>
      </c>
      <c r="G4126" t="s">
        <v>5993</v>
      </c>
      <c r="H4126" s="2">
        <v>109.13</v>
      </c>
      <c r="I4126" s="18">
        <f t="shared" si="135"/>
        <v>1.1195406440430808E-5</v>
      </c>
      <c r="J4126" s="7">
        <f t="shared" si="136"/>
        <v>0.99984071500304372</v>
      </c>
    </row>
    <row r="4127" spans="6:10" x14ac:dyDescent="0.3">
      <c r="F4127">
        <v>4122</v>
      </c>
      <c r="G4127" t="s">
        <v>5730</v>
      </c>
      <c r="H4127" s="2">
        <v>108.97999999999999</v>
      </c>
      <c r="I4127" s="18">
        <f t="shared" si="135"/>
        <v>1.1180018270669379E-5</v>
      </c>
      <c r="J4127" s="7">
        <f t="shared" si="136"/>
        <v>0.99985189502131444</v>
      </c>
    </row>
    <row r="4128" spans="6:10" x14ac:dyDescent="0.3">
      <c r="F4128">
        <v>4123</v>
      </c>
      <c r="G4128" t="s">
        <v>8146</v>
      </c>
      <c r="H4128" s="2">
        <v>108.50000000000001</v>
      </c>
      <c r="I4128" s="18">
        <f t="shared" si="135"/>
        <v>1.1130776127432813E-5</v>
      </c>
      <c r="J4128" s="7">
        <f t="shared" si="136"/>
        <v>0.99986302579744191</v>
      </c>
    </row>
    <row r="4129" spans="6:10" x14ac:dyDescent="0.3">
      <c r="F4129">
        <v>4124</v>
      </c>
      <c r="G4129" t="s">
        <v>7027</v>
      </c>
      <c r="H4129" s="2">
        <v>108.38</v>
      </c>
      <c r="I4129" s="18">
        <f t="shared" si="135"/>
        <v>1.1118465591623668E-5</v>
      </c>
      <c r="J4129" s="7">
        <f t="shared" si="136"/>
        <v>0.99987414426303356</v>
      </c>
    </row>
    <row r="4130" spans="6:10" x14ac:dyDescent="0.3">
      <c r="F4130">
        <v>4125</v>
      </c>
      <c r="G4130" t="s">
        <v>4921</v>
      </c>
      <c r="H4130" s="2">
        <v>108.21000000000001</v>
      </c>
      <c r="I4130" s="18">
        <f t="shared" si="135"/>
        <v>1.1101025665894051E-5</v>
      </c>
      <c r="J4130" s="7">
        <f t="shared" si="136"/>
        <v>0.99988524528869949</v>
      </c>
    </row>
    <row r="4131" spans="6:10" x14ac:dyDescent="0.3">
      <c r="F4131">
        <v>4126</v>
      </c>
      <c r="G4131" t="s">
        <v>4729</v>
      </c>
      <c r="H4131" s="2">
        <v>108.07000000000002</v>
      </c>
      <c r="I4131" s="18">
        <f t="shared" si="135"/>
        <v>1.108666337411672E-5</v>
      </c>
      <c r="J4131" s="7">
        <f t="shared" si="136"/>
        <v>0.99989633195207361</v>
      </c>
    </row>
    <row r="4132" spans="6:10" x14ac:dyDescent="0.3">
      <c r="F4132">
        <v>4127</v>
      </c>
      <c r="G4132" t="s">
        <v>5966</v>
      </c>
      <c r="H4132" s="2">
        <v>107.95</v>
      </c>
      <c r="I4132" s="18">
        <f t="shared" si="135"/>
        <v>1.1074352838307577E-5</v>
      </c>
      <c r="J4132" s="7">
        <f t="shared" si="136"/>
        <v>0.99990740630491193</v>
      </c>
    </row>
    <row r="4133" spans="6:10" x14ac:dyDescent="0.3">
      <c r="F4133">
        <v>4128</v>
      </c>
      <c r="G4133" t="s">
        <v>7534</v>
      </c>
      <c r="H4133" s="2">
        <v>107.6</v>
      </c>
      <c r="I4133" s="18">
        <f t="shared" si="135"/>
        <v>1.1038447108864243E-5</v>
      </c>
      <c r="J4133" s="7">
        <f t="shared" si="136"/>
        <v>0.99991844475202074</v>
      </c>
    </row>
    <row r="4134" spans="6:10" x14ac:dyDescent="0.3">
      <c r="F4134">
        <v>4129</v>
      </c>
      <c r="G4134" t="s">
        <v>6505</v>
      </c>
      <c r="H4134" s="2">
        <v>107.45000000000002</v>
      </c>
      <c r="I4134" s="18">
        <f t="shared" si="135"/>
        <v>1.1023058939102818E-5</v>
      </c>
      <c r="J4134" s="7">
        <f t="shared" si="136"/>
        <v>0.99992946781095982</v>
      </c>
    </row>
    <row r="4135" spans="6:10" x14ac:dyDescent="0.3">
      <c r="F4135">
        <v>4130</v>
      </c>
      <c r="G4135" t="s">
        <v>7510</v>
      </c>
      <c r="H4135" s="2">
        <v>106.82999999999998</v>
      </c>
      <c r="I4135" s="18">
        <f t="shared" si="135"/>
        <v>1.0959454504088912E-5</v>
      </c>
      <c r="J4135" s="7">
        <f t="shared" si="136"/>
        <v>0.99994042726546395</v>
      </c>
    </row>
    <row r="4136" spans="6:10" x14ac:dyDescent="0.3">
      <c r="F4136">
        <v>4131</v>
      </c>
      <c r="G4136" t="s">
        <v>6336</v>
      </c>
      <c r="H4136" s="2">
        <v>106.56</v>
      </c>
      <c r="I4136" s="18">
        <f t="shared" si="135"/>
        <v>1.0931755798518345E-5</v>
      </c>
      <c r="J4136" s="7">
        <f t="shared" si="136"/>
        <v>0.99995135902126242</v>
      </c>
    </row>
    <row r="4137" spans="6:10" x14ac:dyDescent="0.3">
      <c r="F4137">
        <v>4132</v>
      </c>
      <c r="G4137" t="s">
        <v>6258</v>
      </c>
      <c r="H4137" s="2">
        <v>106.2</v>
      </c>
      <c r="I4137" s="18">
        <f t="shared" si="135"/>
        <v>1.0894824191090918E-5</v>
      </c>
      <c r="J4137" s="7">
        <f t="shared" si="136"/>
        <v>0.99996225384545356</v>
      </c>
    </row>
    <row r="4138" spans="6:10" x14ac:dyDescent="0.3">
      <c r="F4138">
        <v>4133</v>
      </c>
      <c r="G4138" t="s">
        <v>8263</v>
      </c>
      <c r="H4138" s="2">
        <v>106.1</v>
      </c>
      <c r="I4138" s="18">
        <f t="shared" si="135"/>
        <v>1.0884565411249964E-5</v>
      </c>
      <c r="J4138" s="7">
        <f t="shared" si="136"/>
        <v>0.99997313841086477</v>
      </c>
    </row>
    <row r="4139" spans="6:10" x14ac:dyDescent="0.3">
      <c r="F4139">
        <v>4134</v>
      </c>
      <c r="G4139" t="s">
        <v>4707</v>
      </c>
      <c r="H4139" s="2">
        <v>105.10000000000001</v>
      </c>
      <c r="I4139" s="18">
        <f t="shared" si="135"/>
        <v>1.0781977612840448E-5</v>
      </c>
      <c r="J4139" s="7">
        <f t="shared" si="136"/>
        <v>0.99998392038847761</v>
      </c>
    </row>
    <row r="4140" spans="6:10" x14ac:dyDescent="0.3">
      <c r="F4140">
        <v>4135</v>
      </c>
      <c r="G4140" t="s">
        <v>6791</v>
      </c>
      <c r="H4140" s="2">
        <v>104.9</v>
      </c>
      <c r="I4140" s="18">
        <f t="shared" si="135"/>
        <v>1.0761460053158543E-5</v>
      </c>
      <c r="J4140" s="7">
        <f t="shared" si="136"/>
        <v>0.9999946818485308</v>
      </c>
    </row>
    <row r="4141" spans="6:10" x14ac:dyDescent="0.3">
      <c r="F4141">
        <v>4136</v>
      </c>
      <c r="G4141" t="s">
        <v>5499</v>
      </c>
      <c r="H4141" s="2">
        <v>104.82000000000001</v>
      </c>
      <c r="I4141" s="18">
        <f t="shared" si="135"/>
        <v>1.0753253029285782E-5</v>
      </c>
      <c r="J4141" s="7">
        <f t="shared" si="136"/>
        <v>1.0000054351015601</v>
      </c>
    </row>
    <row r="4142" spans="6:10" x14ac:dyDescent="0.3">
      <c r="F4142">
        <v>4137</v>
      </c>
      <c r="G4142" t="s">
        <v>6665</v>
      </c>
      <c r="H4142" s="2">
        <v>104.76</v>
      </c>
      <c r="I4142" s="18">
        <f t="shared" si="135"/>
        <v>1.074709776138121E-5</v>
      </c>
      <c r="J4142" s="7">
        <f t="shared" si="136"/>
        <v>1.0000161821993214</v>
      </c>
    </row>
    <row r="4143" spans="6:10" x14ac:dyDescent="0.3">
      <c r="F4143">
        <v>4138</v>
      </c>
      <c r="G4143" t="s">
        <v>6922</v>
      </c>
      <c r="H4143" s="2">
        <v>104.35000000000001</v>
      </c>
      <c r="I4143" s="18">
        <f t="shared" si="135"/>
        <v>1.0705036764033309E-5</v>
      </c>
      <c r="J4143" s="7">
        <f t="shared" si="136"/>
        <v>1.0000268872360853</v>
      </c>
    </row>
    <row r="4144" spans="6:10" x14ac:dyDescent="0.3">
      <c r="F4144">
        <v>4139</v>
      </c>
      <c r="G4144" t="s">
        <v>8538</v>
      </c>
      <c r="H4144" s="2">
        <v>104</v>
      </c>
      <c r="I4144" s="18">
        <f t="shared" si="135"/>
        <v>1.0669131034589975E-5</v>
      </c>
      <c r="J4144" s="7">
        <f t="shared" si="136"/>
        <v>1.00003755636712</v>
      </c>
    </row>
    <row r="4145" spans="6:10" x14ac:dyDescent="0.3">
      <c r="F4145">
        <v>4140</v>
      </c>
      <c r="G4145" t="s">
        <v>8600</v>
      </c>
      <c r="H4145" s="2">
        <v>103.30000000000001</v>
      </c>
      <c r="I4145" s="18">
        <f t="shared" si="135"/>
        <v>1.0597319575703313E-5</v>
      </c>
      <c r="J4145" s="7">
        <f t="shared" si="136"/>
        <v>1.0000481536866956</v>
      </c>
    </row>
    <row r="4146" spans="6:10" x14ac:dyDescent="0.3">
      <c r="F4146">
        <v>4141</v>
      </c>
      <c r="G4146" t="s">
        <v>5880</v>
      </c>
      <c r="H4146" s="2">
        <v>103.25000000000001</v>
      </c>
      <c r="I4146" s="18">
        <f t="shared" si="135"/>
        <v>1.0592190185782837E-5</v>
      </c>
      <c r="J4146" s="7">
        <f t="shared" si="136"/>
        <v>1.0000587458768815</v>
      </c>
    </row>
    <row r="4147" spans="6:10" x14ac:dyDescent="0.3">
      <c r="F4147">
        <v>4142</v>
      </c>
      <c r="G4147" t="s">
        <v>8386</v>
      </c>
      <c r="H4147" s="2">
        <v>102.83</v>
      </c>
      <c r="I4147" s="18">
        <f t="shared" si="135"/>
        <v>1.0549103310450838E-5</v>
      </c>
      <c r="J4147" s="7">
        <f t="shared" si="136"/>
        <v>1.0000692949801919</v>
      </c>
    </row>
    <row r="4148" spans="6:10" x14ac:dyDescent="0.3">
      <c r="F4148">
        <v>4143</v>
      </c>
      <c r="G4148" t="s">
        <v>8421</v>
      </c>
      <c r="H4148" s="2">
        <v>102.79000000000002</v>
      </c>
      <c r="I4148" s="18">
        <f t="shared" si="135"/>
        <v>1.054499979851446E-5</v>
      </c>
      <c r="J4148" s="7">
        <f t="shared" si="136"/>
        <v>1.0000798399799904</v>
      </c>
    </row>
    <row r="4149" spans="6:10" x14ac:dyDescent="0.3">
      <c r="F4149">
        <v>4144</v>
      </c>
      <c r="G4149" t="s">
        <v>6090</v>
      </c>
      <c r="H4149" s="2">
        <v>102.45000000000002</v>
      </c>
      <c r="I4149" s="18">
        <f t="shared" si="135"/>
        <v>1.0510119947055222E-5</v>
      </c>
      <c r="J4149" s="7">
        <f t="shared" si="136"/>
        <v>1.0000903500999374</v>
      </c>
    </row>
    <row r="4150" spans="6:10" x14ac:dyDescent="0.3">
      <c r="F4150">
        <v>4145</v>
      </c>
      <c r="G4150" t="s">
        <v>6193</v>
      </c>
      <c r="H4150" s="2">
        <v>102.11999999999998</v>
      </c>
      <c r="I4150" s="18">
        <f t="shared" si="135"/>
        <v>1.0476265973580077E-5</v>
      </c>
      <c r="J4150" s="7">
        <f t="shared" si="136"/>
        <v>1.000100826365911</v>
      </c>
    </row>
    <row r="4151" spans="6:10" x14ac:dyDescent="0.3">
      <c r="F4151">
        <v>4146</v>
      </c>
      <c r="G4151" t="s">
        <v>7297</v>
      </c>
      <c r="H4151" s="2">
        <v>102</v>
      </c>
      <c r="I4151" s="18">
        <f t="shared" si="135"/>
        <v>1.0463955437770937E-5</v>
      </c>
      <c r="J4151" s="7">
        <f t="shared" si="136"/>
        <v>1.0001112903213487</v>
      </c>
    </row>
    <row r="4152" spans="6:10" x14ac:dyDescent="0.3">
      <c r="F4152">
        <v>4147</v>
      </c>
      <c r="G4152" t="s">
        <v>5442</v>
      </c>
      <c r="H4152" s="2">
        <v>102</v>
      </c>
      <c r="I4152" s="18">
        <f t="shared" si="135"/>
        <v>1.0463955437770937E-5</v>
      </c>
      <c r="J4152" s="7">
        <f t="shared" si="136"/>
        <v>1.0001217542767864</v>
      </c>
    </row>
    <row r="4153" spans="6:10" x14ac:dyDescent="0.3">
      <c r="F4153">
        <v>4148</v>
      </c>
      <c r="G4153" t="s">
        <v>7335</v>
      </c>
      <c r="H4153" s="2">
        <v>101.70000000000002</v>
      </c>
      <c r="I4153" s="18">
        <f t="shared" si="135"/>
        <v>1.0433179098248083E-5</v>
      </c>
      <c r="J4153" s="7">
        <f t="shared" si="136"/>
        <v>1.0001321874558846</v>
      </c>
    </row>
    <row r="4154" spans="6:10" x14ac:dyDescent="0.3">
      <c r="F4154">
        <v>4149</v>
      </c>
      <c r="G4154" t="s">
        <v>8458</v>
      </c>
      <c r="H4154" s="2">
        <v>101.7</v>
      </c>
      <c r="I4154" s="18">
        <f t="shared" si="135"/>
        <v>1.0433179098248083E-5</v>
      </c>
      <c r="J4154" s="7">
        <f t="shared" si="136"/>
        <v>1.0001426206349828</v>
      </c>
    </row>
    <row r="4155" spans="6:10" x14ac:dyDescent="0.3">
      <c r="F4155">
        <v>4150</v>
      </c>
      <c r="G4155" t="s">
        <v>8149</v>
      </c>
      <c r="H4155" s="2">
        <v>101.55000000000001</v>
      </c>
      <c r="I4155" s="18">
        <f t="shared" si="135"/>
        <v>1.0417790928486656E-5</v>
      </c>
      <c r="J4155" s="7">
        <f t="shared" si="136"/>
        <v>1.0001530384259114</v>
      </c>
    </row>
    <row r="4156" spans="6:10" x14ac:dyDescent="0.3">
      <c r="F4156">
        <v>4151</v>
      </c>
      <c r="G4156" t="s">
        <v>6952</v>
      </c>
      <c r="H4156" s="2">
        <v>101.4</v>
      </c>
      <c r="I4156" s="18">
        <f t="shared" si="135"/>
        <v>1.0402402758725227E-5</v>
      </c>
      <c r="J4156" s="7">
        <f t="shared" si="136"/>
        <v>1.0001634408286701</v>
      </c>
    </row>
    <row r="4157" spans="6:10" x14ac:dyDescent="0.3">
      <c r="F4157">
        <v>4152</v>
      </c>
      <c r="G4157" t="s">
        <v>8473</v>
      </c>
      <c r="H4157" s="2">
        <v>101.34</v>
      </c>
      <c r="I4157" s="18">
        <f t="shared" si="135"/>
        <v>1.0396247490820655E-5</v>
      </c>
      <c r="J4157" s="7">
        <f t="shared" si="136"/>
        <v>1.000173837076161</v>
      </c>
    </row>
    <row r="4158" spans="6:10" x14ac:dyDescent="0.3">
      <c r="F4158">
        <v>4153</v>
      </c>
      <c r="G4158" t="s">
        <v>4829</v>
      </c>
      <c r="H4158" s="2">
        <v>101.19000000000001</v>
      </c>
      <c r="I4158" s="18">
        <f t="shared" si="135"/>
        <v>1.0380859321059228E-5</v>
      </c>
      <c r="J4158" s="7">
        <f t="shared" si="136"/>
        <v>1.0001842179354821</v>
      </c>
    </row>
    <row r="4159" spans="6:10" x14ac:dyDescent="0.3">
      <c r="F4159">
        <v>4154</v>
      </c>
      <c r="G4159" t="s">
        <v>4928</v>
      </c>
      <c r="H4159" s="2">
        <v>101.16999999999977</v>
      </c>
      <c r="I4159" s="18">
        <f t="shared" si="135"/>
        <v>1.0378807565091014E-5</v>
      </c>
      <c r="J4159" s="7">
        <f t="shared" si="136"/>
        <v>1.0001945967430472</v>
      </c>
    </row>
    <row r="4160" spans="6:10" x14ac:dyDescent="0.3">
      <c r="F4160">
        <v>4155</v>
      </c>
      <c r="G4160" t="s">
        <v>7204</v>
      </c>
      <c r="H4160" s="2">
        <v>101.10000000000001</v>
      </c>
      <c r="I4160" s="18">
        <f t="shared" si="135"/>
        <v>1.0371626419202371E-5</v>
      </c>
      <c r="J4160" s="7">
        <f t="shared" si="136"/>
        <v>1.0002049683694665</v>
      </c>
    </row>
    <row r="4161" spans="6:10" x14ac:dyDescent="0.3">
      <c r="F4161">
        <v>4156</v>
      </c>
      <c r="G4161" t="s">
        <v>6165</v>
      </c>
      <c r="H4161" s="2">
        <v>100.9</v>
      </c>
      <c r="I4161" s="18">
        <f t="shared" si="135"/>
        <v>1.0351108859520468E-5</v>
      </c>
      <c r="J4161" s="7">
        <f t="shared" si="136"/>
        <v>1.0002153194783261</v>
      </c>
    </row>
    <row r="4162" spans="6:10" x14ac:dyDescent="0.3">
      <c r="F4162">
        <v>4157</v>
      </c>
      <c r="G4162" t="s">
        <v>7991</v>
      </c>
      <c r="H4162" s="2">
        <v>100.8</v>
      </c>
      <c r="I4162" s="18">
        <f t="shared" si="135"/>
        <v>1.0340850079679515E-5</v>
      </c>
      <c r="J4162" s="7">
        <f t="shared" si="136"/>
        <v>1.0002256603284059</v>
      </c>
    </row>
    <row r="4163" spans="6:10" x14ac:dyDescent="0.3">
      <c r="F4163">
        <v>4158</v>
      </c>
      <c r="G4163" t="s">
        <v>5748</v>
      </c>
      <c r="H4163" s="2">
        <v>100.5</v>
      </c>
      <c r="I4163" s="18">
        <f t="shared" si="135"/>
        <v>1.0310073740156659E-5</v>
      </c>
      <c r="J4163" s="7">
        <f t="shared" si="136"/>
        <v>1.000235970402146</v>
      </c>
    </row>
    <row r="4164" spans="6:10" x14ac:dyDescent="0.3">
      <c r="F4164">
        <v>4159</v>
      </c>
      <c r="G4164" t="s">
        <v>6929</v>
      </c>
      <c r="H4164" s="2">
        <v>99.769999999999953</v>
      </c>
      <c r="I4164" s="18">
        <f t="shared" si="135"/>
        <v>1.0235184647317706E-5</v>
      </c>
      <c r="J4164" s="7">
        <f t="shared" si="136"/>
        <v>1.0002462055867933</v>
      </c>
    </row>
    <row r="4165" spans="6:10" x14ac:dyDescent="0.3">
      <c r="F4165">
        <v>4160</v>
      </c>
      <c r="G4165" t="s">
        <v>5261</v>
      </c>
      <c r="H4165" s="2">
        <v>99.5</v>
      </c>
      <c r="I4165" s="18">
        <f t="shared" si="135"/>
        <v>1.020748594174714E-5</v>
      </c>
      <c r="J4165" s="7">
        <f t="shared" si="136"/>
        <v>1.0002564130727352</v>
      </c>
    </row>
    <row r="4166" spans="6:10" x14ac:dyDescent="0.3">
      <c r="F4166">
        <v>4161</v>
      </c>
      <c r="G4166" t="s">
        <v>8369</v>
      </c>
      <c r="H4166" s="2">
        <v>99.140000000000029</v>
      </c>
      <c r="I4166" s="18">
        <f t="shared" si="135"/>
        <v>1.0170554334319716E-5</v>
      </c>
      <c r="J4166" s="7">
        <f t="shared" si="136"/>
        <v>1.0002665836270694</v>
      </c>
    </row>
    <row r="4167" spans="6:10" x14ac:dyDescent="0.3">
      <c r="F4167">
        <v>4162</v>
      </c>
      <c r="G4167" t="s">
        <v>8231</v>
      </c>
      <c r="H4167" s="2">
        <v>98.8</v>
      </c>
      <c r="I4167" s="18">
        <f t="shared" ref="I4167:I4230" si="137">H4167/GETPIVOTDATA("[Measures].[Net Sales]",$G$5)</f>
        <v>1.0135674482860477E-5</v>
      </c>
      <c r="J4167" s="7">
        <f t="shared" si="136"/>
        <v>1.0002767193015523</v>
      </c>
    </row>
    <row r="4168" spans="6:10" x14ac:dyDescent="0.3">
      <c r="F4168">
        <v>4163</v>
      </c>
      <c r="G4168" t="s">
        <v>6403</v>
      </c>
      <c r="H4168" s="2">
        <v>98.45</v>
      </c>
      <c r="I4168" s="18">
        <f t="shared" si="137"/>
        <v>1.0099768753417145E-5</v>
      </c>
      <c r="J4168" s="7">
        <f t="shared" ref="J4168:J4231" si="138">I4168+J4167</f>
        <v>1.0002868190703056</v>
      </c>
    </row>
    <row r="4169" spans="6:10" x14ac:dyDescent="0.3">
      <c r="F4169">
        <v>4164</v>
      </c>
      <c r="G4169" t="s">
        <v>8075</v>
      </c>
      <c r="H4169" s="2">
        <v>98.42</v>
      </c>
      <c r="I4169" s="18">
        <f t="shared" si="137"/>
        <v>1.0096691119464859E-5</v>
      </c>
      <c r="J4169" s="7">
        <f t="shared" si="138"/>
        <v>1.000296915761425</v>
      </c>
    </row>
    <row r="4170" spans="6:10" x14ac:dyDescent="0.3">
      <c r="F4170">
        <v>4165</v>
      </c>
      <c r="G4170" t="s">
        <v>8337</v>
      </c>
      <c r="H4170" s="2">
        <v>98</v>
      </c>
      <c r="I4170" s="18">
        <f t="shared" si="137"/>
        <v>1.0053604244132862E-5</v>
      </c>
      <c r="J4170" s="7">
        <f t="shared" si="138"/>
        <v>1.0003069693656692</v>
      </c>
    </row>
    <row r="4171" spans="6:10" x14ac:dyDescent="0.3">
      <c r="F4171">
        <v>4166</v>
      </c>
      <c r="G4171" t="s">
        <v>8434</v>
      </c>
      <c r="H4171" s="2">
        <v>97.970000000000027</v>
      </c>
      <c r="I4171" s="18">
        <f t="shared" si="137"/>
        <v>1.0050526610180579E-5</v>
      </c>
      <c r="J4171" s="7">
        <f t="shared" si="138"/>
        <v>1.0003170198922793</v>
      </c>
    </row>
    <row r="4172" spans="6:10" x14ac:dyDescent="0.3">
      <c r="F4172">
        <v>4167</v>
      </c>
      <c r="G4172" t="s">
        <v>6525</v>
      </c>
      <c r="H4172" s="2">
        <v>97.7</v>
      </c>
      <c r="I4172" s="18">
        <f t="shared" si="137"/>
        <v>1.0022827904610006E-5</v>
      </c>
      <c r="J4172" s="7">
        <f t="shared" si="138"/>
        <v>1.0003270427201838</v>
      </c>
    </row>
    <row r="4173" spans="6:10" x14ac:dyDescent="0.3">
      <c r="F4173">
        <v>4168</v>
      </c>
      <c r="G4173" t="s">
        <v>8616</v>
      </c>
      <c r="H4173" s="2">
        <v>97.63</v>
      </c>
      <c r="I4173" s="18">
        <f t="shared" si="137"/>
        <v>1.001564675872134E-5</v>
      </c>
      <c r="J4173" s="7">
        <f t="shared" si="138"/>
        <v>1.0003370583669424</v>
      </c>
    </row>
    <row r="4174" spans="6:10" x14ac:dyDescent="0.3">
      <c r="F4174">
        <v>4169</v>
      </c>
      <c r="G4174" t="s">
        <v>4745</v>
      </c>
      <c r="H4174" s="2">
        <v>97.5</v>
      </c>
      <c r="I4174" s="18">
        <f t="shared" si="137"/>
        <v>1.0002310344928103E-5</v>
      </c>
      <c r="J4174" s="7">
        <f t="shared" si="138"/>
        <v>1.0003470606772873</v>
      </c>
    </row>
    <row r="4175" spans="6:10" x14ac:dyDescent="0.3">
      <c r="F4175">
        <v>4170</v>
      </c>
      <c r="G4175" t="s">
        <v>7913</v>
      </c>
      <c r="H4175" s="2">
        <v>96.8</v>
      </c>
      <c r="I4175" s="18">
        <f t="shared" si="137"/>
        <v>9.930498886041439E-6</v>
      </c>
      <c r="J4175" s="7">
        <f t="shared" si="138"/>
        <v>1.0003569911761734</v>
      </c>
    </row>
    <row r="4176" spans="6:10" x14ac:dyDescent="0.3">
      <c r="F4176">
        <v>4171</v>
      </c>
      <c r="G4176" t="s">
        <v>6370</v>
      </c>
      <c r="H4176" s="2">
        <v>96.6</v>
      </c>
      <c r="I4176" s="18">
        <f t="shared" si="137"/>
        <v>9.9099813263595344E-6</v>
      </c>
      <c r="J4176" s="7">
        <f t="shared" si="138"/>
        <v>1.0003669011574998</v>
      </c>
    </row>
    <row r="4177" spans="6:10" x14ac:dyDescent="0.3">
      <c r="F4177">
        <v>4172</v>
      </c>
      <c r="G4177" t="s">
        <v>5950</v>
      </c>
      <c r="H4177" s="2">
        <v>96.11999999999999</v>
      </c>
      <c r="I4177" s="18">
        <f t="shared" si="137"/>
        <v>9.8607391831229653E-6</v>
      </c>
      <c r="J4177" s="7">
        <f t="shared" si="138"/>
        <v>1.000376761896683</v>
      </c>
    </row>
    <row r="4178" spans="6:10" x14ac:dyDescent="0.3">
      <c r="F4178">
        <v>4173</v>
      </c>
      <c r="G4178" t="s">
        <v>7704</v>
      </c>
      <c r="H4178" s="2">
        <v>95.85</v>
      </c>
      <c r="I4178" s="18">
        <f t="shared" si="137"/>
        <v>9.833040477552395E-6</v>
      </c>
      <c r="J4178" s="7">
        <f t="shared" si="138"/>
        <v>1.0003865949371606</v>
      </c>
    </row>
    <row r="4179" spans="6:10" x14ac:dyDescent="0.3">
      <c r="F4179">
        <v>4174</v>
      </c>
      <c r="G4179" t="s">
        <v>8596</v>
      </c>
      <c r="H4179" s="2">
        <v>95.34</v>
      </c>
      <c r="I4179" s="18">
        <f t="shared" si="137"/>
        <v>9.7807207003635418E-6</v>
      </c>
      <c r="J4179" s="7">
        <f t="shared" si="138"/>
        <v>1.0003963756578611</v>
      </c>
    </row>
    <row r="4180" spans="6:10" x14ac:dyDescent="0.3">
      <c r="F4180">
        <v>4175</v>
      </c>
      <c r="G4180" t="s">
        <v>4414</v>
      </c>
      <c r="H4180" s="2">
        <v>95.199999999999989</v>
      </c>
      <c r="I4180" s="18">
        <f t="shared" si="137"/>
        <v>9.766358408586207E-6</v>
      </c>
      <c r="J4180" s="7">
        <f t="shared" si="138"/>
        <v>1.0004061420162698</v>
      </c>
    </row>
    <row r="4181" spans="6:10" x14ac:dyDescent="0.3">
      <c r="F4181">
        <v>4176</v>
      </c>
      <c r="G4181" t="s">
        <v>7240</v>
      </c>
      <c r="H4181" s="2">
        <v>94.36</v>
      </c>
      <c r="I4181" s="18">
        <f t="shared" si="137"/>
        <v>9.680184657922212E-6</v>
      </c>
      <c r="J4181" s="7">
        <f t="shared" si="138"/>
        <v>1.0004158222009276</v>
      </c>
    </row>
    <row r="4182" spans="6:10" x14ac:dyDescent="0.3">
      <c r="F4182">
        <v>4177</v>
      </c>
      <c r="G4182" t="s">
        <v>7004</v>
      </c>
      <c r="H4182" s="2">
        <v>94.350000000000009</v>
      </c>
      <c r="I4182" s="18">
        <f t="shared" si="137"/>
        <v>9.6791587799381179E-6</v>
      </c>
      <c r="J4182" s="7">
        <f t="shared" si="138"/>
        <v>1.0004255013597076</v>
      </c>
    </row>
    <row r="4183" spans="6:10" x14ac:dyDescent="0.3">
      <c r="F4183">
        <v>4178</v>
      </c>
      <c r="G4183" t="s">
        <v>5227</v>
      </c>
      <c r="H4183" s="2">
        <v>94.2</v>
      </c>
      <c r="I4183" s="18">
        <f t="shared" si="137"/>
        <v>9.663770610176689E-6</v>
      </c>
      <c r="J4183" s="7">
        <f t="shared" si="138"/>
        <v>1.0004351651303178</v>
      </c>
    </row>
    <row r="4184" spans="6:10" x14ac:dyDescent="0.3">
      <c r="F4184">
        <v>4179</v>
      </c>
      <c r="G4184" t="s">
        <v>6507</v>
      </c>
      <c r="H4184" s="2">
        <v>94</v>
      </c>
      <c r="I4184" s="18">
        <f t="shared" si="137"/>
        <v>9.643253050494786E-6</v>
      </c>
      <c r="J4184" s="7">
        <f t="shared" si="138"/>
        <v>1.0004448083833684</v>
      </c>
    </row>
    <row r="4185" spans="6:10" x14ac:dyDescent="0.3">
      <c r="F4185">
        <v>4180</v>
      </c>
      <c r="G4185" t="s">
        <v>6530</v>
      </c>
      <c r="H4185" s="2">
        <v>93.78</v>
      </c>
      <c r="I4185" s="18">
        <f t="shared" si="137"/>
        <v>9.6206837348446915E-6</v>
      </c>
      <c r="J4185" s="7">
        <f t="shared" si="138"/>
        <v>1.0004544290671031</v>
      </c>
    </row>
    <row r="4186" spans="6:10" x14ac:dyDescent="0.3">
      <c r="F4186">
        <v>4181</v>
      </c>
      <c r="G4186" t="s">
        <v>8579</v>
      </c>
      <c r="H4186" s="2">
        <v>93.75</v>
      </c>
      <c r="I4186" s="18">
        <f t="shared" si="137"/>
        <v>9.6176061008924057E-6</v>
      </c>
      <c r="J4186" s="7">
        <f t="shared" si="138"/>
        <v>1.000464046673204</v>
      </c>
    </row>
    <row r="4187" spans="6:10" x14ac:dyDescent="0.3">
      <c r="F4187">
        <v>4182</v>
      </c>
      <c r="G4187" t="s">
        <v>4965</v>
      </c>
      <c r="H4187" s="2">
        <v>93.66</v>
      </c>
      <c r="I4187" s="18">
        <f t="shared" si="137"/>
        <v>9.6083731990355483E-6</v>
      </c>
      <c r="J4187" s="7">
        <f t="shared" si="138"/>
        <v>1.0004736550464031</v>
      </c>
    </row>
    <row r="4188" spans="6:10" x14ac:dyDescent="0.3">
      <c r="F4188">
        <v>4183</v>
      </c>
      <c r="G4188" t="s">
        <v>8409</v>
      </c>
      <c r="H4188" s="2">
        <v>93.350000000000009</v>
      </c>
      <c r="I4188" s="18">
        <f t="shared" si="137"/>
        <v>9.5765709815285998E-6</v>
      </c>
      <c r="J4188" s="7">
        <f t="shared" si="138"/>
        <v>1.0004832316173846</v>
      </c>
    </row>
    <row r="4189" spans="6:10" x14ac:dyDescent="0.3">
      <c r="F4189">
        <v>4184</v>
      </c>
      <c r="G4189" t="s">
        <v>4628</v>
      </c>
      <c r="H4189" s="2">
        <v>92.720000000000013</v>
      </c>
      <c r="I4189" s="18">
        <f t="shared" si="137"/>
        <v>9.5119406685306035E-6</v>
      </c>
      <c r="J4189" s="7">
        <f t="shared" si="138"/>
        <v>1.0004927435580531</v>
      </c>
    </row>
    <row r="4190" spans="6:10" x14ac:dyDescent="0.3">
      <c r="F4190">
        <v>4185</v>
      </c>
      <c r="G4190" t="s">
        <v>5522</v>
      </c>
      <c r="H4190" s="2">
        <v>92.460000000000008</v>
      </c>
      <c r="I4190" s="18">
        <f t="shared" si="137"/>
        <v>9.4852678409441273E-6</v>
      </c>
      <c r="J4190" s="7">
        <f t="shared" si="138"/>
        <v>1.000502228825894</v>
      </c>
    </row>
    <row r="4191" spans="6:10" x14ac:dyDescent="0.3">
      <c r="F4191">
        <v>4186</v>
      </c>
      <c r="G4191" t="s">
        <v>4608</v>
      </c>
      <c r="H4191" s="2">
        <v>91.850000000000009</v>
      </c>
      <c r="I4191" s="18">
        <f t="shared" si="137"/>
        <v>9.422689283914321E-6</v>
      </c>
      <c r="J4191" s="7">
        <f t="shared" si="138"/>
        <v>1.000511651515178</v>
      </c>
    </row>
    <row r="4192" spans="6:10" x14ac:dyDescent="0.3">
      <c r="F4192">
        <v>4187</v>
      </c>
      <c r="G4192" t="s">
        <v>5158</v>
      </c>
      <c r="H4192" s="2">
        <v>91.800000000000011</v>
      </c>
      <c r="I4192" s="18">
        <f t="shared" si="137"/>
        <v>9.4175598939938453E-6</v>
      </c>
      <c r="J4192" s="7">
        <f t="shared" si="138"/>
        <v>1.0005210690750719</v>
      </c>
    </row>
    <row r="4193" spans="6:10" x14ac:dyDescent="0.3">
      <c r="F4193">
        <v>4188</v>
      </c>
      <c r="G4193" t="s">
        <v>4875</v>
      </c>
      <c r="H4193" s="2">
        <v>91.800000000000011</v>
      </c>
      <c r="I4193" s="18">
        <f t="shared" si="137"/>
        <v>9.4175598939938453E-6</v>
      </c>
      <c r="J4193" s="7">
        <f t="shared" si="138"/>
        <v>1.0005304866349658</v>
      </c>
    </row>
    <row r="4194" spans="6:10" x14ac:dyDescent="0.3">
      <c r="F4194">
        <v>4189</v>
      </c>
      <c r="G4194" t="s">
        <v>4510</v>
      </c>
      <c r="H4194" s="2">
        <v>91.68</v>
      </c>
      <c r="I4194" s="18">
        <f t="shared" si="137"/>
        <v>9.4052493581847022E-6</v>
      </c>
      <c r="J4194" s="7">
        <f t="shared" si="138"/>
        <v>1.000539891884324</v>
      </c>
    </row>
    <row r="4195" spans="6:10" x14ac:dyDescent="0.3">
      <c r="F4195">
        <v>4190</v>
      </c>
      <c r="G4195" t="s">
        <v>6573</v>
      </c>
      <c r="H4195" s="2">
        <v>91.32</v>
      </c>
      <c r="I4195" s="18">
        <f t="shared" si="137"/>
        <v>9.3683177507572745E-6</v>
      </c>
      <c r="J4195" s="7">
        <f t="shared" si="138"/>
        <v>1.0005492602020747</v>
      </c>
    </row>
    <row r="4196" spans="6:10" x14ac:dyDescent="0.3">
      <c r="F4196">
        <v>4191</v>
      </c>
      <c r="G4196" t="s">
        <v>5737</v>
      </c>
      <c r="H4196" s="2">
        <v>90.6</v>
      </c>
      <c r="I4196" s="18">
        <f t="shared" si="137"/>
        <v>9.2944545359024209E-6</v>
      </c>
      <c r="J4196" s="7">
        <f t="shared" si="138"/>
        <v>1.0005585546566107</v>
      </c>
    </row>
    <row r="4197" spans="6:10" x14ac:dyDescent="0.3">
      <c r="F4197">
        <v>4192</v>
      </c>
      <c r="G4197" t="s">
        <v>5441</v>
      </c>
      <c r="H4197" s="2">
        <v>90.6</v>
      </c>
      <c r="I4197" s="18">
        <f t="shared" si="137"/>
        <v>9.2944545359024209E-6</v>
      </c>
      <c r="J4197" s="7">
        <f t="shared" si="138"/>
        <v>1.0005678491111467</v>
      </c>
    </row>
    <row r="4198" spans="6:10" x14ac:dyDescent="0.3">
      <c r="F4198">
        <v>4193</v>
      </c>
      <c r="G4198" t="s">
        <v>7329</v>
      </c>
      <c r="H4198" s="2">
        <v>90.300000000000011</v>
      </c>
      <c r="I4198" s="18">
        <f t="shared" si="137"/>
        <v>9.2636781963795665E-6</v>
      </c>
      <c r="J4198" s="7">
        <f t="shared" si="138"/>
        <v>1.000577112789343</v>
      </c>
    </row>
    <row r="4199" spans="6:10" x14ac:dyDescent="0.3">
      <c r="F4199">
        <v>4194</v>
      </c>
      <c r="G4199" t="s">
        <v>6623</v>
      </c>
      <c r="H4199" s="2">
        <v>90.120000000000019</v>
      </c>
      <c r="I4199" s="18">
        <f t="shared" si="137"/>
        <v>9.2452123926658535E-6</v>
      </c>
      <c r="J4199" s="7">
        <f t="shared" si="138"/>
        <v>1.0005863580017358</v>
      </c>
    </row>
    <row r="4200" spans="6:10" x14ac:dyDescent="0.3">
      <c r="F4200">
        <v>4195</v>
      </c>
      <c r="G4200" t="s">
        <v>7391</v>
      </c>
      <c r="H4200" s="2">
        <v>90.04000000000002</v>
      </c>
      <c r="I4200" s="18">
        <f t="shared" si="137"/>
        <v>9.237005368793092E-6</v>
      </c>
      <c r="J4200" s="7">
        <f t="shared" si="138"/>
        <v>1.0005955950071046</v>
      </c>
    </row>
    <row r="4201" spans="6:10" x14ac:dyDescent="0.3">
      <c r="F4201">
        <v>4196</v>
      </c>
      <c r="G4201" t="s">
        <v>5568</v>
      </c>
      <c r="H4201" s="2">
        <v>90</v>
      </c>
      <c r="I4201" s="18">
        <f t="shared" si="137"/>
        <v>9.2329018568567104E-6</v>
      </c>
      <c r="J4201" s="7">
        <f t="shared" si="138"/>
        <v>1.0006048279089614</v>
      </c>
    </row>
    <row r="4202" spans="6:10" x14ac:dyDescent="0.3">
      <c r="F4202">
        <v>4197</v>
      </c>
      <c r="G4202" t="s">
        <v>5641</v>
      </c>
      <c r="H4202" s="2">
        <v>89.940000000000012</v>
      </c>
      <c r="I4202" s="18">
        <f t="shared" si="137"/>
        <v>9.2267465889521405E-6</v>
      </c>
      <c r="J4202" s="7">
        <f t="shared" si="138"/>
        <v>1.0006140546555504</v>
      </c>
    </row>
    <row r="4203" spans="6:10" x14ac:dyDescent="0.3">
      <c r="F4203">
        <v>4198</v>
      </c>
      <c r="G4203" t="s">
        <v>4532</v>
      </c>
      <c r="H4203" s="2">
        <v>89.139999999999986</v>
      </c>
      <c r="I4203" s="18">
        <f t="shared" si="137"/>
        <v>9.144676350224522E-6</v>
      </c>
      <c r="J4203" s="7">
        <f t="shared" si="138"/>
        <v>1.0006231993319006</v>
      </c>
    </row>
    <row r="4204" spans="6:10" x14ac:dyDescent="0.3">
      <c r="F4204">
        <v>4199</v>
      </c>
      <c r="G4204" t="s">
        <v>5794</v>
      </c>
      <c r="H4204" s="2">
        <v>89.059999999999988</v>
      </c>
      <c r="I4204" s="18">
        <f t="shared" si="137"/>
        <v>9.1364693263517605E-6</v>
      </c>
      <c r="J4204" s="7">
        <f t="shared" si="138"/>
        <v>1.000632335801227</v>
      </c>
    </row>
    <row r="4205" spans="6:10" x14ac:dyDescent="0.3">
      <c r="F4205">
        <v>4200</v>
      </c>
      <c r="G4205" t="s">
        <v>4257</v>
      </c>
      <c r="H4205" s="2">
        <v>89</v>
      </c>
      <c r="I4205" s="18">
        <f t="shared" si="137"/>
        <v>9.1303140584471906E-6</v>
      </c>
      <c r="J4205" s="7">
        <f t="shared" si="138"/>
        <v>1.0006414661152854</v>
      </c>
    </row>
    <row r="4206" spans="6:10" x14ac:dyDescent="0.3">
      <c r="F4206">
        <v>4201</v>
      </c>
      <c r="G4206" t="s">
        <v>6366</v>
      </c>
      <c r="H4206" s="2">
        <v>88.949999999999989</v>
      </c>
      <c r="I4206" s="18">
        <f t="shared" si="137"/>
        <v>9.1251846685267132E-6</v>
      </c>
      <c r="J4206" s="7">
        <f t="shared" si="138"/>
        <v>1.0006505912999539</v>
      </c>
    </row>
    <row r="4207" spans="6:10" x14ac:dyDescent="0.3">
      <c r="F4207">
        <v>4202</v>
      </c>
      <c r="G4207" t="s">
        <v>6267</v>
      </c>
      <c r="H4207" s="2">
        <v>88.199999999999989</v>
      </c>
      <c r="I4207" s="18">
        <f t="shared" si="137"/>
        <v>9.0482438197195738E-6</v>
      </c>
      <c r="J4207" s="7">
        <f t="shared" si="138"/>
        <v>1.0006596395437737</v>
      </c>
    </row>
    <row r="4208" spans="6:10" x14ac:dyDescent="0.3">
      <c r="F4208">
        <v>4203</v>
      </c>
      <c r="G4208" t="s">
        <v>8471</v>
      </c>
      <c r="H4208" s="2">
        <v>87.53</v>
      </c>
      <c r="I4208" s="18">
        <f t="shared" si="137"/>
        <v>8.9795099947851976E-6</v>
      </c>
      <c r="J4208" s="7">
        <f t="shared" si="138"/>
        <v>1.0006686190537684</v>
      </c>
    </row>
    <row r="4209" spans="6:10" x14ac:dyDescent="0.3">
      <c r="F4209">
        <v>4204</v>
      </c>
      <c r="G4209" t="s">
        <v>6343</v>
      </c>
      <c r="H4209" s="2">
        <v>87.500000000000014</v>
      </c>
      <c r="I4209" s="18">
        <f t="shared" si="137"/>
        <v>8.9764323608329136E-6</v>
      </c>
      <c r="J4209" s="7">
        <f t="shared" si="138"/>
        <v>1.0006775954861291</v>
      </c>
    </row>
    <row r="4210" spans="6:10" x14ac:dyDescent="0.3">
      <c r="F4210">
        <v>4205</v>
      </c>
      <c r="G4210" t="s">
        <v>4972</v>
      </c>
      <c r="H4210" s="2">
        <v>87.4</v>
      </c>
      <c r="I4210" s="18">
        <f t="shared" si="137"/>
        <v>8.9661735809919604E-6</v>
      </c>
      <c r="J4210" s="7">
        <f t="shared" si="138"/>
        <v>1.00068656165971</v>
      </c>
    </row>
    <row r="4211" spans="6:10" x14ac:dyDescent="0.3">
      <c r="F4211">
        <v>4206</v>
      </c>
      <c r="G4211" t="s">
        <v>7323</v>
      </c>
      <c r="H4211" s="2">
        <v>86.12</v>
      </c>
      <c r="I4211" s="18">
        <f t="shared" si="137"/>
        <v>8.8348611990277762E-6</v>
      </c>
      <c r="J4211" s="7">
        <f t="shared" si="138"/>
        <v>1.0006953965209091</v>
      </c>
    </row>
    <row r="4212" spans="6:10" x14ac:dyDescent="0.3">
      <c r="F4212">
        <v>4207</v>
      </c>
      <c r="G4212" t="s">
        <v>6615</v>
      </c>
      <c r="H4212" s="2">
        <v>85.130000000000038</v>
      </c>
      <c r="I4212" s="18">
        <f t="shared" si="137"/>
        <v>8.7332992786023556E-6</v>
      </c>
      <c r="J4212" s="7">
        <f t="shared" si="138"/>
        <v>1.0007041298201877</v>
      </c>
    </row>
    <row r="4213" spans="6:10" x14ac:dyDescent="0.3">
      <c r="F4213">
        <v>4208</v>
      </c>
      <c r="G4213" t="s">
        <v>5364</v>
      </c>
      <c r="H4213" s="2">
        <v>85</v>
      </c>
      <c r="I4213" s="18">
        <f t="shared" si="137"/>
        <v>8.719962864809115E-6</v>
      </c>
      <c r="J4213" s="7">
        <f t="shared" si="138"/>
        <v>1.0007128497830526</v>
      </c>
    </row>
    <row r="4214" spans="6:10" x14ac:dyDescent="0.3">
      <c r="F4214">
        <v>4209</v>
      </c>
      <c r="G4214" t="s">
        <v>5237</v>
      </c>
      <c r="H4214" s="2">
        <v>84.65</v>
      </c>
      <c r="I4214" s="18">
        <f t="shared" si="137"/>
        <v>8.6840571353657832E-6</v>
      </c>
      <c r="J4214" s="7">
        <f t="shared" si="138"/>
        <v>1.000721533840188</v>
      </c>
    </row>
    <row r="4215" spans="6:10" x14ac:dyDescent="0.3">
      <c r="F4215">
        <v>4210</v>
      </c>
      <c r="G4215" t="s">
        <v>4294</v>
      </c>
      <c r="H4215" s="2">
        <v>84.300000000000011</v>
      </c>
      <c r="I4215" s="18">
        <f t="shared" si="137"/>
        <v>8.648151405922453E-6</v>
      </c>
      <c r="J4215" s="7">
        <f t="shared" si="138"/>
        <v>1.0007301819915939</v>
      </c>
    </row>
    <row r="4216" spans="6:10" x14ac:dyDescent="0.3">
      <c r="F4216">
        <v>4211</v>
      </c>
      <c r="G4216" t="s">
        <v>7902</v>
      </c>
      <c r="H4216" s="2">
        <v>82.75</v>
      </c>
      <c r="I4216" s="18">
        <f t="shared" si="137"/>
        <v>8.4891403183876968E-6</v>
      </c>
      <c r="J4216" s="7">
        <f t="shared" si="138"/>
        <v>1.0007386711319124</v>
      </c>
    </row>
    <row r="4217" spans="6:10" x14ac:dyDescent="0.3">
      <c r="F4217">
        <v>4212</v>
      </c>
      <c r="G4217" t="s">
        <v>7267</v>
      </c>
      <c r="H4217" s="2">
        <v>82.56</v>
      </c>
      <c r="I4217" s="18">
        <f t="shared" si="137"/>
        <v>8.469648636689888E-6</v>
      </c>
      <c r="J4217" s="7">
        <f t="shared" si="138"/>
        <v>1.000747140780549</v>
      </c>
    </row>
    <row r="4218" spans="6:10" x14ac:dyDescent="0.3">
      <c r="F4218">
        <v>4213</v>
      </c>
      <c r="G4218" t="s">
        <v>4763</v>
      </c>
      <c r="H4218" s="2">
        <v>81.569999999999993</v>
      </c>
      <c r="I4218" s="18">
        <f t="shared" si="137"/>
        <v>8.3680867162644641E-6</v>
      </c>
      <c r="J4218" s="7">
        <f t="shared" si="138"/>
        <v>1.0007555088672653</v>
      </c>
    </row>
    <row r="4219" spans="6:10" x14ac:dyDescent="0.3">
      <c r="F4219">
        <v>4214</v>
      </c>
      <c r="G4219" t="s">
        <v>8133</v>
      </c>
      <c r="H4219" s="2">
        <v>81.44</v>
      </c>
      <c r="I4219" s="18">
        <f t="shared" si="137"/>
        <v>8.3547503024712268E-6</v>
      </c>
      <c r="J4219" s="7">
        <f t="shared" si="138"/>
        <v>1.0007638636175678</v>
      </c>
    </row>
    <row r="4220" spans="6:10" x14ac:dyDescent="0.3">
      <c r="F4220">
        <v>4215</v>
      </c>
      <c r="G4220" t="s">
        <v>8619</v>
      </c>
      <c r="H4220" s="2">
        <v>80.820000000000007</v>
      </c>
      <c r="I4220" s="18">
        <f t="shared" si="137"/>
        <v>8.2911458674573264E-6</v>
      </c>
      <c r="J4220" s="7">
        <f t="shared" si="138"/>
        <v>1.0007721547634352</v>
      </c>
    </row>
    <row r="4221" spans="6:10" x14ac:dyDescent="0.3">
      <c r="F4221">
        <v>4216</v>
      </c>
      <c r="G4221" t="s">
        <v>7536</v>
      </c>
      <c r="H4221" s="2">
        <v>80.8</v>
      </c>
      <c r="I4221" s="18">
        <f t="shared" si="137"/>
        <v>8.2890941114891347E-6</v>
      </c>
      <c r="J4221" s="7">
        <f t="shared" si="138"/>
        <v>1.0007804438575467</v>
      </c>
    </row>
    <row r="4222" spans="6:10" x14ac:dyDescent="0.3">
      <c r="F4222">
        <v>4217</v>
      </c>
      <c r="G4222" t="s">
        <v>5456</v>
      </c>
      <c r="H4222" s="2">
        <v>80.7</v>
      </c>
      <c r="I4222" s="18">
        <f t="shared" si="137"/>
        <v>8.2788353316481833E-6</v>
      </c>
      <c r="J4222" s="7">
        <f t="shared" si="138"/>
        <v>1.0007887226928784</v>
      </c>
    </row>
    <row r="4223" spans="6:10" x14ac:dyDescent="0.3">
      <c r="F4223">
        <v>4218</v>
      </c>
      <c r="G4223" t="s">
        <v>8235</v>
      </c>
      <c r="H4223" s="2">
        <v>80.64</v>
      </c>
      <c r="I4223" s="18">
        <f t="shared" si="137"/>
        <v>8.2726800637436117E-6</v>
      </c>
      <c r="J4223" s="7">
        <f t="shared" si="138"/>
        <v>1.0007969953729421</v>
      </c>
    </row>
    <row r="4224" spans="6:10" x14ac:dyDescent="0.3">
      <c r="F4224">
        <v>4219</v>
      </c>
      <c r="G4224" t="s">
        <v>5561</v>
      </c>
      <c r="H4224" s="2">
        <v>80.2</v>
      </c>
      <c r="I4224" s="18">
        <f t="shared" si="137"/>
        <v>8.2275414324434242E-6</v>
      </c>
      <c r="J4224" s="7">
        <f t="shared" si="138"/>
        <v>1.0008052229143745</v>
      </c>
    </row>
    <row r="4225" spans="6:10" x14ac:dyDescent="0.3">
      <c r="F4225">
        <v>4220</v>
      </c>
      <c r="G4225" t="s">
        <v>5297</v>
      </c>
      <c r="H4225" s="2">
        <v>79.599999999999994</v>
      </c>
      <c r="I4225" s="18">
        <f t="shared" si="137"/>
        <v>8.165988753397712E-6</v>
      </c>
      <c r="J4225" s="7">
        <f t="shared" si="138"/>
        <v>1.0008133889031279</v>
      </c>
    </row>
    <row r="4226" spans="6:10" x14ac:dyDescent="0.3">
      <c r="F4226">
        <v>4221</v>
      </c>
      <c r="G4226" t="s">
        <v>7006</v>
      </c>
      <c r="H4226" s="2">
        <v>79.2</v>
      </c>
      <c r="I4226" s="18">
        <f t="shared" si="137"/>
        <v>8.1249536340339045E-6</v>
      </c>
      <c r="J4226" s="7">
        <f t="shared" si="138"/>
        <v>1.000821513856762</v>
      </c>
    </row>
    <row r="4227" spans="6:10" x14ac:dyDescent="0.3">
      <c r="F4227">
        <v>4222</v>
      </c>
      <c r="G4227" t="s">
        <v>6776</v>
      </c>
      <c r="H4227" s="2">
        <v>79.2</v>
      </c>
      <c r="I4227" s="18">
        <f t="shared" si="137"/>
        <v>8.1249536340339045E-6</v>
      </c>
      <c r="J4227" s="7">
        <f t="shared" si="138"/>
        <v>1.0008296388103961</v>
      </c>
    </row>
    <row r="4228" spans="6:10" x14ac:dyDescent="0.3">
      <c r="F4228">
        <v>4223</v>
      </c>
      <c r="G4228" t="s">
        <v>8372</v>
      </c>
      <c r="H4228" s="2">
        <v>77.5</v>
      </c>
      <c r="I4228" s="18">
        <f t="shared" si="137"/>
        <v>7.9505543767377228E-6</v>
      </c>
      <c r="J4228" s="7">
        <f t="shared" si="138"/>
        <v>1.0008375893647727</v>
      </c>
    </row>
    <row r="4229" spans="6:10" x14ac:dyDescent="0.3">
      <c r="F4229">
        <v>4224</v>
      </c>
      <c r="G4229" t="s">
        <v>6056</v>
      </c>
      <c r="H4229" s="2">
        <v>77.400000000000006</v>
      </c>
      <c r="I4229" s="18">
        <f t="shared" si="137"/>
        <v>7.9402955968967713E-6</v>
      </c>
      <c r="J4229" s="7">
        <f t="shared" si="138"/>
        <v>1.0008455296603695</v>
      </c>
    </row>
    <row r="4230" spans="6:10" x14ac:dyDescent="0.3">
      <c r="F4230">
        <v>4225</v>
      </c>
      <c r="G4230" t="s">
        <v>4851</v>
      </c>
      <c r="H4230" s="2">
        <v>77.3</v>
      </c>
      <c r="I4230" s="18">
        <f t="shared" si="137"/>
        <v>7.9300368170558181E-6</v>
      </c>
      <c r="J4230" s="7">
        <f t="shared" si="138"/>
        <v>1.0008534596971865</v>
      </c>
    </row>
    <row r="4231" spans="6:10" x14ac:dyDescent="0.3">
      <c r="F4231">
        <v>4226</v>
      </c>
      <c r="G4231" t="s">
        <v>5476</v>
      </c>
      <c r="H4231" s="2">
        <v>76.8</v>
      </c>
      <c r="I4231" s="18">
        <f t="shared" ref="I4231:I4294" si="139">H4231/GETPIVOTDATA("[Measures].[Net Sales]",$G$5)</f>
        <v>7.8787429178510591E-6</v>
      </c>
      <c r="J4231" s="7">
        <f t="shared" si="138"/>
        <v>1.0008613384401044</v>
      </c>
    </row>
    <row r="4232" spans="6:10" x14ac:dyDescent="0.3">
      <c r="F4232">
        <v>4227</v>
      </c>
      <c r="G4232" t="s">
        <v>5749</v>
      </c>
      <c r="H4232" s="2">
        <v>76.55</v>
      </c>
      <c r="I4232" s="18">
        <f t="shared" si="139"/>
        <v>7.8530959682486787E-6</v>
      </c>
      <c r="J4232" s="7">
        <f t="shared" ref="J4232:J4295" si="140">I4232+J4231</f>
        <v>1.0008691915360726</v>
      </c>
    </row>
    <row r="4233" spans="6:10" x14ac:dyDescent="0.3">
      <c r="F4233">
        <v>4228</v>
      </c>
      <c r="G4233" t="s">
        <v>8073</v>
      </c>
      <c r="H4233" s="2">
        <v>76.5</v>
      </c>
      <c r="I4233" s="18">
        <f t="shared" si="139"/>
        <v>7.847966578328203E-6</v>
      </c>
      <c r="J4233" s="7">
        <f t="shared" si="140"/>
        <v>1.0008770395026509</v>
      </c>
    </row>
    <row r="4234" spans="6:10" x14ac:dyDescent="0.3">
      <c r="F4234">
        <v>4229</v>
      </c>
      <c r="G4234" t="s">
        <v>8492</v>
      </c>
      <c r="H4234" s="2">
        <v>76.319999999999993</v>
      </c>
      <c r="I4234" s="18">
        <f t="shared" si="139"/>
        <v>7.8295007746144883E-6</v>
      </c>
      <c r="J4234" s="7">
        <f t="shared" si="140"/>
        <v>1.0008848690034255</v>
      </c>
    </row>
    <row r="4235" spans="6:10" x14ac:dyDescent="0.3">
      <c r="F4235">
        <v>4230</v>
      </c>
      <c r="G4235" t="s">
        <v>7063</v>
      </c>
      <c r="H4235" s="2">
        <v>76.319999999999993</v>
      </c>
      <c r="I4235" s="18">
        <f t="shared" si="139"/>
        <v>7.8295007746144883E-6</v>
      </c>
      <c r="J4235" s="7">
        <f t="shared" si="140"/>
        <v>1.0008926985042002</v>
      </c>
    </row>
    <row r="4236" spans="6:10" x14ac:dyDescent="0.3">
      <c r="F4236">
        <v>4231</v>
      </c>
      <c r="G4236" t="s">
        <v>6712</v>
      </c>
      <c r="H4236" s="2">
        <v>76.319999999999993</v>
      </c>
      <c r="I4236" s="18">
        <f t="shared" si="139"/>
        <v>7.8295007746144883E-6</v>
      </c>
      <c r="J4236" s="7">
        <f t="shared" si="140"/>
        <v>1.0009005280049748</v>
      </c>
    </row>
    <row r="4237" spans="6:10" x14ac:dyDescent="0.3">
      <c r="F4237">
        <v>4232</v>
      </c>
      <c r="G4237" t="s">
        <v>5548</v>
      </c>
      <c r="H4237" s="2">
        <v>76.319999999999993</v>
      </c>
      <c r="I4237" s="18">
        <f t="shared" si="139"/>
        <v>7.8295007746144883E-6</v>
      </c>
      <c r="J4237" s="7">
        <f t="shared" si="140"/>
        <v>1.0009083575057494</v>
      </c>
    </row>
    <row r="4238" spans="6:10" x14ac:dyDescent="0.3">
      <c r="F4238">
        <v>4233</v>
      </c>
      <c r="G4238" t="s">
        <v>8411</v>
      </c>
      <c r="H4238" s="2">
        <v>76.099999999999994</v>
      </c>
      <c r="I4238" s="18">
        <f t="shared" si="139"/>
        <v>7.8069314589643954E-6</v>
      </c>
      <c r="J4238" s="7">
        <f t="shared" si="140"/>
        <v>1.0009161644372082</v>
      </c>
    </row>
    <row r="4239" spans="6:10" x14ac:dyDescent="0.3">
      <c r="F4239">
        <v>4234</v>
      </c>
      <c r="G4239" t="s">
        <v>8138</v>
      </c>
      <c r="H4239" s="2">
        <v>75.75</v>
      </c>
      <c r="I4239" s="18">
        <f t="shared" si="139"/>
        <v>7.7710257295210636E-6</v>
      </c>
      <c r="J4239" s="7">
        <f t="shared" si="140"/>
        <v>1.0009239354629378</v>
      </c>
    </row>
    <row r="4240" spans="6:10" x14ac:dyDescent="0.3">
      <c r="F4240">
        <v>4235</v>
      </c>
      <c r="G4240" t="s">
        <v>7399</v>
      </c>
      <c r="H4240" s="2">
        <v>75.66</v>
      </c>
      <c r="I4240" s="18">
        <f t="shared" si="139"/>
        <v>7.7617928276642063E-6</v>
      </c>
      <c r="J4240" s="7">
        <f t="shared" si="140"/>
        <v>1.0009316972557654</v>
      </c>
    </row>
    <row r="4241" spans="6:10" x14ac:dyDescent="0.3">
      <c r="F4241">
        <v>4236</v>
      </c>
      <c r="G4241" t="s">
        <v>5051</v>
      </c>
      <c r="H4241" s="2">
        <v>75</v>
      </c>
      <c r="I4241" s="18">
        <f t="shared" si="139"/>
        <v>7.6940848807139242E-6</v>
      </c>
      <c r="J4241" s="7">
        <f t="shared" si="140"/>
        <v>1.0009393913406461</v>
      </c>
    </row>
    <row r="4242" spans="6:10" x14ac:dyDescent="0.3">
      <c r="F4242">
        <v>4237</v>
      </c>
      <c r="G4242" t="s">
        <v>7301</v>
      </c>
      <c r="H4242" s="2">
        <v>74.900000000000006</v>
      </c>
      <c r="I4242" s="18">
        <f t="shared" si="139"/>
        <v>7.6838261008729727E-6</v>
      </c>
      <c r="J4242" s="7">
        <f t="shared" si="140"/>
        <v>1.0009470751667471</v>
      </c>
    </row>
    <row r="4243" spans="6:10" x14ac:dyDescent="0.3">
      <c r="F4243">
        <v>4238</v>
      </c>
      <c r="G4243" t="s">
        <v>8446</v>
      </c>
      <c r="H4243" s="2">
        <v>74.400000000000006</v>
      </c>
      <c r="I4243" s="18">
        <f t="shared" si="139"/>
        <v>7.6325322016682137E-6</v>
      </c>
      <c r="J4243" s="7">
        <f t="shared" si="140"/>
        <v>1.0009547076989487</v>
      </c>
    </row>
    <row r="4244" spans="6:10" x14ac:dyDescent="0.3">
      <c r="F4244">
        <v>4239</v>
      </c>
      <c r="G4244" t="s">
        <v>4825</v>
      </c>
      <c r="H4244" s="2">
        <v>74.400000000000006</v>
      </c>
      <c r="I4244" s="18">
        <f t="shared" si="139"/>
        <v>7.6325322016682137E-6</v>
      </c>
      <c r="J4244" s="7">
        <f t="shared" si="140"/>
        <v>1.0009623402311503</v>
      </c>
    </row>
    <row r="4245" spans="6:10" x14ac:dyDescent="0.3">
      <c r="F4245">
        <v>4240</v>
      </c>
      <c r="G4245" t="s">
        <v>8384</v>
      </c>
      <c r="H4245" s="2">
        <v>73.780000000000015</v>
      </c>
      <c r="I4245" s="18">
        <f t="shared" si="139"/>
        <v>7.5689277666543133E-6</v>
      </c>
      <c r="J4245" s="7">
        <f t="shared" si="140"/>
        <v>1.0009699091589168</v>
      </c>
    </row>
    <row r="4246" spans="6:10" x14ac:dyDescent="0.3">
      <c r="F4246">
        <v>4241</v>
      </c>
      <c r="G4246" t="s">
        <v>4379</v>
      </c>
      <c r="H4246" s="2">
        <v>73.500000000000028</v>
      </c>
      <c r="I4246" s="18">
        <f t="shared" si="139"/>
        <v>7.5402031830996488E-6</v>
      </c>
      <c r="J4246" s="7">
        <f t="shared" si="140"/>
        <v>1.0009774493621</v>
      </c>
    </row>
    <row r="4247" spans="6:10" x14ac:dyDescent="0.3">
      <c r="F4247">
        <v>4242</v>
      </c>
      <c r="G4247" t="s">
        <v>8433</v>
      </c>
      <c r="H4247" s="2">
        <v>73.5</v>
      </c>
      <c r="I4247" s="18">
        <f t="shared" si="139"/>
        <v>7.5402031830996463E-6</v>
      </c>
      <c r="J4247" s="7">
        <f t="shared" si="140"/>
        <v>1.0009849895652831</v>
      </c>
    </row>
    <row r="4248" spans="6:10" x14ac:dyDescent="0.3">
      <c r="F4248">
        <v>4243</v>
      </c>
      <c r="G4248" t="s">
        <v>7079</v>
      </c>
      <c r="H4248" s="2">
        <v>73.199999999999989</v>
      </c>
      <c r="I4248" s="18">
        <f t="shared" si="139"/>
        <v>7.5094268435767893E-6</v>
      </c>
      <c r="J4248" s="7">
        <f t="shared" si="140"/>
        <v>1.0009924989921266</v>
      </c>
    </row>
    <row r="4249" spans="6:10" x14ac:dyDescent="0.3">
      <c r="F4249">
        <v>4244</v>
      </c>
      <c r="G4249" t="s">
        <v>8346</v>
      </c>
      <c r="H4249" s="2">
        <v>72.900000000000006</v>
      </c>
      <c r="I4249" s="18">
        <f t="shared" si="139"/>
        <v>7.4786505040539358E-6</v>
      </c>
      <c r="J4249" s="7">
        <f t="shared" si="140"/>
        <v>1.0009999776426306</v>
      </c>
    </row>
    <row r="4250" spans="6:10" x14ac:dyDescent="0.3">
      <c r="F4250">
        <v>4245</v>
      </c>
      <c r="G4250" t="s">
        <v>5251</v>
      </c>
      <c r="H4250" s="2">
        <v>72</v>
      </c>
      <c r="I4250" s="18">
        <f t="shared" si="139"/>
        <v>7.3863214854853675E-6</v>
      </c>
      <c r="J4250" s="7">
        <f t="shared" si="140"/>
        <v>1.0010073639641162</v>
      </c>
    </row>
    <row r="4251" spans="6:10" x14ac:dyDescent="0.3">
      <c r="F4251">
        <v>4246</v>
      </c>
      <c r="G4251" t="s">
        <v>5436</v>
      </c>
      <c r="H4251" s="2">
        <v>71.66</v>
      </c>
      <c r="I4251" s="18">
        <f t="shared" si="139"/>
        <v>7.3514416340261306E-6</v>
      </c>
      <c r="J4251" s="7">
        <f t="shared" si="140"/>
        <v>1.0010147154057503</v>
      </c>
    </row>
    <row r="4252" spans="6:10" x14ac:dyDescent="0.3">
      <c r="F4252">
        <v>4247</v>
      </c>
      <c r="G4252" t="s">
        <v>4893</v>
      </c>
      <c r="H4252" s="2">
        <v>71.400000000000006</v>
      </c>
      <c r="I4252" s="18">
        <f t="shared" si="139"/>
        <v>7.324768806439657E-6</v>
      </c>
      <c r="J4252" s="7">
        <f t="shared" si="140"/>
        <v>1.0010220401745566</v>
      </c>
    </row>
    <row r="4253" spans="6:10" x14ac:dyDescent="0.3">
      <c r="F4253">
        <v>4248</v>
      </c>
      <c r="G4253" t="s">
        <v>7703</v>
      </c>
      <c r="H4253" s="2">
        <v>71</v>
      </c>
      <c r="I4253" s="18">
        <f t="shared" si="139"/>
        <v>7.2837336870758486E-6</v>
      </c>
      <c r="J4253" s="7">
        <f t="shared" si="140"/>
        <v>1.0010293239082437</v>
      </c>
    </row>
    <row r="4254" spans="6:10" x14ac:dyDescent="0.3">
      <c r="F4254">
        <v>4249</v>
      </c>
      <c r="G4254" t="s">
        <v>7378</v>
      </c>
      <c r="H4254" s="2">
        <v>70.44</v>
      </c>
      <c r="I4254" s="18">
        <f t="shared" si="139"/>
        <v>7.226284519966518E-6</v>
      </c>
      <c r="J4254" s="7">
        <f t="shared" si="140"/>
        <v>1.0010365501927636</v>
      </c>
    </row>
    <row r="4255" spans="6:10" x14ac:dyDescent="0.3">
      <c r="F4255">
        <v>4250</v>
      </c>
      <c r="G4255" t="s">
        <v>8438</v>
      </c>
      <c r="H4255" s="2">
        <v>70.02000000000001</v>
      </c>
      <c r="I4255" s="18">
        <f t="shared" si="139"/>
        <v>7.1831976446345213E-6</v>
      </c>
      <c r="J4255" s="7">
        <f t="shared" si="140"/>
        <v>1.0010437333904083</v>
      </c>
    </row>
    <row r="4256" spans="6:10" x14ac:dyDescent="0.3">
      <c r="F4256">
        <v>4251</v>
      </c>
      <c r="G4256" t="s">
        <v>6860</v>
      </c>
      <c r="H4256" s="2">
        <v>68.84</v>
      </c>
      <c r="I4256" s="18">
        <f t="shared" si="139"/>
        <v>7.0621440425112877E-6</v>
      </c>
      <c r="J4256" s="7">
        <f t="shared" si="140"/>
        <v>1.0010507955344508</v>
      </c>
    </row>
    <row r="4257" spans="6:10" x14ac:dyDescent="0.3">
      <c r="F4257">
        <v>4252</v>
      </c>
      <c r="G4257" t="s">
        <v>5762</v>
      </c>
      <c r="H4257" s="2">
        <v>67.95</v>
      </c>
      <c r="I4257" s="18">
        <f t="shared" si="139"/>
        <v>6.9708409019268161E-6</v>
      </c>
      <c r="J4257" s="7">
        <f t="shared" si="140"/>
        <v>1.0010577663753526</v>
      </c>
    </row>
    <row r="4258" spans="6:10" x14ac:dyDescent="0.3">
      <c r="F4258">
        <v>4253</v>
      </c>
      <c r="G4258" t="s">
        <v>7956</v>
      </c>
      <c r="H4258" s="2">
        <v>65.400000000000006</v>
      </c>
      <c r="I4258" s="18">
        <f t="shared" si="139"/>
        <v>6.7092420159825427E-6</v>
      </c>
      <c r="J4258" s="7">
        <f t="shared" si="140"/>
        <v>1.0010644756173686</v>
      </c>
    </row>
    <row r="4259" spans="6:10" x14ac:dyDescent="0.3">
      <c r="F4259">
        <v>4254</v>
      </c>
      <c r="G4259" t="s">
        <v>8232</v>
      </c>
      <c r="H4259" s="2">
        <v>64.650000000000006</v>
      </c>
      <c r="I4259" s="18">
        <f t="shared" si="139"/>
        <v>6.6323011671754041E-6</v>
      </c>
      <c r="J4259" s="7">
        <f t="shared" si="140"/>
        <v>1.0010711079185357</v>
      </c>
    </row>
    <row r="4260" spans="6:10" x14ac:dyDescent="0.3">
      <c r="F4260">
        <v>4255</v>
      </c>
      <c r="G4260" t="s">
        <v>5249</v>
      </c>
      <c r="H4260" s="2">
        <v>64.230000000000018</v>
      </c>
      <c r="I4260" s="18">
        <f t="shared" si="139"/>
        <v>6.5892142918434074E-6</v>
      </c>
      <c r="J4260" s="7">
        <f t="shared" si="140"/>
        <v>1.0010776971328275</v>
      </c>
    </row>
    <row r="4261" spans="6:10" x14ac:dyDescent="0.3">
      <c r="F4261">
        <v>4256</v>
      </c>
      <c r="G4261" t="s">
        <v>4849</v>
      </c>
      <c r="H4261" s="2">
        <v>64</v>
      </c>
      <c r="I4261" s="18">
        <f t="shared" si="139"/>
        <v>6.5656190982092162E-6</v>
      </c>
      <c r="J4261" s="7">
        <f t="shared" si="140"/>
        <v>1.0010842627519256</v>
      </c>
    </row>
    <row r="4262" spans="6:10" x14ac:dyDescent="0.3">
      <c r="F4262">
        <v>4257</v>
      </c>
      <c r="G4262" t="s">
        <v>4978</v>
      </c>
      <c r="H4262" s="2">
        <v>63.75</v>
      </c>
      <c r="I4262" s="18">
        <f t="shared" si="139"/>
        <v>6.5399721486068358E-6</v>
      </c>
      <c r="J4262" s="7">
        <f t="shared" si="140"/>
        <v>1.0010908027240741</v>
      </c>
    </row>
    <row r="4263" spans="6:10" x14ac:dyDescent="0.3">
      <c r="F4263">
        <v>4258</v>
      </c>
      <c r="G4263" t="s">
        <v>7874</v>
      </c>
      <c r="H4263" s="2">
        <v>63.440000000000012</v>
      </c>
      <c r="I4263" s="18">
        <f t="shared" si="139"/>
        <v>6.5081699310998865E-6</v>
      </c>
      <c r="J4263" s="7">
        <f t="shared" si="140"/>
        <v>1.0010973108940053</v>
      </c>
    </row>
    <row r="4264" spans="6:10" x14ac:dyDescent="0.3">
      <c r="F4264">
        <v>4259</v>
      </c>
      <c r="G4264" t="s">
        <v>6092</v>
      </c>
      <c r="H4264" s="2">
        <v>62.85</v>
      </c>
      <c r="I4264" s="18">
        <f t="shared" si="139"/>
        <v>6.4476431300382692E-6</v>
      </c>
      <c r="J4264" s="7">
        <f t="shared" si="140"/>
        <v>1.0011037585371354</v>
      </c>
    </row>
    <row r="4265" spans="6:10" x14ac:dyDescent="0.3">
      <c r="F4265">
        <v>4260</v>
      </c>
      <c r="G4265" t="s">
        <v>4915</v>
      </c>
      <c r="H4265" s="2">
        <v>62.64</v>
      </c>
      <c r="I4265" s="18">
        <f t="shared" si="139"/>
        <v>6.4260996923722696E-6</v>
      </c>
      <c r="J4265" s="7">
        <f t="shared" si="140"/>
        <v>1.0011101846368278</v>
      </c>
    </row>
    <row r="4266" spans="6:10" x14ac:dyDescent="0.3">
      <c r="F4266">
        <v>4261</v>
      </c>
      <c r="G4266" t="s">
        <v>6594</v>
      </c>
      <c r="H4266" s="2">
        <v>62.43</v>
      </c>
      <c r="I4266" s="18">
        <f t="shared" si="139"/>
        <v>6.4045562547062709E-6</v>
      </c>
      <c r="J4266" s="7">
        <f t="shared" si="140"/>
        <v>1.0011165891930824</v>
      </c>
    </row>
    <row r="4267" spans="6:10" x14ac:dyDescent="0.3">
      <c r="F4267">
        <v>4262</v>
      </c>
      <c r="G4267" t="s">
        <v>6758</v>
      </c>
      <c r="H4267" s="2">
        <v>62</v>
      </c>
      <c r="I4267" s="18">
        <f t="shared" si="139"/>
        <v>6.3604435013901775E-6</v>
      </c>
      <c r="J4267" s="7">
        <f t="shared" si="140"/>
        <v>1.0011229496365839</v>
      </c>
    </row>
    <row r="4268" spans="6:10" x14ac:dyDescent="0.3">
      <c r="F4268">
        <v>4263</v>
      </c>
      <c r="G4268" t="s">
        <v>4514</v>
      </c>
      <c r="H4268" s="2">
        <v>61.75</v>
      </c>
      <c r="I4268" s="18">
        <f t="shared" si="139"/>
        <v>6.334796551787798E-6</v>
      </c>
      <c r="J4268" s="7">
        <f t="shared" si="140"/>
        <v>1.0011292844331356</v>
      </c>
    </row>
    <row r="4269" spans="6:10" x14ac:dyDescent="0.3">
      <c r="F4269">
        <v>4264</v>
      </c>
      <c r="G4269" t="s">
        <v>4900</v>
      </c>
      <c r="H4269" s="2">
        <v>60.7</v>
      </c>
      <c r="I4269" s="18">
        <f t="shared" si="139"/>
        <v>6.2270793634578034E-6</v>
      </c>
      <c r="J4269" s="7">
        <f t="shared" si="140"/>
        <v>1.0011355115124991</v>
      </c>
    </row>
    <row r="4270" spans="6:10" x14ac:dyDescent="0.3">
      <c r="F4270">
        <v>4265</v>
      </c>
      <c r="G4270" t="s">
        <v>7812</v>
      </c>
      <c r="H4270" s="2">
        <v>59.9</v>
      </c>
      <c r="I4270" s="18">
        <f t="shared" si="139"/>
        <v>6.1450091247301874E-6</v>
      </c>
      <c r="J4270" s="7">
        <f t="shared" si="140"/>
        <v>1.0011416565216238</v>
      </c>
    </row>
    <row r="4271" spans="6:10" x14ac:dyDescent="0.3">
      <c r="F4271">
        <v>4266</v>
      </c>
      <c r="G4271" t="s">
        <v>5044</v>
      </c>
      <c r="H4271" s="2">
        <v>59.8</v>
      </c>
      <c r="I4271" s="18">
        <f t="shared" si="139"/>
        <v>6.1347503448892359E-6</v>
      </c>
      <c r="J4271" s="7">
        <f t="shared" si="140"/>
        <v>1.0011477912719686</v>
      </c>
    </row>
    <row r="4272" spans="6:10" x14ac:dyDescent="0.3">
      <c r="F4272">
        <v>4267</v>
      </c>
      <c r="G4272" t="s">
        <v>5248</v>
      </c>
      <c r="H4272" s="2">
        <v>59.5</v>
      </c>
      <c r="I4272" s="18">
        <f t="shared" si="139"/>
        <v>6.1039740053663807E-6</v>
      </c>
      <c r="J4272" s="7">
        <f t="shared" si="140"/>
        <v>1.001153895245974</v>
      </c>
    </row>
    <row r="4273" spans="6:10" x14ac:dyDescent="0.3">
      <c r="F4273">
        <v>4268</v>
      </c>
      <c r="G4273" t="s">
        <v>4833</v>
      </c>
      <c r="H4273" s="2">
        <v>59.5</v>
      </c>
      <c r="I4273" s="18">
        <f t="shared" si="139"/>
        <v>6.1039740053663807E-6</v>
      </c>
      <c r="J4273" s="7">
        <f t="shared" si="140"/>
        <v>1.0011599992199793</v>
      </c>
    </row>
    <row r="4274" spans="6:10" x14ac:dyDescent="0.3">
      <c r="F4274">
        <v>4269</v>
      </c>
      <c r="G4274" t="s">
        <v>6173</v>
      </c>
      <c r="H4274" s="2">
        <v>58.49</v>
      </c>
      <c r="I4274" s="18">
        <f t="shared" si="139"/>
        <v>6.0003603289727659E-6</v>
      </c>
      <c r="J4274" s="7">
        <f t="shared" si="140"/>
        <v>1.0011659995803084</v>
      </c>
    </row>
    <row r="4275" spans="6:10" x14ac:dyDescent="0.3">
      <c r="F4275">
        <v>4270</v>
      </c>
      <c r="G4275" t="s">
        <v>4814</v>
      </c>
      <c r="H4275" s="2">
        <v>58.08</v>
      </c>
      <c r="I4275" s="18">
        <f t="shared" si="139"/>
        <v>5.9582993316248634E-6</v>
      </c>
      <c r="J4275" s="7">
        <f t="shared" si="140"/>
        <v>1.0011719578796401</v>
      </c>
    </row>
    <row r="4276" spans="6:10" x14ac:dyDescent="0.3">
      <c r="F4276">
        <v>4271</v>
      </c>
      <c r="G4276" t="s">
        <v>8252</v>
      </c>
      <c r="H4276" s="2">
        <v>56.4</v>
      </c>
      <c r="I4276" s="18">
        <f t="shared" si="139"/>
        <v>5.7859518302968716E-6</v>
      </c>
      <c r="J4276" s="7">
        <f t="shared" si="140"/>
        <v>1.0011777438314704</v>
      </c>
    </row>
    <row r="4277" spans="6:10" x14ac:dyDescent="0.3">
      <c r="F4277">
        <v>4272</v>
      </c>
      <c r="G4277" t="s">
        <v>6883</v>
      </c>
      <c r="H4277" s="2">
        <v>56.25</v>
      </c>
      <c r="I4277" s="18">
        <f t="shared" si="139"/>
        <v>5.7705636605354436E-6</v>
      </c>
      <c r="J4277" s="7">
        <f t="shared" si="140"/>
        <v>1.0011835143951309</v>
      </c>
    </row>
    <row r="4278" spans="6:10" x14ac:dyDescent="0.3">
      <c r="F4278">
        <v>4273</v>
      </c>
      <c r="G4278" t="s">
        <v>5028</v>
      </c>
      <c r="H4278" s="2">
        <v>56.16</v>
      </c>
      <c r="I4278" s="18">
        <f t="shared" si="139"/>
        <v>5.7613307586785862E-6</v>
      </c>
      <c r="J4278" s="7">
        <f t="shared" si="140"/>
        <v>1.0011892757258896</v>
      </c>
    </row>
    <row r="4279" spans="6:10" x14ac:dyDescent="0.3">
      <c r="F4279">
        <v>4274</v>
      </c>
      <c r="G4279" t="s">
        <v>6038</v>
      </c>
      <c r="H4279" s="2">
        <v>53.8</v>
      </c>
      <c r="I4279" s="18">
        <f t="shared" si="139"/>
        <v>5.5192235544321216E-6</v>
      </c>
      <c r="J4279" s="7">
        <f t="shared" si="140"/>
        <v>1.001194794949444</v>
      </c>
    </row>
    <row r="4280" spans="6:10" x14ac:dyDescent="0.3">
      <c r="F4280">
        <v>4275</v>
      </c>
      <c r="G4280" t="s">
        <v>7208</v>
      </c>
      <c r="H4280" s="2">
        <v>53.5</v>
      </c>
      <c r="I4280" s="18">
        <f t="shared" si="139"/>
        <v>5.4884472149092664E-6</v>
      </c>
      <c r="J4280" s="7">
        <f t="shared" si="140"/>
        <v>1.0012002833966589</v>
      </c>
    </row>
    <row r="4281" spans="6:10" x14ac:dyDescent="0.3">
      <c r="F4281">
        <v>4276</v>
      </c>
      <c r="G4281" t="s">
        <v>6584</v>
      </c>
      <c r="H4281" s="2">
        <v>52.83</v>
      </c>
      <c r="I4281" s="18">
        <f t="shared" si="139"/>
        <v>5.4197133899748885E-6</v>
      </c>
      <c r="J4281" s="7">
        <f t="shared" si="140"/>
        <v>1.001205703110049</v>
      </c>
    </row>
    <row r="4282" spans="6:10" x14ac:dyDescent="0.3">
      <c r="F4282">
        <v>4277</v>
      </c>
      <c r="G4282" t="s">
        <v>6111</v>
      </c>
      <c r="H4282" s="2">
        <v>52.2</v>
      </c>
      <c r="I4282" s="18">
        <f t="shared" si="139"/>
        <v>5.3550830769768922E-6</v>
      </c>
      <c r="J4282" s="7">
        <f t="shared" si="140"/>
        <v>1.0012110581931259</v>
      </c>
    </row>
    <row r="4283" spans="6:10" x14ac:dyDescent="0.3">
      <c r="F4283">
        <v>4278</v>
      </c>
      <c r="G4283" t="s">
        <v>6445</v>
      </c>
      <c r="H4283" s="2">
        <v>52</v>
      </c>
      <c r="I4283" s="18">
        <f t="shared" si="139"/>
        <v>5.3345655172949876E-6</v>
      </c>
      <c r="J4283" s="7">
        <f t="shared" si="140"/>
        <v>1.0012163927586433</v>
      </c>
    </row>
    <row r="4284" spans="6:10" x14ac:dyDescent="0.3">
      <c r="F4284">
        <v>4279</v>
      </c>
      <c r="G4284" t="s">
        <v>5981</v>
      </c>
      <c r="H4284" s="2">
        <v>52</v>
      </c>
      <c r="I4284" s="18">
        <f t="shared" si="139"/>
        <v>5.3345655172949876E-6</v>
      </c>
      <c r="J4284" s="7">
        <f t="shared" si="140"/>
        <v>1.0012217273241606</v>
      </c>
    </row>
    <row r="4285" spans="6:10" x14ac:dyDescent="0.3">
      <c r="F4285">
        <v>4280</v>
      </c>
      <c r="G4285" t="s">
        <v>8295</v>
      </c>
      <c r="H4285" s="2">
        <v>51.56</v>
      </c>
      <c r="I4285" s="18">
        <f t="shared" si="139"/>
        <v>5.2894268859948001E-6</v>
      </c>
      <c r="J4285" s="7">
        <f t="shared" si="140"/>
        <v>1.0012270167510466</v>
      </c>
    </row>
    <row r="4286" spans="6:10" x14ac:dyDescent="0.3">
      <c r="F4286">
        <v>4281</v>
      </c>
      <c r="G4286" t="s">
        <v>5735</v>
      </c>
      <c r="H4286" s="2">
        <v>51</v>
      </c>
      <c r="I4286" s="18">
        <f t="shared" si="139"/>
        <v>5.2319777188854687E-6</v>
      </c>
      <c r="J4286" s="7">
        <f t="shared" si="140"/>
        <v>1.0012322487287655</v>
      </c>
    </row>
    <row r="4287" spans="6:10" x14ac:dyDescent="0.3">
      <c r="F4287">
        <v>4282</v>
      </c>
      <c r="G4287" t="s">
        <v>4765</v>
      </c>
      <c r="H4287" s="2">
        <v>50.55</v>
      </c>
      <c r="I4287" s="18">
        <f t="shared" si="139"/>
        <v>5.1858132096011854E-6</v>
      </c>
      <c r="J4287" s="7">
        <f t="shared" si="140"/>
        <v>1.001237434541975</v>
      </c>
    </row>
    <row r="4288" spans="6:10" x14ac:dyDescent="0.3">
      <c r="F4288">
        <v>4283</v>
      </c>
      <c r="G4288" t="s">
        <v>8546</v>
      </c>
      <c r="H4288" s="2">
        <v>49.8</v>
      </c>
      <c r="I4288" s="18">
        <f t="shared" si="139"/>
        <v>5.108872360794046E-6</v>
      </c>
      <c r="J4288" s="7">
        <f t="shared" si="140"/>
        <v>1.0012425434143357</v>
      </c>
    </row>
    <row r="4289" spans="6:10" x14ac:dyDescent="0.3">
      <c r="F4289">
        <v>4284</v>
      </c>
      <c r="G4289" t="s">
        <v>6082</v>
      </c>
      <c r="H4289" s="2">
        <v>48.8</v>
      </c>
      <c r="I4289" s="18">
        <f t="shared" si="139"/>
        <v>5.0062845623845271E-6</v>
      </c>
      <c r="J4289" s="7">
        <f t="shared" si="140"/>
        <v>1.0012475496988982</v>
      </c>
    </row>
    <row r="4290" spans="6:10" x14ac:dyDescent="0.3">
      <c r="F4290">
        <v>4285</v>
      </c>
      <c r="G4290" t="s">
        <v>6661</v>
      </c>
      <c r="H4290" s="2">
        <v>48.480000000000004</v>
      </c>
      <c r="I4290" s="18">
        <f t="shared" si="139"/>
        <v>4.973456466893481E-6</v>
      </c>
      <c r="J4290" s="7">
        <f t="shared" si="140"/>
        <v>1.0012525231553651</v>
      </c>
    </row>
    <row r="4291" spans="6:10" x14ac:dyDescent="0.3">
      <c r="F4291">
        <v>4286</v>
      </c>
      <c r="G4291" t="s">
        <v>7147</v>
      </c>
      <c r="H4291" s="2">
        <v>46.95</v>
      </c>
      <c r="I4291" s="18">
        <f t="shared" si="139"/>
        <v>4.8164971353269173E-6</v>
      </c>
      <c r="J4291" s="7">
        <f t="shared" si="140"/>
        <v>1.0012573396525004</v>
      </c>
    </row>
    <row r="4292" spans="6:10" x14ac:dyDescent="0.3">
      <c r="F4292">
        <v>4287</v>
      </c>
      <c r="G4292" t="s">
        <v>5540</v>
      </c>
      <c r="H4292" s="2">
        <v>45.599999999999994</v>
      </c>
      <c r="I4292" s="18">
        <f t="shared" si="139"/>
        <v>4.6780036074740657E-6</v>
      </c>
      <c r="J4292" s="7">
        <f t="shared" si="140"/>
        <v>1.0012620176561078</v>
      </c>
    </row>
    <row r="4293" spans="6:10" x14ac:dyDescent="0.3">
      <c r="F4293">
        <v>4288</v>
      </c>
      <c r="G4293" t="s">
        <v>6526</v>
      </c>
      <c r="H4293" s="2">
        <v>43.5</v>
      </c>
      <c r="I4293" s="18">
        <f t="shared" si="139"/>
        <v>4.4625692308140764E-6</v>
      </c>
      <c r="J4293" s="7">
        <f t="shared" si="140"/>
        <v>1.0012664802253386</v>
      </c>
    </row>
    <row r="4294" spans="6:10" x14ac:dyDescent="0.3">
      <c r="F4294">
        <v>4289</v>
      </c>
      <c r="G4294" t="s">
        <v>5700</v>
      </c>
      <c r="H4294" s="2">
        <v>43.2</v>
      </c>
      <c r="I4294" s="18">
        <f t="shared" si="139"/>
        <v>4.4317928912912212E-6</v>
      </c>
      <c r="J4294" s="7">
        <f t="shared" si="140"/>
        <v>1.0012709120182299</v>
      </c>
    </row>
    <row r="4295" spans="6:10" x14ac:dyDescent="0.3">
      <c r="F4295">
        <v>4290</v>
      </c>
      <c r="G4295" t="s">
        <v>6944</v>
      </c>
      <c r="H4295" s="2">
        <v>41.989999999999995</v>
      </c>
      <c r="I4295" s="18">
        <f t="shared" ref="I4295:I4358" si="141">H4295/GETPIVOTDATA("[Measures].[Net Sales]",$G$5)</f>
        <v>4.3076616552157018E-6</v>
      </c>
      <c r="J4295" s="7">
        <f t="shared" si="140"/>
        <v>1.0012752196798851</v>
      </c>
    </row>
    <row r="4296" spans="6:10" x14ac:dyDescent="0.3">
      <c r="F4296">
        <v>4291</v>
      </c>
      <c r="G4296" t="s">
        <v>5359</v>
      </c>
      <c r="H4296" s="2">
        <v>40.950000000000003</v>
      </c>
      <c r="I4296" s="18">
        <f t="shared" si="141"/>
        <v>4.200970344869803E-6</v>
      </c>
      <c r="J4296" s="7">
        <f t="shared" ref="J4296:J4359" si="142">I4296+J4295</f>
        <v>1.00127942065023</v>
      </c>
    </row>
    <row r="4297" spans="6:10" x14ac:dyDescent="0.3">
      <c r="F4297">
        <v>4292</v>
      </c>
      <c r="G4297" t="s">
        <v>6341</v>
      </c>
      <c r="H4297" s="2">
        <v>40.5</v>
      </c>
      <c r="I4297" s="18">
        <f t="shared" si="141"/>
        <v>4.1548058355855197E-6</v>
      </c>
      <c r="J4297" s="7">
        <f t="shared" si="142"/>
        <v>1.0012835754560656</v>
      </c>
    </row>
    <row r="4298" spans="6:10" x14ac:dyDescent="0.3">
      <c r="F4298">
        <v>4293</v>
      </c>
      <c r="G4298" t="s">
        <v>5914</v>
      </c>
      <c r="H4298" s="2">
        <v>39.75</v>
      </c>
      <c r="I4298" s="18">
        <f t="shared" si="141"/>
        <v>4.0778649867783803E-6</v>
      </c>
      <c r="J4298" s="7">
        <f t="shared" si="142"/>
        <v>1.0012876533210524</v>
      </c>
    </row>
    <row r="4299" spans="6:10" x14ac:dyDescent="0.3">
      <c r="F4299">
        <v>4294</v>
      </c>
      <c r="G4299" t="s">
        <v>4741</v>
      </c>
      <c r="H4299" s="2">
        <v>39.239999999999995</v>
      </c>
      <c r="I4299" s="18">
        <f t="shared" si="141"/>
        <v>4.0255452095895246E-6</v>
      </c>
      <c r="J4299" s="7">
        <f t="shared" si="142"/>
        <v>1.001291678866262</v>
      </c>
    </row>
    <row r="4300" spans="6:10" x14ac:dyDescent="0.3">
      <c r="F4300">
        <v>4295</v>
      </c>
      <c r="G4300" t="s">
        <v>7436</v>
      </c>
      <c r="H4300" s="2">
        <v>39.119999999999997</v>
      </c>
      <c r="I4300" s="18">
        <f t="shared" si="141"/>
        <v>4.0132346737803832E-6</v>
      </c>
      <c r="J4300" s="7">
        <f t="shared" si="142"/>
        <v>1.0012956921009357</v>
      </c>
    </row>
    <row r="4301" spans="6:10" x14ac:dyDescent="0.3">
      <c r="F4301">
        <v>4296</v>
      </c>
      <c r="G4301" t="s">
        <v>8428</v>
      </c>
      <c r="H4301" s="2">
        <v>38.450000000000003</v>
      </c>
      <c r="I4301" s="18">
        <f t="shared" si="141"/>
        <v>3.9445008488460061E-6</v>
      </c>
      <c r="J4301" s="7">
        <f t="shared" si="142"/>
        <v>1.0012996366017846</v>
      </c>
    </row>
    <row r="4302" spans="6:10" x14ac:dyDescent="0.3">
      <c r="F4302">
        <v>4297</v>
      </c>
      <c r="G4302" t="s">
        <v>4657</v>
      </c>
      <c r="H4302" s="2">
        <v>38.099999999999994</v>
      </c>
      <c r="I4302" s="18">
        <f t="shared" si="141"/>
        <v>3.9085951194026735E-6</v>
      </c>
      <c r="J4302" s="7">
        <f t="shared" si="142"/>
        <v>1.0013035451969039</v>
      </c>
    </row>
    <row r="4303" spans="6:10" x14ac:dyDescent="0.3">
      <c r="F4303">
        <v>4298</v>
      </c>
      <c r="G4303" t="s">
        <v>7073</v>
      </c>
      <c r="H4303" s="2">
        <v>37.4</v>
      </c>
      <c r="I4303" s="18">
        <f t="shared" si="141"/>
        <v>3.8367836605160106E-6</v>
      </c>
      <c r="J4303" s="7">
        <f t="shared" si="142"/>
        <v>1.0013073819805645</v>
      </c>
    </row>
    <row r="4304" spans="6:10" x14ac:dyDescent="0.3">
      <c r="F4304">
        <v>4299</v>
      </c>
      <c r="G4304" t="s">
        <v>8277</v>
      </c>
      <c r="H4304" s="2">
        <v>36.56</v>
      </c>
      <c r="I4304" s="18">
        <f t="shared" si="141"/>
        <v>3.7506099098520148E-6</v>
      </c>
      <c r="J4304" s="7">
        <f t="shared" si="142"/>
        <v>1.0013111325904742</v>
      </c>
    </row>
    <row r="4305" spans="6:10" x14ac:dyDescent="0.3">
      <c r="F4305">
        <v>4300</v>
      </c>
      <c r="G4305" t="s">
        <v>8286</v>
      </c>
      <c r="H4305" s="2">
        <v>35.4</v>
      </c>
      <c r="I4305" s="18">
        <f t="shared" si="141"/>
        <v>3.6316080636969724E-6</v>
      </c>
      <c r="J4305" s="7">
        <f t="shared" si="142"/>
        <v>1.0013147641985378</v>
      </c>
    </row>
    <row r="4306" spans="6:10" x14ac:dyDescent="0.3">
      <c r="F4306">
        <v>4301</v>
      </c>
      <c r="G4306" t="s">
        <v>7588</v>
      </c>
      <c r="H4306" s="2">
        <v>35.4</v>
      </c>
      <c r="I4306" s="18">
        <f t="shared" si="141"/>
        <v>3.6316080636969724E-6</v>
      </c>
      <c r="J4306" s="7">
        <f t="shared" si="142"/>
        <v>1.0013183958066014</v>
      </c>
    </row>
    <row r="4307" spans="6:10" x14ac:dyDescent="0.3">
      <c r="F4307">
        <v>4302</v>
      </c>
      <c r="G4307" t="s">
        <v>5904</v>
      </c>
      <c r="H4307" s="2">
        <v>35.4</v>
      </c>
      <c r="I4307" s="18">
        <f t="shared" si="141"/>
        <v>3.6316080636969724E-6</v>
      </c>
      <c r="J4307" s="7">
        <f t="shared" si="142"/>
        <v>1.001322027414665</v>
      </c>
    </row>
    <row r="4308" spans="6:10" x14ac:dyDescent="0.3">
      <c r="F4308">
        <v>4303</v>
      </c>
      <c r="G4308" t="s">
        <v>6768</v>
      </c>
      <c r="H4308" s="2">
        <v>34.799999999999997</v>
      </c>
      <c r="I4308" s="18">
        <f t="shared" si="141"/>
        <v>3.5700553846512606E-6</v>
      </c>
      <c r="J4308" s="7">
        <f t="shared" si="142"/>
        <v>1.0013255974700497</v>
      </c>
    </row>
    <row r="4309" spans="6:10" x14ac:dyDescent="0.3">
      <c r="F4309">
        <v>4304</v>
      </c>
      <c r="G4309" t="s">
        <v>7517</v>
      </c>
      <c r="H4309" s="2">
        <v>34</v>
      </c>
      <c r="I4309" s="18">
        <f t="shared" si="141"/>
        <v>3.4879851459236459E-6</v>
      </c>
      <c r="J4309" s="7">
        <f t="shared" si="142"/>
        <v>1.0013290854551955</v>
      </c>
    </row>
    <row r="4310" spans="6:10" x14ac:dyDescent="0.3">
      <c r="F4310">
        <v>4305</v>
      </c>
      <c r="G4310" t="s">
        <v>7976</v>
      </c>
      <c r="H4310" s="2">
        <v>32.65</v>
      </c>
      <c r="I4310" s="18">
        <f t="shared" si="141"/>
        <v>3.3494916180707952E-6</v>
      </c>
      <c r="J4310" s="7">
        <f t="shared" si="142"/>
        <v>1.0013324349468136</v>
      </c>
    </row>
    <row r="4311" spans="6:10" x14ac:dyDescent="0.3">
      <c r="F4311">
        <v>4306</v>
      </c>
      <c r="G4311" t="s">
        <v>6909</v>
      </c>
      <c r="H4311" s="2">
        <v>31.799999999999997</v>
      </c>
      <c r="I4311" s="18">
        <f t="shared" si="141"/>
        <v>3.2622919894227039E-6</v>
      </c>
      <c r="J4311" s="7">
        <f t="shared" si="142"/>
        <v>1.001335697238803</v>
      </c>
    </row>
    <row r="4312" spans="6:10" x14ac:dyDescent="0.3">
      <c r="F4312">
        <v>4307</v>
      </c>
      <c r="G4312" t="s">
        <v>4843</v>
      </c>
      <c r="H4312" s="2">
        <v>30.6</v>
      </c>
      <c r="I4312" s="18">
        <f t="shared" si="141"/>
        <v>3.1391866313312816E-6</v>
      </c>
      <c r="J4312" s="7">
        <f t="shared" si="142"/>
        <v>1.0013388364254343</v>
      </c>
    </row>
    <row r="4313" spans="6:10" x14ac:dyDescent="0.3">
      <c r="F4313">
        <v>4308</v>
      </c>
      <c r="G4313" t="s">
        <v>6703</v>
      </c>
      <c r="H4313" s="2">
        <v>30</v>
      </c>
      <c r="I4313" s="18">
        <f t="shared" si="141"/>
        <v>3.0776339522855699E-6</v>
      </c>
      <c r="J4313" s="7">
        <f t="shared" si="142"/>
        <v>1.0013419140593867</v>
      </c>
    </row>
    <row r="4314" spans="6:10" x14ac:dyDescent="0.3">
      <c r="F4314">
        <v>4309</v>
      </c>
      <c r="G4314" t="s">
        <v>7765</v>
      </c>
      <c r="H4314" s="2">
        <v>25.5</v>
      </c>
      <c r="I4314" s="18">
        <f t="shared" si="141"/>
        <v>2.6159888594427343E-6</v>
      </c>
      <c r="J4314" s="7">
        <f t="shared" si="142"/>
        <v>1.0013445300482462</v>
      </c>
    </row>
    <row r="4315" spans="6:10" x14ac:dyDescent="0.3">
      <c r="F4315">
        <v>4310</v>
      </c>
      <c r="G4315" t="s">
        <v>8405</v>
      </c>
      <c r="H4315" s="2">
        <v>20.8</v>
      </c>
      <c r="I4315" s="18">
        <f t="shared" si="141"/>
        <v>2.133826206917995E-6</v>
      </c>
      <c r="J4315" s="7">
        <f t="shared" si="142"/>
        <v>1.001346663874453</v>
      </c>
    </row>
    <row r="4316" spans="6:10" x14ac:dyDescent="0.3">
      <c r="F4316">
        <v>4311</v>
      </c>
      <c r="G4316" t="s">
        <v>7657</v>
      </c>
      <c r="H4316" s="2">
        <v>20.8</v>
      </c>
      <c r="I4316" s="18">
        <f t="shared" si="141"/>
        <v>2.133826206917995E-6</v>
      </c>
      <c r="J4316" s="7">
        <f t="shared" si="142"/>
        <v>1.0013487977006599</v>
      </c>
    </row>
    <row r="4317" spans="6:10" x14ac:dyDescent="0.3">
      <c r="F4317">
        <v>4312</v>
      </c>
      <c r="G4317" t="s">
        <v>7016</v>
      </c>
      <c r="H4317" s="2">
        <v>17</v>
      </c>
      <c r="I4317" s="18">
        <f t="shared" si="141"/>
        <v>1.743992572961823E-6</v>
      </c>
      <c r="J4317" s="7">
        <f t="shared" si="142"/>
        <v>1.0013505416932329</v>
      </c>
    </row>
    <row r="4318" spans="6:10" x14ac:dyDescent="0.3">
      <c r="F4318">
        <v>4313</v>
      </c>
      <c r="G4318" t="s">
        <v>8342</v>
      </c>
      <c r="H4318" s="2">
        <v>15.000000000000007</v>
      </c>
      <c r="I4318" s="18">
        <f t="shared" si="141"/>
        <v>1.5388169761427858E-6</v>
      </c>
      <c r="J4318" s="7">
        <f t="shared" si="142"/>
        <v>1.001352080510209</v>
      </c>
    </row>
    <row r="4319" spans="6:10" x14ac:dyDescent="0.3">
      <c r="F4319">
        <v>4314</v>
      </c>
      <c r="G4319" t="s">
        <v>8242</v>
      </c>
      <c r="H4319" s="2">
        <v>15</v>
      </c>
      <c r="I4319" s="18">
        <f t="shared" si="141"/>
        <v>1.5388169761427849E-6</v>
      </c>
      <c r="J4319" s="7">
        <f t="shared" si="142"/>
        <v>1.001353619327185</v>
      </c>
    </row>
    <row r="4320" spans="6:10" x14ac:dyDescent="0.3">
      <c r="F4320">
        <v>4315</v>
      </c>
      <c r="G4320" t="s">
        <v>4981</v>
      </c>
      <c r="H4320" s="2">
        <v>15</v>
      </c>
      <c r="I4320" s="18">
        <f t="shared" si="141"/>
        <v>1.5388169761427849E-6</v>
      </c>
      <c r="J4320" s="7">
        <f t="shared" si="142"/>
        <v>1.0013551581441611</v>
      </c>
    </row>
    <row r="4321" spans="6:10" x14ac:dyDescent="0.3">
      <c r="F4321">
        <v>4316</v>
      </c>
      <c r="G4321" t="s">
        <v>8381</v>
      </c>
      <c r="H4321" s="2">
        <v>12.75</v>
      </c>
      <c r="I4321" s="18">
        <f t="shared" si="141"/>
        <v>1.3079944297213672E-6</v>
      </c>
      <c r="J4321" s="7">
        <f t="shared" si="142"/>
        <v>1.0013564661385908</v>
      </c>
    </row>
    <row r="4322" spans="6:10" x14ac:dyDescent="0.3">
      <c r="F4322">
        <v>4317</v>
      </c>
      <c r="G4322" t="s">
        <v>7494</v>
      </c>
      <c r="H4322" s="2">
        <v>3.75</v>
      </c>
      <c r="I4322" s="18">
        <f t="shared" si="141"/>
        <v>3.8470424403569623E-7</v>
      </c>
      <c r="J4322" s="7">
        <f t="shared" si="142"/>
        <v>1.0013568508428348</v>
      </c>
    </row>
    <row r="4323" spans="6:10" x14ac:dyDescent="0.3">
      <c r="F4323">
        <v>4318</v>
      </c>
      <c r="G4323" t="s">
        <v>7284</v>
      </c>
      <c r="H4323" s="2">
        <v>2.9</v>
      </c>
      <c r="I4323" s="18">
        <f t="shared" si="141"/>
        <v>2.975046153876051E-7</v>
      </c>
      <c r="J4323" s="7">
        <f t="shared" si="142"/>
        <v>1.0013571483474502</v>
      </c>
    </row>
    <row r="4324" spans="6:10" x14ac:dyDescent="0.3">
      <c r="F4324">
        <v>4319</v>
      </c>
      <c r="G4324" t="s">
        <v>5893</v>
      </c>
      <c r="H4324" s="2">
        <v>5.6843418860808015E-14</v>
      </c>
      <c r="I4324" s="18">
        <f t="shared" si="141"/>
        <v>5.831441195000423E-21</v>
      </c>
      <c r="J4324" s="7">
        <f t="shared" si="142"/>
        <v>1.0013571483474502</v>
      </c>
    </row>
    <row r="4325" spans="6:10" x14ac:dyDescent="0.3">
      <c r="F4325">
        <v>4320</v>
      </c>
      <c r="G4325" t="s">
        <v>4421</v>
      </c>
      <c r="H4325" s="2">
        <v>3.1974423109204508E-14</v>
      </c>
      <c r="I4325" s="18">
        <f t="shared" si="141"/>
        <v>3.2801856721877376E-21</v>
      </c>
      <c r="J4325" s="7">
        <f t="shared" si="142"/>
        <v>1.0013571483474502</v>
      </c>
    </row>
    <row r="4326" spans="6:10" x14ac:dyDescent="0.3">
      <c r="F4326">
        <v>4321</v>
      </c>
      <c r="G4326" t="s">
        <v>5026</v>
      </c>
      <c r="H4326" s="2">
        <v>1.4210854715202004E-14</v>
      </c>
      <c r="I4326" s="18">
        <f t="shared" si="141"/>
        <v>1.4578602987501057E-21</v>
      </c>
      <c r="J4326" s="7">
        <f t="shared" si="142"/>
        <v>1.0013571483474502</v>
      </c>
    </row>
    <row r="4327" spans="6:10" x14ac:dyDescent="0.3">
      <c r="F4327">
        <v>4322</v>
      </c>
      <c r="G4327" t="s">
        <v>8461</v>
      </c>
      <c r="H4327" s="2">
        <v>0</v>
      </c>
      <c r="I4327" s="18">
        <f t="shared" si="141"/>
        <v>0</v>
      </c>
      <c r="J4327" s="7">
        <f t="shared" si="142"/>
        <v>1.0013571483474502</v>
      </c>
    </row>
    <row r="4328" spans="6:10" x14ac:dyDescent="0.3">
      <c r="F4328">
        <v>4323</v>
      </c>
      <c r="G4328" t="s">
        <v>8609</v>
      </c>
      <c r="H4328" s="2">
        <v>0</v>
      </c>
      <c r="I4328" s="18">
        <f t="shared" si="141"/>
        <v>0</v>
      </c>
      <c r="J4328" s="7">
        <f t="shared" si="142"/>
        <v>1.0013571483474502</v>
      </c>
    </row>
    <row r="4329" spans="6:10" x14ac:dyDescent="0.3">
      <c r="F4329">
        <v>4324</v>
      </c>
      <c r="G4329" t="s">
        <v>7496</v>
      </c>
      <c r="H4329" s="2">
        <v>0</v>
      </c>
      <c r="I4329" s="18">
        <f t="shared" si="141"/>
        <v>0</v>
      </c>
      <c r="J4329" s="7">
        <f t="shared" si="142"/>
        <v>1.0013571483474502</v>
      </c>
    </row>
    <row r="4330" spans="6:10" x14ac:dyDescent="0.3">
      <c r="F4330">
        <v>4325</v>
      </c>
      <c r="G4330" t="s">
        <v>4943</v>
      </c>
      <c r="H4330" s="2">
        <v>0</v>
      </c>
      <c r="I4330" s="18">
        <f t="shared" si="141"/>
        <v>0</v>
      </c>
      <c r="J4330" s="7">
        <f t="shared" si="142"/>
        <v>1.0013571483474502</v>
      </c>
    </row>
    <row r="4331" spans="6:10" x14ac:dyDescent="0.3">
      <c r="F4331">
        <v>4326</v>
      </c>
      <c r="G4331" t="s">
        <v>4251</v>
      </c>
      <c r="H4331" s="2">
        <v>0</v>
      </c>
      <c r="I4331" s="18">
        <f t="shared" si="141"/>
        <v>0</v>
      </c>
      <c r="J4331" s="7">
        <f t="shared" si="142"/>
        <v>1.0013571483474502</v>
      </c>
    </row>
    <row r="4332" spans="6:10" x14ac:dyDescent="0.3">
      <c r="F4332">
        <v>4327</v>
      </c>
      <c r="G4332" t="s">
        <v>6060</v>
      </c>
      <c r="H4332" s="2">
        <v>-2.2204460492503131E-16</v>
      </c>
      <c r="I4332" s="18">
        <f t="shared" si="141"/>
        <v>-2.2779067167970402E-23</v>
      </c>
      <c r="J4332" s="7">
        <f t="shared" si="142"/>
        <v>1.0013571483474502</v>
      </c>
    </row>
    <row r="4333" spans="6:10" x14ac:dyDescent="0.3">
      <c r="F4333">
        <v>4328</v>
      </c>
      <c r="G4333" t="s">
        <v>7600</v>
      </c>
      <c r="H4333" s="2">
        <v>-8.8817841970012523E-16</v>
      </c>
      <c r="I4333" s="18">
        <f t="shared" si="141"/>
        <v>-9.1116268671881609E-23</v>
      </c>
      <c r="J4333" s="7">
        <f t="shared" si="142"/>
        <v>1.0013571483474502</v>
      </c>
    </row>
    <row r="4334" spans="6:10" x14ac:dyDescent="0.3">
      <c r="F4334">
        <v>4329</v>
      </c>
      <c r="G4334" t="s">
        <v>8614</v>
      </c>
      <c r="H4334" s="2">
        <v>-3.5527136788005009E-15</v>
      </c>
      <c r="I4334" s="18">
        <f t="shared" si="141"/>
        <v>-3.6446507468752644E-22</v>
      </c>
      <c r="J4334" s="7">
        <f t="shared" si="142"/>
        <v>1.0013571483474502</v>
      </c>
    </row>
    <row r="4335" spans="6:10" x14ac:dyDescent="0.3">
      <c r="F4335">
        <v>4330</v>
      </c>
      <c r="G4335" t="s">
        <v>5310</v>
      </c>
      <c r="H4335" s="2">
        <v>-1.4210854715202004E-14</v>
      </c>
      <c r="I4335" s="18">
        <f t="shared" si="141"/>
        <v>-1.4578602987501057E-21</v>
      </c>
      <c r="J4335" s="7">
        <f t="shared" si="142"/>
        <v>1.0013571483474502</v>
      </c>
    </row>
    <row r="4336" spans="6:10" x14ac:dyDescent="0.3">
      <c r="F4336">
        <v>4331</v>
      </c>
      <c r="G4336" t="s">
        <v>4340</v>
      </c>
      <c r="H4336" s="2">
        <v>-2.8421709430404007E-14</v>
      </c>
      <c r="I4336" s="18">
        <f t="shared" si="141"/>
        <v>-2.9157205975002115E-21</v>
      </c>
      <c r="J4336" s="7">
        <f t="shared" si="142"/>
        <v>1.0013571483474502</v>
      </c>
    </row>
    <row r="4337" spans="6:10" x14ac:dyDescent="0.3">
      <c r="F4337">
        <v>4332</v>
      </c>
      <c r="G4337" t="s">
        <v>4464</v>
      </c>
      <c r="H4337" s="2">
        <v>-6.3593574850528967E-13</v>
      </c>
      <c r="I4337" s="18">
        <f t="shared" si="141"/>
        <v>-6.5239248369067224E-20</v>
      </c>
      <c r="J4337" s="7">
        <f t="shared" si="142"/>
        <v>1.0013571483474502</v>
      </c>
    </row>
    <row r="4338" spans="6:10" x14ac:dyDescent="0.3">
      <c r="F4338">
        <v>4333</v>
      </c>
      <c r="G4338" t="s">
        <v>7686</v>
      </c>
      <c r="H4338" s="2">
        <v>-1.25</v>
      </c>
      <c r="I4338" s="18">
        <f t="shared" si="141"/>
        <v>-1.2823474801189874E-7</v>
      </c>
      <c r="J4338" s="7">
        <f t="shared" si="142"/>
        <v>1.0013570201127022</v>
      </c>
    </row>
    <row r="4339" spans="6:10" x14ac:dyDescent="0.3">
      <c r="F4339">
        <v>4334</v>
      </c>
      <c r="G4339" t="s">
        <v>5978</v>
      </c>
      <c r="H4339" s="2">
        <v>-2.5499999999999998</v>
      </c>
      <c r="I4339" s="18">
        <f t="shared" si="141"/>
        <v>-2.6159888594427343E-7</v>
      </c>
      <c r="J4339" s="7">
        <f t="shared" si="142"/>
        <v>1.0013567585138163</v>
      </c>
    </row>
    <row r="4340" spans="6:10" x14ac:dyDescent="0.3">
      <c r="F4340">
        <v>4335</v>
      </c>
      <c r="G4340" t="s">
        <v>7271</v>
      </c>
      <c r="H4340" s="2">
        <v>-2.95</v>
      </c>
      <c r="I4340" s="18">
        <f t="shared" si="141"/>
        <v>-3.0263400530808105E-7</v>
      </c>
      <c r="J4340" s="7">
        <f t="shared" si="142"/>
        <v>1.0013564558798109</v>
      </c>
    </row>
    <row r="4341" spans="6:10" x14ac:dyDescent="0.3">
      <c r="F4341">
        <v>4336</v>
      </c>
      <c r="G4341" t="s">
        <v>4718</v>
      </c>
      <c r="H4341" s="2">
        <v>-3.75</v>
      </c>
      <c r="I4341" s="18">
        <f t="shared" si="141"/>
        <v>-3.8470424403569623E-7</v>
      </c>
      <c r="J4341" s="7">
        <f t="shared" si="142"/>
        <v>1.0013560711755669</v>
      </c>
    </row>
    <row r="4342" spans="6:10" x14ac:dyDescent="0.3">
      <c r="F4342">
        <v>4337</v>
      </c>
      <c r="G4342" t="s">
        <v>4378</v>
      </c>
      <c r="H4342" s="2">
        <v>-4.5</v>
      </c>
      <c r="I4342" s="18">
        <f t="shared" si="141"/>
        <v>-4.6164509284283547E-7</v>
      </c>
      <c r="J4342" s="7">
        <f t="shared" si="142"/>
        <v>1.0013556095304741</v>
      </c>
    </row>
    <row r="4343" spans="6:10" x14ac:dyDescent="0.3">
      <c r="F4343">
        <v>4338</v>
      </c>
      <c r="G4343" t="s">
        <v>4463</v>
      </c>
      <c r="H4343" s="2">
        <v>-7.5</v>
      </c>
      <c r="I4343" s="18">
        <f t="shared" si="141"/>
        <v>-7.6940848807139246E-7</v>
      </c>
      <c r="J4343" s="7">
        <f t="shared" si="142"/>
        <v>1.0013548401219861</v>
      </c>
    </row>
    <row r="4344" spans="6:10" x14ac:dyDescent="0.3">
      <c r="F4344">
        <v>4339</v>
      </c>
      <c r="G4344" t="s">
        <v>7053</v>
      </c>
      <c r="H4344" s="2">
        <v>-7.95</v>
      </c>
      <c r="I4344" s="18">
        <f t="shared" si="141"/>
        <v>-8.1557299735567608E-7</v>
      </c>
      <c r="J4344" s="7">
        <f t="shared" si="142"/>
        <v>1.0013540245489887</v>
      </c>
    </row>
    <row r="4345" spans="6:10" x14ac:dyDescent="0.3">
      <c r="F4345">
        <v>4340</v>
      </c>
      <c r="G4345" t="s">
        <v>7290</v>
      </c>
      <c r="H4345" s="2">
        <v>-8.15</v>
      </c>
      <c r="I4345" s="18">
        <f t="shared" si="141"/>
        <v>-8.3609055703757986E-7</v>
      </c>
      <c r="J4345" s="7">
        <f t="shared" si="142"/>
        <v>1.0013531884584317</v>
      </c>
    </row>
    <row r="4346" spans="6:10" x14ac:dyDescent="0.3">
      <c r="F4346">
        <v>4341</v>
      </c>
      <c r="G4346" t="s">
        <v>8079</v>
      </c>
      <c r="H4346" s="2">
        <v>-11.8</v>
      </c>
      <c r="I4346" s="18">
        <f t="shared" si="141"/>
        <v>-1.2105360212323242E-6</v>
      </c>
      <c r="J4346" s="7">
        <f t="shared" si="142"/>
        <v>1.0013519779224105</v>
      </c>
    </row>
    <row r="4347" spans="6:10" x14ac:dyDescent="0.3">
      <c r="F4347">
        <v>4342</v>
      </c>
      <c r="G4347" t="s">
        <v>4666</v>
      </c>
      <c r="H4347" s="2">
        <v>-14.899999999999999</v>
      </c>
      <c r="I4347" s="18">
        <f t="shared" si="141"/>
        <v>-1.5285581963018328E-6</v>
      </c>
      <c r="J4347" s="7">
        <f t="shared" si="142"/>
        <v>1.0013504493642142</v>
      </c>
    </row>
    <row r="4348" spans="6:10" x14ac:dyDescent="0.3">
      <c r="F4348">
        <v>4343</v>
      </c>
      <c r="G4348" t="s">
        <v>6050</v>
      </c>
      <c r="H4348" s="2">
        <v>-17.45</v>
      </c>
      <c r="I4348" s="18">
        <f t="shared" si="141"/>
        <v>-1.7901570822461065E-6</v>
      </c>
      <c r="J4348" s="7">
        <f t="shared" si="142"/>
        <v>1.0013486592071319</v>
      </c>
    </row>
    <row r="4349" spans="6:10" x14ac:dyDescent="0.3">
      <c r="F4349">
        <v>4344</v>
      </c>
      <c r="G4349" t="s">
        <v>5569</v>
      </c>
      <c r="H4349" s="2">
        <v>-19.899999999999999</v>
      </c>
      <c r="I4349" s="18">
        <f t="shared" si="141"/>
        <v>-2.041497188349428E-6</v>
      </c>
      <c r="J4349" s="7">
        <f t="shared" si="142"/>
        <v>1.0013466177099435</v>
      </c>
    </row>
    <row r="4350" spans="6:10" x14ac:dyDescent="0.3">
      <c r="F4350">
        <v>4345</v>
      </c>
      <c r="G4350" t="s">
        <v>5939</v>
      </c>
      <c r="H4350" s="2">
        <v>-21.85</v>
      </c>
      <c r="I4350" s="18">
        <f t="shared" si="141"/>
        <v>-2.2415433952479901E-6</v>
      </c>
      <c r="J4350" s="7">
        <f t="shared" si="142"/>
        <v>1.0013443761665481</v>
      </c>
    </row>
    <row r="4351" spans="6:10" x14ac:dyDescent="0.3">
      <c r="F4351">
        <v>4346</v>
      </c>
      <c r="G4351" t="s">
        <v>8280</v>
      </c>
      <c r="H4351" s="2">
        <v>-24.05</v>
      </c>
      <c r="I4351" s="18">
        <f t="shared" si="141"/>
        <v>-2.4672365517489321E-6</v>
      </c>
      <c r="J4351" s="7">
        <f t="shared" si="142"/>
        <v>1.0013419089299964</v>
      </c>
    </row>
    <row r="4352" spans="6:10" x14ac:dyDescent="0.3">
      <c r="F4352">
        <v>4347</v>
      </c>
      <c r="G4352" t="s">
        <v>6996</v>
      </c>
      <c r="H4352" s="2">
        <v>-29.95</v>
      </c>
      <c r="I4352" s="18">
        <f t="shared" si="141"/>
        <v>-3.0725045623650937E-6</v>
      </c>
      <c r="J4352" s="7">
        <f t="shared" si="142"/>
        <v>1.0013388364254341</v>
      </c>
    </row>
    <row r="4353" spans="6:10" x14ac:dyDescent="0.3">
      <c r="F4353">
        <v>4348</v>
      </c>
      <c r="G4353" t="s">
        <v>6651</v>
      </c>
      <c r="H4353" s="2">
        <v>-30.19</v>
      </c>
      <c r="I4353" s="18">
        <f t="shared" si="141"/>
        <v>-3.0971256339833787E-6</v>
      </c>
      <c r="J4353" s="7">
        <f t="shared" si="142"/>
        <v>1.0013357392998001</v>
      </c>
    </row>
    <row r="4354" spans="6:10" x14ac:dyDescent="0.3">
      <c r="F4354">
        <v>4349</v>
      </c>
      <c r="G4354" t="s">
        <v>7377</v>
      </c>
      <c r="H4354" s="2">
        <v>-30.6</v>
      </c>
      <c r="I4354" s="18">
        <f t="shared" si="141"/>
        <v>-3.1391866313312816E-6</v>
      </c>
      <c r="J4354" s="7">
        <f t="shared" si="142"/>
        <v>1.0013326001131688</v>
      </c>
    </row>
    <row r="4355" spans="6:10" x14ac:dyDescent="0.3">
      <c r="F4355">
        <v>4350</v>
      </c>
      <c r="G4355" t="s">
        <v>7151</v>
      </c>
      <c r="H4355" s="2">
        <v>-31.65</v>
      </c>
      <c r="I4355" s="18">
        <f t="shared" si="141"/>
        <v>-3.2469038196612763E-6</v>
      </c>
      <c r="J4355" s="7">
        <f t="shared" si="142"/>
        <v>1.0013293532093492</v>
      </c>
    </row>
    <row r="4356" spans="6:10" x14ac:dyDescent="0.3">
      <c r="F4356">
        <v>4351</v>
      </c>
      <c r="G4356" t="s">
        <v>5255</v>
      </c>
      <c r="H4356" s="2">
        <v>-32</v>
      </c>
      <c r="I4356" s="18">
        <f t="shared" si="141"/>
        <v>-3.2828095491046081E-6</v>
      </c>
      <c r="J4356" s="7">
        <f t="shared" si="142"/>
        <v>1.0013260703998001</v>
      </c>
    </row>
    <row r="4357" spans="6:10" x14ac:dyDescent="0.3">
      <c r="F4357">
        <v>4352</v>
      </c>
      <c r="G4357" t="s">
        <v>8512</v>
      </c>
      <c r="H4357" s="2">
        <v>-35.4</v>
      </c>
      <c r="I4357" s="18">
        <f t="shared" si="141"/>
        <v>-3.6316080636969724E-6</v>
      </c>
      <c r="J4357" s="7">
        <f t="shared" si="142"/>
        <v>1.0013224387917365</v>
      </c>
    </row>
    <row r="4358" spans="6:10" x14ac:dyDescent="0.3">
      <c r="F4358">
        <v>4353</v>
      </c>
      <c r="G4358" t="s">
        <v>5795</v>
      </c>
      <c r="H4358" s="2">
        <v>-43.399999999999991</v>
      </c>
      <c r="I4358" s="18">
        <f t="shared" si="141"/>
        <v>-4.4523104509731233E-6</v>
      </c>
      <c r="J4358" s="7">
        <f t="shared" si="142"/>
        <v>1.0013179864812856</v>
      </c>
    </row>
    <row r="4359" spans="6:10" x14ac:dyDescent="0.3">
      <c r="F4359">
        <v>4354</v>
      </c>
      <c r="G4359" t="s">
        <v>8601</v>
      </c>
      <c r="H4359" s="2">
        <v>-50.099999999999994</v>
      </c>
      <c r="I4359" s="18">
        <f t="shared" ref="I4359:I4379" si="143">H4359/GETPIVOTDATA("[Measures].[Net Sales]",$G$5)</f>
        <v>-5.1396487003169012E-6</v>
      </c>
      <c r="J4359" s="7">
        <f t="shared" si="142"/>
        <v>1.0013128468325851</v>
      </c>
    </row>
    <row r="4360" spans="6:10" x14ac:dyDescent="0.3">
      <c r="F4360">
        <v>4355</v>
      </c>
      <c r="G4360" t="s">
        <v>5242</v>
      </c>
      <c r="H4360" s="2">
        <v>-71.459999999999965</v>
      </c>
      <c r="I4360" s="18">
        <f t="shared" si="143"/>
        <v>-7.3309240743442243E-6</v>
      </c>
      <c r="J4360" s="7">
        <f t="shared" ref="J4360:J4378" si="144">I4360+J4359</f>
        <v>1.0013055159085109</v>
      </c>
    </row>
    <row r="4361" spans="6:10" x14ac:dyDescent="0.3">
      <c r="F4361">
        <v>4356</v>
      </c>
      <c r="G4361" t="s">
        <v>6687</v>
      </c>
      <c r="H4361" s="2">
        <v>-94</v>
      </c>
      <c r="I4361" s="18">
        <f t="shared" si="143"/>
        <v>-9.643253050494786E-6</v>
      </c>
      <c r="J4361" s="7">
        <f t="shared" si="144"/>
        <v>1.0012958726554604</v>
      </c>
    </row>
    <row r="4362" spans="6:10" x14ac:dyDescent="0.3">
      <c r="F4362">
        <v>4357</v>
      </c>
      <c r="G4362" t="s">
        <v>7354</v>
      </c>
      <c r="H4362" s="2">
        <v>-95.929999999999978</v>
      </c>
      <c r="I4362" s="18">
        <f t="shared" si="143"/>
        <v>-9.8412475014251548E-6</v>
      </c>
      <c r="J4362" s="7">
        <f t="shared" si="144"/>
        <v>1.001286031407959</v>
      </c>
    </row>
    <row r="4363" spans="6:10" x14ac:dyDescent="0.3">
      <c r="F4363">
        <v>4358</v>
      </c>
      <c r="G4363" t="s">
        <v>5357</v>
      </c>
      <c r="H4363" s="2">
        <v>-102</v>
      </c>
      <c r="I4363" s="18">
        <f t="shared" si="143"/>
        <v>-1.0463955437770937E-5</v>
      </c>
      <c r="J4363" s="7">
        <f t="shared" si="144"/>
        <v>1.0012755674525213</v>
      </c>
    </row>
    <row r="4364" spans="6:10" x14ac:dyDescent="0.3">
      <c r="F4364">
        <v>4359</v>
      </c>
      <c r="G4364" t="s">
        <v>5451</v>
      </c>
      <c r="H4364" s="2">
        <v>-102.45</v>
      </c>
      <c r="I4364" s="18">
        <f t="shared" si="143"/>
        <v>-1.0510119947055222E-5</v>
      </c>
      <c r="J4364" s="7">
        <f t="shared" si="144"/>
        <v>1.0012650573325743</v>
      </c>
    </row>
    <row r="4365" spans="6:10" x14ac:dyDescent="0.3">
      <c r="F4365">
        <v>4360</v>
      </c>
      <c r="G4365" t="s">
        <v>7738</v>
      </c>
      <c r="H4365" s="2">
        <v>-112.35</v>
      </c>
      <c r="I4365" s="18">
        <f t="shared" si="143"/>
        <v>-1.1525739151309458E-5</v>
      </c>
      <c r="J4365" s="7">
        <f t="shared" si="144"/>
        <v>1.001253531593423</v>
      </c>
    </row>
    <row r="4366" spans="6:10" x14ac:dyDescent="0.3">
      <c r="F4366">
        <v>4361</v>
      </c>
      <c r="G4366" t="s">
        <v>6757</v>
      </c>
      <c r="H4366" s="2">
        <v>-134.80000000000001</v>
      </c>
      <c r="I4366" s="18">
        <f t="shared" si="143"/>
        <v>-1.3828835225603163E-5</v>
      </c>
      <c r="J4366" s="7">
        <f t="shared" si="144"/>
        <v>1.0012397027581974</v>
      </c>
    </row>
    <row r="4367" spans="6:10" x14ac:dyDescent="0.3">
      <c r="F4367">
        <v>4362</v>
      </c>
      <c r="G4367" t="s">
        <v>8080</v>
      </c>
      <c r="H4367" s="2">
        <v>-141.48000000000002</v>
      </c>
      <c r="I4367" s="18">
        <f t="shared" si="143"/>
        <v>-1.451412171897875E-5</v>
      </c>
      <c r="J4367" s="7">
        <f t="shared" si="144"/>
        <v>1.0012251886364785</v>
      </c>
    </row>
    <row r="4368" spans="6:10" x14ac:dyDescent="0.3">
      <c r="F4368">
        <v>4363</v>
      </c>
      <c r="G4368" t="s">
        <v>7901</v>
      </c>
      <c r="H4368" s="2">
        <v>-152.63999999999999</v>
      </c>
      <c r="I4368" s="18">
        <f t="shared" si="143"/>
        <v>-1.5659001549228977E-5</v>
      </c>
      <c r="J4368" s="7">
        <f t="shared" si="144"/>
        <v>1.0012095296349293</v>
      </c>
    </row>
    <row r="4369" spans="6:10" x14ac:dyDescent="0.3">
      <c r="F4369">
        <v>4364</v>
      </c>
      <c r="G4369" t="s">
        <v>4515</v>
      </c>
      <c r="H4369" s="2">
        <v>-227.44</v>
      </c>
      <c r="I4369" s="18">
        <f t="shared" si="143"/>
        <v>-2.3332568870261E-5</v>
      </c>
      <c r="J4369" s="7">
        <f t="shared" si="144"/>
        <v>1.0011861970660589</v>
      </c>
    </row>
    <row r="4370" spans="6:10" x14ac:dyDescent="0.3">
      <c r="F4370">
        <v>4365</v>
      </c>
      <c r="G4370" t="s">
        <v>7143</v>
      </c>
      <c r="H4370" s="2">
        <v>-295.09000000000003</v>
      </c>
      <c r="I4370" s="18">
        <f t="shared" si="143"/>
        <v>-3.0272633432664964E-5</v>
      </c>
      <c r="J4370" s="7">
        <f t="shared" si="144"/>
        <v>1.0011559244326262</v>
      </c>
    </row>
    <row r="4371" spans="6:10" x14ac:dyDescent="0.3">
      <c r="F4371">
        <v>4366</v>
      </c>
      <c r="G4371" t="s">
        <v>6811</v>
      </c>
      <c r="H4371" s="2">
        <v>-451.42</v>
      </c>
      <c r="I4371" s="18">
        <f t="shared" si="143"/>
        <v>-4.6310183958025064E-5</v>
      </c>
      <c r="J4371" s="7">
        <f t="shared" si="144"/>
        <v>1.0011096142486682</v>
      </c>
    </row>
    <row r="4372" spans="6:10" x14ac:dyDescent="0.3">
      <c r="F4372">
        <v>4367</v>
      </c>
      <c r="G4372" t="s">
        <v>4870</v>
      </c>
      <c r="H4372" s="2">
        <v>-611.86</v>
      </c>
      <c r="I4372" s="18">
        <f t="shared" si="143"/>
        <v>-6.2769370334848299E-5</v>
      </c>
      <c r="J4372" s="7">
        <f t="shared" si="144"/>
        <v>1.0010468448783334</v>
      </c>
    </row>
    <row r="4373" spans="6:10" x14ac:dyDescent="0.3">
      <c r="F4373">
        <v>4368</v>
      </c>
      <c r="G4373" t="s">
        <v>6829</v>
      </c>
      <c r="H4373" s="2">
        <v>-840.76</v>
      </c>
      <c r="I4373" s="18">
        <f t="shared" si="143"/>
        <v>-8.6251717390787194E-5</v>
      </c>
      <c r="J4373" s="7">
        <f t="shared" si="144"/>
        <v>1.0009605931609427</v>
      </c>
    </row>
    <row r="4374" spans="6:10" x14ac:dyDescent="0.3">
      <c r="F4374">
        <v>4369</v>
      </c>
      <c r="G4374" t="s">
        <v>4376</v>
      </c>
      <c r="H4374" s="2">
        <v>-1126</v>
      </c>
      <c r="I4374" s="18">
        <f t="shared" si="143"/>
        <v>-1.1551386100911839E-4</v>
      </c>
      <c r="J4374" s="7">
        <f t="shared" si="144"/>
        <v>1.0008450792999335</v>
      </c>
    </row>
    <row r="4375" spans="6:10" x14ac:dyDescent="0.3">
      <c r="F4375">
        <v>4370</v>
      </c>
      <c r="G4375" t="s">
        <v>8121</v>
      </c>
      <c r="H4375" s="2">
        <v>-1165.2999999999997</v>
      </c>
      <c r="I4375" s="18">
        <f t="shared" si="143"/>
        <v>-1.1954556148661246E-4</v>
      </c>
      <c r="J4375" s="7">
        <f t="shared" si="144"/>
        <v>1.0007255337384469</v>
      </c>
    </row>
    <row r="4376" spans="6:10" x14ac:dyDescent="0.3">
      <c r="F4376">
        <v>4371</v>
      </c>
      <c r="G4376" t="s">
        <v>5635</v>
      </c>
      <c r="H4376" s="2">
        <v>-1192.2</v>
      </c>
      <c r="I4376" s="18">
        <f t="shared" si="143"/>
        <v>-1.2230517326382857E-4</v>
      </c>
      <c r="J4376" s="7">
        <f t="shared" si="144"/>
        <v>1.0006032285651831</v>
      </c>
    </row>
    <row r="4377" spans="6:10" x14ac:dyDescent="0.3">
      <c r="F4377">
        <v>4372</v>
      </c>
      <c r="G4377" t="s">
        <v>6487</v>
      </c>
      <c r="H4377" s="2">
        <v>-1592.49</v>
      </c>
      <c r="I4377" s="18">
        <f t="shared" si="143"/>
        <v>-1.6337004308917492E-4</v>
      </c>
      <c r="J4377" s="7">
        <f t="shared" si="144"/>
        <v>1.0004398585220939</v>
      </c>
    </row>
    <row r="4378" spans="6:10" x14ac:dyDescent="0.3">
      <c r="F4378">
        <v>4373</v>
      </c>
      <c r="G4378" t="s">
        <v>8007</v>
      </c>
      <c r="H4378" s="2">
        <v>-4287.63</v>
      </c>
      <c r="I4378" s="18">
        <f t="shared" si="143"/>
        <v>-4.3985852209460594E-4</v>
      </c>
      <c r="J4378" s="7">
        <f t="shared" si="144"/>
        <v>0.99999999999999933</v>
      </c>
    </row>
    <row r="4379" spans="6:10" x14ac:dyDescent="0.3">
      <c r="G4379" t="s">
        <v>0</v>
      </c>
      <c r="H4379" s="2">
        <v>9747747.9340000264</v>
      </c>
      <c r="I4379" s="18">
        <f t="shared" si="143"/>
        <v>1</v>
      </c>
      <c r="J4379" s="7"/>
    </row>
  </sheetData>
  <conditionalFormatting sqref="D6:D43">
    <cfRule type="cellIs" dxfId="2" priority="5" operator="lessThanOrEqual">
      <formula>0.9</formula>
    </cfRule>
  </conditionalFormatting>
  <conditionalFormatting sqref="F5:F4378">
    <cfRule type="expression" dxfId="1" priority="3">
      <formula>$J5&lt;=80%</formula>
    </cfRule>
  </conditionalFormatting>
  <conditionalFormatting sqref="J6:J4378">
    <cfRule type="cellIs" dxfId="0" priority="4" operator="lessThanOrEqual">
      <formula>0.8</formula>
    </cfRule>
  </conditionalFormatting>
  <pageMargins left="0.7" right="0.7" top="0.75" bottom="0.75" header="0.3" footer="0.3"/>
  <drawing r:id="rId5"/>
  <extLst>
    <ext xmlns:x14="http://schemas.microsoft.com/office/spreadsheetml/2009/9/main" uri="{A8765BA9-456A-4dab-B4F3-ACF838C121DE}">
      <x14:slicerList>
        <x14:slicer r:id="rId6"/>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BD8CF4-AA03-43F4-9F7B-71AE45860817}">
  <dimension ref="B3:I45"/>
  <sheetViews>
    <sheetView showGridLines="0" tabSelected="1" zoomScale="90" zoomScaleNormal="90" workbookViewId="0">
      <selection activeCell="AB24" sqref="AB24"/>
    </sheetView>
  </sheetViews>
  <sheetFormatPr defaultRowHeight="14.4" x14ac:dyDescent="0.3"/>
  <cols>
    <col min="2" max="2" width="16.33203125" hidden="1" customWidth="1"/>
    <col min="3" max="3" width="20.109375" hidden="1" customWidth="1"/>
    <col min="4" max="4" width="13.44140625" hidden="1" customWidth="1"/>
    <col min="5" max="5" width="14.88671875" hidden="1" customWidth="1"/>
    <col min="6" max="6" width="18.21875" hidden="1" customWidth="1"/>
    <col min="7" max="7" width="20.5546875" hidden="1" customWidth="1"/>
    <col min="8" max="8" width="20.5546875" customWidth="1"/>
    <col min="9" max="9" width="20.5546875" bestFit="1" customWidth="1"/>
  </cols>
  <sheetData>
    <row r="3" spans="2:9" ht="18" x14ac:dyDescent="0.35">
      <c r="I3" s="28" t="s">
        <v>8648</v>
      </c>
    </row>
    <row r="5" spans="2:9" x14ac:dyDescent="0.3">
      <c r="B5" s="1" t="s">
        <v>82</v>
      </c>
      <c r="C5" t="s">
        <v>77</v>
      </c>
      <c r="D5" t="s">
        <v>8639</v>
      </c>
      <c r="I5" s="26" t="str">
        <f>F20</f>
        <v>Description Nulls</v>
      </c>
    </row>
    <row r="6" spans="2:9" x14ac:dyDescent="0.3">
      <c r="B6" s="12" t="s">
        <v>10</v>
      </c>
      <c r="C6" s="7">
        <v>6.6465040106152796E-3</v>
      </c>
      <c r="D6" s="2">
        <v>556</v>
      </c>
      <c r="E6" s="2"/>
      <c r="G6" s="2"/>
      <c r="H6" s="2"/>
      <c r="I6" s="27"/>
    </row>
    <row r="7" spans="2:9" x14ac:dyDescent="0.3">
      <c r="B7" s="12" t="s">
        <v>20</v>
      </c>
      <c r="C7" s="7">
        <v>3.3721965548910875E-2</v>
      </c>
      <c r="D7" s="2">
        <v>4810</v>
      </c>
      <c r="E7" s="2"/>
      <c r="G7" s="2"/>
      <c r="H7" s="2"/>
      <c r="I7" s="27"/>
    </row>
    <row r="8" spans="2:9" x14ac:dyDescent="0.3">
      <c r="B8" s="12" t="s">
        <v>23</v>
      </c>
      <c r="C8" s="7">
        <v>1.4699493120926865E-2</v>
      </c>
      <c r="D8" s="2">
        <v>1624</v>
      </c>
      <c r="E8" s="2"/>
      <c r="G8" s="2"/>
      <c r="H8" s="2"/>
      <c r="I8" s="27"/>
    </row>
    <row r="9" spans="2:9" x14ac:dyDescent="0.3">
      <c r="B9" s="12" t="s">
        <v>24</v>
      </c>
      <c r="C9" s="7">
        <v>1.5453647571691301E-2</v>
      </c>
      <c r="D9" s="2">
        <v>1815</v>
      </c>
      <c r="E9" s="2"/>
      <c r="G9" s="2"/>
      <c r="H9" s="2"/>
      <c r="I9" s="27"/>
    </row>
    <row r="10" spans="2:9" x14ac:dyDescent="0.3">
      <c r="B10" s="12" t="s">
        <v>30</v>
      </c>
      <c r="C10" s="7">
        <v>3.164406376397811E-2</v>
      </c>
      <c r="D10" s="2">
        <v>798</v>
      </c>
      <c r="E10" s="2"/>
      <c r="G10" s="2"/>
      <c r="H10" s="2"/>
      <c r="I10" s="27"/>
    </row>
    <row r="11" spans="2:9" x14ac:dyDescent="0.3">
      <c r="B11" s="12" t="s">
        <v>34</v>
      </c>
      <c r="C11" s="7">
        <v>4.0424128557723059E-3</v>
      </c>
      <c r="D11" s="2">
        <v>809</v>
      </c>
      <c r="E11" s="2"/>
      <c r="F11" s="2"/>
      <c r="G11" s="2"/>
      <c r="H11" s="2"/>
      <c r="I11" s="27"/>
    </row>
    <row r="12" spans="2:9" x14ac:dyDescent="0.3">
      <c r="B12" s="12" t="s">
        <v>41</v>
      </c>
      <c r="C12" s="7">
        <v>4.2014613778705634E-2</v>
      </c>
      <c r="D12" s="2">
        <v>1127</v>
      </c>
      <c r="E12" s="2"/>
      <c r="F12" s="2"/>
      <c r="G12" s="2"/>
      <c r="H12" s="2"/>
      <c r="I12" s="26" t="str">
        <f>F21</f>
        <v>% Rows w/ Blank Cust</v>
      </c>
    </row>
    <row r="13" spans="2:9" x14ac:dyDescent="0.3">
      <c r="B13" s="12" t="s">
        <v>42</v>
      </c>
      <c r="C13" s="7">
        <v>1.251508263883043E-2</v>
      </c>
      <c r="D13" s="2">
        <v>446</v>
      </c>
      <c r="E13" s="2"/>
      <c r="F13" s="2"/>
      <c r="G13" s="2"/>
      <c r="H13" s="2"/>
      <c r="I13" s="27"/>
    </row>
    <row r="14" spans="2:9" x14ac:dyDescent="0.3">
      <c r="B14" s="12" t="s">
        <v>8640</v>
      </c>
      <c r="C14" s="7">
        <v>0.11022721596011473</v>
      </c>
      <c r="D14" s="2">
        <v>469990</v>
      </c>
      <c r="E14" s="2"/>
      <c r="F14" s="2"/>
      <c r="G14" s="2"/>
      <c r="H14" s="2"/>
      <c r="I14" s="27"/>
    </row>
    <row r="15" spans="2:9" x14ac:dyDescent="0.3">
      <c r="B15" s="12" t="s">
        <v>47</v>
      </c>
      <c r="C15" s="7">
        <v>1.3771760154738879</v>
      </c>
      <c r="D15" s="2">
        <v>1424</v>
      </c>
      <c r="E15" s="2"/>
      <c r="F15" s="2"/>
      <c r="G15" s="2"/>
      <c r="H15" s="2"/>
      <c r="I15" s="27"/>
    </row>
    <row r="16" spans="2:9" x14ac:dyDescent="0.3">
      <c r="B16" s="12" t="s">
        <v>0</v>
      </c>
      <c r="C16" s="7">
        <v>9.6546797132270587E-2</v>
      </c>
      <c r="D16" s="2">
        <v>483399</v>
      </c>
      <c r="E16" s="2"/>
      <c r="F16" s="2"/>
      <c r="G16" s="2"/>
      <c r="H16" s="2"/>
      <c r="I16" s="27"/>
    </row>
    <row r="17" spans="2:9" x14ac:dyDescent="0.3">
      <c r="I17" s="27"/>
    </row>
    <row r="18" spans="2:9" x14ac:dyDescent="0.3">
      <c r="I18" s="27"/>
    </row>
    <row r="19" spans="2:9" x14ac:dyDescent="0.3">
      <c r="I19" s="26" t="str">
        <f>F22</f>
        <v>Max Unit Price</v>
      </c>
    </row>
    <row r="20" spans="2:9" x14ac:dyDescent="0.3">
      <c r="F20" s="2" t="s">
        <v>8642</v>
      </c>
      <c r="G20" s="3">
        <f>GETPIVOTDATA("[Measures].[Description Nulls]",$B$44)</f>
        <v>1454</v>
      </c>
      <c r="H20" s="3"/>
      <c r="I20" s="27"/>
    </row>
    <row r="21" spans="2:9" x14ac:dyDescent="0.3">
      <c r="F21" s="2" t="s">
        <v>8643</v>
      </c>
      <c r="G21" s="4">
        <f>GETPIVOTDATA("[Measures].[% Rows w/ Blank Cust]",$B$44)</f>
        <v>0.24926694334288599</v>
      </c>
      <c r="H21" s="4"/>
      <c r="I21" s="27"/>
    </row>
    <row r="22" spans="2:9" x14ac:dyDescent="0.3">
      <c r="B22" s="1" t="s">
        <v>8641</v>
      </c>
      <c r="C22" t="s" vm="4">
        <v>9</v>
      </c>
      <c r="F22" s="2" t="s">
        <v>8644</v>
      </c>
      <c r="G22" s="3">
        <f>GETPIVOTDATA("[Measures].[Max Unit Price]",$B$44)</f>
        <v>38970</v>
      </c>
      <c r="H22" s="3"/>
      <c r="I22" s="27"/>
    </row>
    <row r="23" spans="2:9" x14ac:dyDescent="0.3">
      <c r="F23" s="2" t="s">
        <v>8645</v>
      </c>
      <c r="G23" s="3">
        <f>GETPIVOTDATA("[Measures].[Distinct Invoice]",$B$44)</f>
        <v>22062</v>
      </c>
      <c r="H23" s="3"/>
      <c r="I23" s="27"/>
    </row>
    <row r="24" spans="2:9" x14ac:dyDescent="0.3">
      <c r="B24" s="1" t="s">
        <v>1</v>
      </c>
      <c r="C24" s="1" t="s">
        <v>2</v>
      </c>
      <c r="D24" t="s">
        <v>77</v>
      </c>
      <c r="F24" s="2" t="s">
        <v>8646</v>
      </c>
      <c r="G24" s="3">
        <f>GETPIVOTDATA("[Measures].[Distinct Cust (Raw)]",$B$44)</f>
        <v>4373</v>
      </c>
      <c r="H24" s="3"/>
      <c r="I24" s="27"/>
    </row>
    <row r="25" spans="2:9" x14ac:dyDescent="0.3">
      <c r="B25">
        <v>2010</v>
      </c>
      <c r="C25">
        <v>12</v>
      </c>
      <c r="D25" s="7">
        <v>5.8697710298397557E-2</v>
      </c>
      <c r="E25" s="7"/>
      <c r="F25" s="7"/>
      <c r="G25" s="7"/>
      <c r="H25" s="7"/>
      <c r="I25" s="27"/>
    </row>
    <row r="26" spans="2:9" x14ac:dyDescent="0.3">
      <c r="B26">
        <v>2011</v>
      </c>
      <c r="C26">
        <v>1</v>
      </c>
      <c r="D26" s="7">
        <v>0.28724843510289155</v>
      </c>
      <c r="E26" s="7"/>
      <c r="F26" s="7"/>
      <c r="G26" s="7"/>
      <c r="H26" s="7"/>
      <c r="I26" s="26" t="str">
        <f>F23</f>
        <v>Distinct Invoice</v>
      </c>
    </row>
    <row r="27" spans="2:9" x14ac:dyDescent="0.3">
      <c r="C27">
        <v>2</v>
      </c>
      <c r="D27" s="7">
        <v>3.1317785955559389E-2</v>
      </c>
      <c r="E27" s="7"/>
      <c r="F27" s="7"/>
      <c r="G27" s="7"/>
      <c r="H27" s="7"/>
      <c r="I27" s="27"/>
    </row>
    <row r="28" spans="2:9" x14ac:dyDescent="0.3">
      <c r="C28">
        <v>3</v>
      </c>
      <c r="D28" s="7">
        <v>9.4005774827209898E-2</v>
      </c>
      <c r="E28" s="7"/>
      <c r="F28" s="7"/>
      <c r="G28" s="7"/>
      <c r="H28" s="7"/>
      <c r="I28" s="27"/>
    </row>
    <row r="29" spans="2:9" x14ac:dyDescent="0.3">
      <c r="C29">
        <v>4</v>
      </c>
      <c r="D29" s="7">
        <v>7.9827601712913962E-2</v>
      </c>
      <c r="E29" s="7"/>
      <c r="F29" s="7"/>
      <c r="G29" s="7"/>
      <c r="H29" s="7"/>
      <c r="I29" s="27"/>
    </row>
    <row r="30" spans="2:9" x14ac:dyDescent="0.3">
      <c r="C30">
        <v>5</v>
      </c>
      <c r="D30" s="7">
        <v>5.0037987228930235E-2</v>
      </c>
      <c r="E30" s="7"/>
      <c r="F30" s="7"/>
      <c r="G30" s="7"/>
      <c r="H30" s="7"/>
      <c r="I30" s="27"/>
    </row>
    <row r="31" spans="2:9" x14ac:dyDescent="0.3">
      <c r="C31">
        <v>6</v>
      </c>
      <c r="D31" s="7">
        <v>0.15430459892922901</v>
      </c>
      <c r="E31" s="7"/>
      <c r="F31" s="7"/>
      <c r="G31" s="7"/>
      <c r="H31" s="7"/>
      <c r="I31" s="27"/>
    </row>
    <row r="32" spans="2:9" x14ac:dyDescent="0.3">
      <c r="C32">
        <v>7</v>
      </c>
      <c r="D32" s="7">
        <v>4.1990100123748451E-2</v>
      </c>
      <c r="E32" s="7"/>
      <c r="F32" s="7"/>
      <c r="G32" s="7"/>
      <c r="H32" s="7"/>
      <c r="I32" s="27"/>
    </row>
    <row r="33" spans="2:9" x14ac:dyDescent="0.3">
      <c r="C33">
        <v>8</v>
      </c>
      <c r="D33" s="7">
        <v>4.6324584747869886E-2</v>
      </c>
      <c r="E33" s="7"/>
      <c r="F33" s="7"/>
      <c r="G33" s="7"/>
      <c r="H33" s="7"/>
      <c r="I33" s="26" t="str">
        <f>F24</f>
        <v>Distinct Cust (raw)</v>
      </c>
    </row>
    <row r="34" spans="2:9" x14ac:dyDescent="0.3">
      <c r="C34">
        <v>9</v>
      </c>
      <c r="D34" s="7">
        <v>4.6559127855268209E-2</v>
      </c>
      <c r="E34" s="7"/>
      <c r="F34" s="7"/>
      <c r="G34" s="7"/>
      <c r="H34" s="7"/>
      <c r="I34" s="27"/>
    </row>
    <row r="35" spans="2:9" x14ac:dyDescent="0.3">
      <c r="C35">
        <v>10</v>
      </c>
      <c r="D35" s="7">
        <v>0.10203283952521507</v>
      </c>
      <c r="E35" s="7"/>
      <c r="F35" s="7"/>
      <c r="G35" s="7"/>
      <c r="H35" s="7"/>
      <c r="I35" s="27"/>
    </row>
    <row r="36" spans="2:9" x14ac:dyDescent="0.3">
      <c r="C36">
        <v>11</v>
      </c>
      <c r="D36" s="7">
        <v>4.2297166230348814E-2</v>
      </c>
      <c r="E36" s="7"/>
      <c r="F36" s="7"/>
      <c r="G36" s="7"/>
      <c r="H36" s="7"/>
      <c r="I36" s="27"/>
    </row>
    <row r="37" spans="2:9" x14ac:dyDescent="0.3">
      <c r="C37">
        <v>12</v>
      </c>
      <c r="D37" s="7">
        <v>0.39198437700202798</v>
      </c>
      <c r="E37" s="7"/>
      <c r="F37" s="7"/>
      <c r="G37" s="7"/>
      <c r="H37" s="7"/>
      <c r="I37" s="27"/>
    </row>
    <row r="38" spans="2:9" x14ac:dyDescent="0.3">
      <c r="B38" t="s">
        <v>0</v>
      </c>
      <c r="D38" s="7">
        <v>9.3602951829922051E-2</v>
      </c>
      <c r="E38" s="7"/>
      <c r="F38" s="7"/>
      <c r="G38" s="7"/>
      <c r="H38" s="7"/>
      <c r="I38" s="27"/>
    </row>
    <row r="39" spans="2:9" x14ac:dyDescent="0.3">
      <c r="I39" s="27"/>
    </row>
    <row r="40" spans="2:9" x14ac:dyDescent="0.3">
      <c r="I40" s="27"/>
    </row>
    <row r="41" spans="2:9" x14ac:dyDescent="0.3">
      <c r="I41" s="27"/>
    </row>
    <row r="42" spans="2:9" x14ac:dyDescent="0.3">
      <c r="I42" s="27"/>
    </row>
    <row r="43" spans="2:9" x14ac:dyDescent="0.3">
      <c r="I43" s="27"/>
    </row>
    <row r="44" spans="2:9" x14ac:dyDescent="0.3">
      <c r="B44" t="s">
        <v>8642</v>
      </c>
      <c r="C44" t="s">
        <v>8643</v>
      </c>
      <c r="D44" t="s">
        <v>8644</v>
      </c>
      <c r="E44" t="s">
        <v>8645</v>
      </c>
      <c r="F44" t="s">
        <v>8647</v>
      </c>
      <c r="I44" s="27"/>
    </row>
    <row r="45" spans="2:9" x14ac:dyDescent="0.3">
      <c r="B45">
        <v>1454</v>
      </c>
      <c r="C45">
        <v>0.24926694334288599</v>
      </c>
      <c r="D45">
        <v>38970</v>
      </c>
      <c r="E45">
        <v>22062</v>
      </c>
      <c r="F45">
        <v>4373</v>
      </c>
      <c r="I45" s="27"/>
    </row>
  </sheetData>
  <pageMargins left="0.7" right="0.7" top="0.75" bottom="0.75" header="0.3" footer="0.3"/>
  <drawing r:id="rId4"/>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 C l e a n _ D a t a _ 0 1 f 1 8 3 3 4 - e 0 c 6 - 4 1 d 0 - 8 4 6 6 - b b d b d b 0 2 f d 9 f < / K e y > < V a l u e   x m l n s : a = " h t t p : / / s c h e m a s . d a t a c o n t r a c t . o r g / 2 0 0 4 / 0 7 / M i c r o s o f t . A n a l y s i s S e r v i c e s . C o m m o n " > < a : H a s F o c u s > f a l s e < / a : H a s F o c u s > < a : S i z e A t D p i 9 6 > 1 1 7 < / a : S i z e A t D p i 9 6 > < a : V i s i b l e > t r u e < / a : V i s i b l e > < / V a l u e > < / K e y V a l u e O f s t r i n g S a n d b o x E d i t o r . M e a s u r e G r i d S t a t e S c d E 3 5 R y > < / A r r a y O f K e y V a l u e O f s t r i n g S a n d b o x E d i t o r . M e a s u r e G r i d S t a t e S c d E 3 5 R y > ] ] > < / C u s t o m C o n t e n t > < / G e m i n i > 
</file>

<file path=customXml/item10.xml>��< ? x m l   v e r s i o n = " 1 . 0 "   e n c o d i n g = " U T F - 1 6 " ? > < G e m i n i   x m l n s = " h t t p : / / g e m i n i / p i v o t c u s t o m i z a t i o n / 8 7 9 4 3 2 a a - d 8 1 8 - 4 5 3 8 - b 4 5 d - d d f a 6 9 2 a 0 3 8 5 " > < 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 F a l s e < / V i s i b l e > < / i t e m > < i t e m > < M e a s u r e N a m e > %   N e t   S a l e s   ( B l a n k   C u s t ) < / M e a s u r e N a m e > < D i s p l a y N a m e > %   N e t   S a l e s   ( B l a n k   C u s t ) < / D i s p l a y N a m e > < V i s i b l e > F a l s e < / V i s i b l e > < / i t e m > < / C a l c u l a t e d F i e l d s > < S A H o s t H a s h > 0 < / S A H o s t H a s h > < G e m i n i F i e l d L i s t V i s i b l e > T r u e < / G e m i n i F i e l d L i s t V i s i b l e > < / S e t t i n g s > ] ] > < / C u s t o m C o n t e n t > < / G e m i n i > 
</file>

<file path=customXml/item11.xml>��< ? x m l   v e r s i o n = " 1 . 0 "   e n c o d i n g = " U T F - 1 6 " ? > < G e m i n i   x m l n s = " h t t p : / / g e m i n i / p i v o t c u s t o m i z a t i o n / b 2 3 e a d e e - 0 b f 5 - 4 2 3 0 - 9 9 b f - b 8 5 a e a b 6 f f 8 a " > < 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 F a l s e < / V i s i b l e > < / i t e m > < i t e m > < M e a s u r e N a m e > %   N e t   S a l e s   ( B l a n k   C u s t ) < / M e a s u r e N a m e > < D i s p l a y N a m e > %   N e t   S a l e s   ( B l a n k   C u s t ) < / D i s p l a y N a m e > < V i s i b l e > F a l s e < / V i s i b l e > < / i t e m > < i t e m > < M e a s u r e N a m e > D e s c r i p t i o n   N u l l s < / M e a s u r e N a m e > < D i s p l a y N a m e > D e s c r i p t i o n   N u l l s < / D i s p l a y N a m e > < V i s i b l e > F a l s e < / V i s i b l e > < / i t e m > < i t e m > < M e a s u r e N a m e > %   R o w s   w /   B l a n k   C u s t < / M e a s u r e N a m e > < D i s p l a y N a m e > %   R o w s   w /   B l a n k   C u s t < / D i s p l a y N a m e > < V i s i b l e > F a l s e < / V i s i b l e > < / i t e m > < i t e m > < M e a s u r e N a m e > M a x   U n i t   P r i c e < / M e a s u r e N a m e > < D i s p l a y N a m e > M a x   U n i t   P r i c e < / D i s p l a y N a m e > < V i s i b l e > F a l s e < / V i s i b l e > < / i t e m > < i t e m > < M e a s u r e N a m e > D i s t i n c t   I n v o i c e < / M e a s u r e N a m e > < D i s p l a y N a m e > D i s t i n c t   I n v o i c e < / D i s p l a y N a m e > < V i s i b l e > F a l s e < / V i s i b l e > < / i t e m > < i t e m > < M e a s u r e N a m e > D i s t i n c t   C u s t   ( R a w ) < / M e a s u r e N a m e > < D i s p l a y N a m e > D i s t i n c t   C u s t   ( R a w ) < / D i s p l a y N a m e > < V i s i b l e > F a l s e < / V i s i b l e > < / i t e m > < / C a l c u l a t e d F i e l d s > < S A H o s t H a s h > 0 < / S A H o s t H a s h > < G e m i n i F i e l d L i s t V i s i b l e > T r u e < / G e m i n i F i e l d L i s t V i s i b l e > < / S e t t i n g s > ] ] > < / C u s t o m C o n t e n t > < / G e m i n i > 
</file>

<file path=customXml/item12.xml>��< ? x m l   v e r s i o n = " 1 . 0 "   e n c o d i n g = " U T F - 1 6 " ? > < G e m i n i   x m l n s = " h t t p : / / g e m i n i / p i v o t c u s t o m i z a t i o n / P o w e r P i v o t V e r s i o n " > < C u s t o m C o n t e n t > < ! [ C D A T A [ 2 0 1 5 . 1 3 0 . 1 6 0 6 . 4 7 ] ] > < / C u s t o m C o n t e n t > < / G e m i n i > 
</file>

<file path=customXml/item13.xml>��< ? x m l   v e r s i o n = " 1 . 0 "   e n c o d i n g = " U T F - 1 6 " ? > < G e m i n i   x m l n s = " h t t p : / / g e m i n i / p i v o t c u s t o m i z a t i o n / 3 e c 9 0 0 0 8 - 4 9 4 5 - 4 6 d d - a d 6 b - 2 1 d 9 f f 7 1 c 7 a e " > < 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C a l c u l a t e d F i e l d s > < S A H o s t H a s h > 0 < / S A H o s t H a s h > < G e m i n i F i e l d L i s t V i s i b l e > T r u e < / G e m i n i F i e l d L i s t V i s i b l e > < / S e t t i n g s > ] ] > < / C u s t o m C o n t e n t > < / G e m i n i > 
</file>

<file path=customXml/item14.xml>��< ? x m l   v e r s i o n = " 1 . 0 "   e n c o d i n g = " U T F - 1 6 " ? > < G e m i n i   x m l n s = " h t t p : / / g e m i n i / p i v o t c u s t o m i z a t i o n / 3 5 0 d 1 2 3 f - 3 a d 9 - 4 3 e 0 - 8 0 3 3 - 1 b b 9 1 f 5 a 7 c 3 1 " > < 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C a l c u l a t e d F i e l d s > < S A H o s t H a s h > 0 < / S A H o s t H a s h > < G e m i n i F i e l d L i s t V i s i b l e > T r u e < / G e m i n i F i e l d L i s t V i s i b l e > < / S e t t i n g s > ] ] > < / 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 O n l i n e R e t a i l _ C l e a n _ F u l l _ v 1 _ C S V < / 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 O n l i n e R e t a i l _ C l e a n _ F u l l _ v 1 _ C S V < / 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 C o l u m n s \ I n v o i c e N o < / K e y > < / a : K e y > < a : V a l u e   i : t y p e = " T a b l e W i d g e t B a s e V i e w S t a t e " / > < / a : K e y V a l u e O f D i a g r a m O b j e c t K e y a n y T y p e z b w N T n L X > < a : K e y V a l u e O f D i a g r a m O b j e c t K e y a n y T y p e z b w N T n L X > < a : K e y > < K e y > C o l u m n s \ S t o c k C o d e 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 C o l u m n s \ I n v o i c e D a t e < / 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 C o l u m n s \ I s R e t u r n < / K e y > < / a : K e y > < a : V a l u e   i : t y p e = " T a b l e W i d g e t B a s e V i e w S t a t e " / > < / a : K e y V a l u e O f D i a g r a m O b j e c t K e y a n y T y p e z b w N T n L X > < a : K e y V a l u e O f D i a g r a m O b j e c t K e y a n y T y p e z b w N T n L X > < a : K e y > < K e y > C o l u m n s \ I s F r e e < / K e y > < / a : K e y > < a : V a l u e   i : t y p e = " T a b l e W i d g e t B a s e V i e w S t a t e " / > < / a : K e y V a l u e O f D i a g r a m O b j e c t K e y a n y T y p e z b w N T n L X > < a : K e y V a l u e O f D i a g r a m O b j e c t K e y a n y T y p e z b w N T n L X > < a : K e y > < K e y > C o l u m n s \ I s N o n M e r c h < / K e y > < / a : K e y > < a : V a l u e   i : t y p e = " T a b l e W i d g e t B a s e V i e w S t a t e " / > < / a : K e y V a l u e O f D i a g r a m O b j e c t K e y a n y T y p e z b w N T n L X > < a : K e y V a l u e O f D i a g r a m O b j e c t K e y a n y T y p e z b w N T n L X > < a : K e y > < K e y > C o l u m n s \ L i n e S e q < / K e y > < / a : K e y > < a : V a l u e   i : t y p e = " T a b l e W i d g e t B a s e V i e w S t a t e " / > < / a : K e y V a l u e O f D i a g r a m O b j e c t K e y a n y T y p e z b w N T n L X > < a : K e y V a l u e O f D i a g r a m O b j e c t K e y a n y T y p e z b w N T n L X > < a : K e y > < K e y > C o l u m n s \ L i n e I D < / K e y > < / a : K e y > < a : V a l u e   i : t y p e = " T a b l e W i d g e t B a s e V i e w S t a t e " / > < / a : K e y V a l u e O f D i a g r a m O b j e c t K e y a n y T y p e z b w N T n L X > < a : K e y V a l u e O f D i a g r a m O b j e c t K e y a n y T y p e z b w N T n L X > < a : K e y > < K e y > C o l u m n s \ D u p K e y < / K e y > < / a : K e y > < a : V a l u e   i : t y p e = " T a b l e W i d g e t B a s e V i e w S t a t e " / > < / a : K e y V a l u e O f D i a g r a m O b j e c t K e y a n y T y p e z b w N T n L X > < a : K e y V a l u e O f D i a g r a m O b j e c t K e y a n y T y p e z b w N T n L X > < a : K e y > < K e y > C o l u m n s \ L i n e A m o u n t < / K e y > < / a : K e y > < a : V a l u e   i : t y p e = " T a b l e W i d g e t B a s e V i e w S t a t e " / > < / a : K e y V a l u e O f D i a g r a m O b j e c t K e y a n y T y p e z b w N T n L X > < a : K e y V a l u e O f D i a g r a m O b j e c t K e y a n y T y p e z b w N T n L X > < a : K e y > < K e y > C o l u m n s \ I s W h o l e s a l e H e u r i s t i c < / 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 C o l u m n s \ W e e k   o f   Y e a r 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 C l e a n _ D a t a 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 C l e a n _ D a t a 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 C o l u m n s \ I n v o i c e N o < / K e y > < / a : K e y > < a : V a l u e   i : t y p e = " T a b l e W i d g e t B a s e V i e w S t a t e " / > < / a : K e y V a l u e O f D i a g r a m O b j e c t K e y a n y T y p e z b w N T n L X > < a : K e y V a l u e O f D i a g r a m O b j e c t K e y a n y T y p e z b w N T n L X > < a : K e y > < K e y > C o l u m n s \ S t o c k C o d e 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 C o l u m n s \ I n v o i c e D a t e < / 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 C o l u m n s \ I s R e t u r n < / K e y > < / a : K e y > < a : V a l u e   i : t y p e = " T a b l e W i d g e t B a s e V i e w S t a t e " / > < / a : K e y V a l u e O f D i a g r a m O b j e c t K e y a n y T y p e z b w N T n L X > < a : K e y V a l u e O f D i a g r a m O b j e c t K e y a n y T y p e z b w N T n L X > < a : K e y > < K e y > C o l u m n s \ I s F r e e < / K e y > < / a : K e y > < a : V a l u e   i : t y p e = " T a b l e W i d g e t B a s e V i e w S t a t e " / > < / a : K e y V a l u e O f D i a g r a m O b j e c t K e y a n y T y p e z b w N T n L X > < a : K e y V a l u e O f D i a g r a m O b j e c t K e y a n y T y p e z b w N T n L X > < a : K e y > < K e y > C o l u m n s \ I s N o n M e r c h < / K e y > < / a : K e y > < a : V a l u e   i : t y p e = " T a b l e W i d g e t B a s e V i e w S t a t e " / > < / a : K e y V a l u e O f D i a g r a m O b j e c t K e y a n y T y p e z b w N T n L X > < a : K e y V a l u e O f D i a g r a m O b j e c t K e y a n y T y p e z b w N T n L X > < a : K e y > < K e y > C o l u m n s \ L i n e S e q < / K e y > < / a : K e y > < a : V a l u e   i : t y p e = " T a b l e W i d g e t B a s e V i e w S t a t e " / > < / a : K e y V a l u e O f D i a g r a m O b j e c t K e y a n y T y p e z b w N T n L X > < a : K e y V a l u e O f D i a g r a m O b j e c t K e y a n y T y p e z b w N T n L X > < a : K e y > < K e y > C o l u m n s \ L i n e I D < / K e y > < / a : K e y > < a : V a l u e   i : t y p e = " T a b l e W i d g e t B a s e V i e w S t a t e " / > < / a : K e y V a l u e O f D i a g r a m O b j e c t K e y a n y T y p e z b w N T n L X > < a : K e y V a l u e O f D i a g r a m O b j e c t K e y a n y T y p e z b w N T n L X > < a : K e y > < K e y > C o l u m n s \ D u p K e y < / K e y > < / a : K e y > < a : V a l u e   i : t y p e = " T a b l e W i d g e t B a s e V i e w S t a t e " / > < / a : K e y V a l u e O f D i a g r a m O b j e c t K e y a n y T y p e z b w N T n L X > < a : K e y V a l u e O f D i a g r a m O b j e c t K e y a n y T y p e z b w N T n L X > < a : K e y > < K e y > C o l u m n s \ L i n e A m o u n t < / K e y > < / a : K e y > < a : V a l u e   i : t y p e = " T a b l e W i d g e t B a s e V i e w S t a t e " / > < / a : K e y V a l u e O f D i a g r a m O b j e c t K e y a n y T y p e z b w N T n L X > < a : K e y V a l u e O f D i a g r a m O b j e c t K e y a n y T y p e z b w N T n L X > < a : K e y > < K e y > C o l u m n s \ I s W h o l e s a l e H e u r i s t i c < / 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 C o l u m n s \ C u s t o m e r   D i s p l a y < / K e y > < / a : K e y > < a : V a l u e   i : t y p e = " T a b l e W i d g e t B a s e V i e w S t a t e " / > < / a : K e y V a l u e O f D i a g r a m O b j e c t K e y a n y T y p e z b w N T n L X > < a : K e y V a l u e O f D i a g r a m O b j e c t K e y a n y T y p e z b w N T n L X > < a : K e y > < K e y > C o l u m n s \ C o u n t r y   D i s p l a y 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 7 5 < / H e i g h t > < / S a n d b o x E d i t o r . F o r m u l a B a r S t a t e > ] ] > < / C u s t o m C o n t e n t > < / G e m i n i > 
</file>

<file path=customXml/item17.xml>��< ? x m l   v e r s i o n = " 1 . 0 "   e n c o d i n g = " U T F - 1 6 " ? > < G e m i n i   x m l n s = " h t t p : / / g e m i n i / p i v o t c u s t o m i z a t i o n / S a n d b o x N o n E m p t y " > < C u s t o m C o n t e n t > < ! [ C D A T A [ 1 ] ] > < / C u s t o m C o n t e n t > < / G e m i n i > 
</file>

<file path=customXml/item18.xml>��< ? x m l   v e r s i o n = " 1 . 0 "   e n c o d i n g = " U T F - 1 6 " ? > < G e m i n i   x m l n s = " h t t p : / / g e m i n i / p i v o t c u s t o m i z a t i o n / C l i e n t W i n d o w X M L " > < C u s t o m C o n t e n t > < ! [ C D A T A [ C l e a n _ D a t a _ 0 1 f 1 8 3 3 4 - e 0 c 6 - 4 1 d 0 - 8 4 6 6 - b b d b d b 0 2 f d 9 f ] ] > < / C u s t o m C o n t e n t > < / G e m i n i > 
</file>

<file path=customXml/item19.xml>��< ? x m l   v e r s i o n = " 1 . 0 "   e n c o d i n g = " U T F - 1 6 " ? > < G e m i n i   x m l n s = " h t t p : / / g e m i n i / p i v o t c u s t o m i z a t i o n / a a 7 d 6 b 1 1 - d d 6 c - 4 6 5 3 - 9 8 1 7 - 3 5 7 3 7 2 c d e f a 7 " > < 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C a l c u l a t e d F i e l d s > < S A H o s t H a s h > 0 < / S A H o s t H a s h > < G e m i n i F i e l d L i s t V i s i b l e > T r u e < / G e m i n i F i e l d L i s t V i s i b l e > < / S e t t i n g s > ] ] > < / 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 O n l i n e R e t a i l _ C l e a n _ F u l l _ v 1 _ C S V < / 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 O n l i n e R e t a i l _ C l e a n _ F u l l _ v 1 _ C S V < / 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 M e a s u r e s \ N e t   S a l e s < / K e y > < / D i a g r a m O b j e c t K e y > < D i a g r a m O b j e c t K e y > < K e y > M e a s u r e s \ N e t   S a l e s \ T a g I n f o \ F o r m u l a < / K e y > < / D i a g r a m O b j e c t K e y > < D i a g r a m O b j e c t K e y > < K e y > M e a s u r e s \ N e t   S a l e s \ T a g I n f o \ V a l u e < / K e y > < / D i a g r a m O b j e c t K e y > < D i a g r a m O b j e c t K e y > < K e y > C o l u m n s \ I n v o i c e N o < / K e y > < / D i a g r a m O b j e c t K e y > < D i a g r a m O b j e c t K e y > < K e y > C o l u m n s \ S t o c k C o d e < / K e y > < / D i a g r a m O b j e c t K e y > < D i a g r a m O b j e c t K e y > < K e y > C o l u m n s \ D e s c r i p t i o n < / K e y > < / D i a g r a m O b j e c t K e y > < D i a g r a m O b j e c t K e y > < K e y > C o l u m n s \ Q u a n t i t y < / K e y > < / D i a g r a m O b j e c t K e y > < D i a g r a m O b j e c t K e y > < K e y > C o l u m n s \ I n v o i c e D a t e < / K e y > < / D i a g r a m O b j e c t K e y > < D i a g r a m O b j e c t K e y > < K e y > C o l u m n s \ U n i t P r i c e < / K e y > < / D i a g r a m O b j e c t K e y > < D i a g r a m O b j e c t K e y > < K e y > C o l u m n s \ C u s t o m e r I D < / K e y > < / D i a g r a m O b j e c t K e y > < D i a g r a m O b j e c t K e y > < K e y > C o l u m n s \ C o u n t r y < / K e y > < / D i a g r a m O b j e c t K e y > < D i a g r a m O b j e c t K e y > < K e y > C o l u m n s \ I s R e t u r n < / K e y > < / D i a g r a m O b j e c t K e y > < D i a g r a m O b j e c t K e y > < K e y > C o l u m n s \ I s F r e e < / K e y > < / D i a g r a m O b j e c t K e y > < D i a g r a m O b j e c t K e y > < K e y > C o l u m n s \ I s N o n M e r c h < / K e y > < / D i a g r a m O b j e c t K e y > < D i a g r a m O b j e c t K e y > < K e y > C o l u m n s \ L i n e S e q < / K e y > < / D i a g r a m O b j e c t K e y > < D i a g r a m O b j e c t K e y > < K e y > C o l u m n s \ L i n e I D < / K e y > < / D i a g r a m O b j e c t K e y > < D i a g r a m O b j e c t K e y > < K e y > C o l u m n s \ D u p K e y < / K e y > < / D i a g r a m O b j e c t K e y > < D i a g r a m O b j e c t K e y > < K e y > C o l u m n s \ L i n e A m o u n t < / K e y > < / D i a g r a m O b j e c t K e y > < D i a g r a m O b j e c t K e y > < K e y > C o l u m n s \ I s W h o l e s a l e H e u r i s t i c < / K e y > < / D i a g r a m O b j e c t K e y > < D i a g r a m O b j e c t K e y > < K e y > C o l u m n s \ Y e a r < / K e y > < / D i a g r a m O b j e c t K e y > < D i a g r a m O b j e c t K e y > < K e y > C o l u m n s \ M o n t h < / K e y > < / D i a g r a m O b j e c t K e y > < D i a g r a m O b j e c t K e y > < K e y > C o l u m n s \ M o n t h   N a m e < / K e y > < / D i a g r a m O b j e c t K e y > < D i a g r a m O b j e c t K e y > < K e y > C o l u m n s \ D a y < / K e y > < / D i a g r a m O b j e c t K e y > < D i a g r a m O b j e c t K e y > < K e y > C o l u m n s \ D a y   N a m e < / K e y > < / D i a g r a m O b j e c t K e y > < D i a g r a m O b j e c t K e y > < K e y > C o l u m n s \ T i m e 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 C o l u m n s \ I n v o i c e N o < / K e y > < / a : K e y > < a : V a l u e   i : t y p e = " M e a s u r e G r i d N o d e V i e w S t a t e " > < L a y e d O u t > t r u e < / L a y e d O u t > < / a : V a l u e > < / a : K e y V a l u e O f D i a g r a m O b j e c t K e y a n y T y p e z b w N T n L X > < a : K e y V a l u e O f D i a g r a m O b j e c t K e y a n y T y p e z b w N T n L X > < a : K e y > < K e y > C o l u m n s \ S t o c k C o d e < / 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 C o l u m n s \ I n v o i c e D a t e < / K e y > < / a : K e y > < a : V a l u e   i : t y p e = " M e a s u r e G r i d N o d e V i e w S t a t e " > < C o l u m n > 4 < / C o l u m n > < L a y e d O u t > t r u e < / L a y e d O u t > < / a : V a l u e > < / a : K e y V a l u e O f D i a g r a m O b j e c t K e y a n y T y p e z b w N T n L X > < a : K e y V a l u e O f D i a g r a m O b j e c t K e y a n y T y p e z b w N T n L X > < a : K e y > < K e y > C o l u m n s \ U n i t P r i c e < / K e y > < / a : K e y > < a : V a l u e   i : t y p e = " M e a s u r e G r i d N o d e V i e w S t a t e " > < C o l u m n > 5 < / C o l u m n > < L a y e d O u t > t r u e < / L a y e d O u t > < / a : V a l u e > < / a : K e y V a l u e O f D i a g r a m O b j e c t K e y a n y T y p e z b w N T n L X > < a : K e y V a l u e O f D i a g r a m O b j e c t K e y a n y T y p e z b w N T n L X > < a : K e y > < K e y > C o l u m n s \ C u s t o m e r I D < / K e y > < / a : K e y > < a : V a l u e   i : t y p e = " M e a s u r e G r i d N o d e V i e w S t a t e " > < C o l u m n > 6 < / C o l u m n > < L a y e d O u t > t r u e < / L a y e d O u t > < / a : V a l u e > < / a : K e y V a l u e O f D i a g r a m O b j e c t K e y a n y T y p e z b w N T n L X > < a : K e y V a l u e O f D i a g r a m O b j e c t K e y a n y T y p e z b w N T n L X > < a : K e y > < K e y > C o l u m n s \ C o u n t r y < / K e y > < / a : K e y > < a : V a l u e   i : t y p e = " M e a s u r e G r i d N o d e V i e w S t a t e " > < C o l u m n > 7 < / C o l u m n > < L a y e d O u t > t r u e < / L a y e d O u t > < / a : V a l u e > < / a : K e y V a l u e O f D i a g r a m O b j e c t K e y a n y T y p e z b w N T n L X > < a : K e y V a l u e O f D i a g r a m O b j e c t K e y a n y T y p e z b w N T n L X > < a : K e y > < K e y > C o l u m n s \ I s R e t u r n < / K e y > < / a : K e y > < a : V a l u e   i : t y p e = " M e a s u r e G r i d N o d e V i e w S t a t e " > < C o l u m n > 8 < / C o l u m n > < L a y e d O u t > t r u e < / L a y e d O u t > < / a : V a l u e > < / a : K e y V a l u e O f D i a g r a m O b j e c t K e y a n y T y p e z b w N T n L X > < a : K e y V a l u e O f D i a g r a m O b j e c t K e y a n y T y p e z b w N T n L X > < a : K e y > < K e y > C o l u m n s \ I s F r e e < / K e y > < / a : K e y > < a : V a l u e   i : t y p e = " M e a s u r e G r i d N o d e V i e w S t a t e " > < C o l u m n > 9 < / C o l u m n > < L a y e d O u t > t r u e < / L a y e d O u t > < / a : V a l u e > < / a : K e y V a l u e O f D i a g r a m O b j e c t K e y a n y T y p e z b w N T n L X > < a : K e y V a l u e O f D i a g r a m O b j e c t K e y a n y T y p e z b w N T n L X > < a : K e y > < K e y > C o l u m n s \ I s N o n M e r c h < / K e y > < / a : K e y > < a : V a l u e   i : t y p e = " M e a s u r e G r i d N o d e V i e w S t a t e " > < C o l u m n > 1 0 < / C o l u m n > < L a y e d O u t > t r u e < / L a y e d O u t > < / a : V a l u e > < / a : K e y V a l u e O f D i a g r a m O b j e c t K e y a n y T y p e z b w N T n L X > < a : K e y V a l u e O f D i a g r a m O b j e c t K e y a n y T y p e z b w N T n L X > < a : K e y > < K e y > C o l u m n s \ L i n e S e q < / K e y > < / a : K e y > < a : V a l u e   i : t y p e = " M e a s u r e G r i d N o d e V i e w S t a t e " > < C o l u m n > 1 1 < / C o l u m n > < L a y e d O u t > t r u e < / L a y e d O u t > < / a : V a l u e > < / a : K e y V a l u e O f D i a g r a m O b j e c t K e y a n y T y p e z b w N T n L X > < a : K e y V a l u e O f D i a g r a m O b j e c t K e y a n y T y p e z b w N T n L X > < a : K e y > < K e y > C o l u m n s \ L i n e I D < / K e y > < / a : K e y > < a : V a l u e   i : t y p e = " M e a s u r e G r i d N o d e V i e w S t a t e " > < C o l u m n > 1 2 < / C o l u m n > < L a y e d O u t > t r u e < / L a y e d O u t > < / a : V a l u e > < / a : K e y V a l u e O f D i a g r a m O b j e c t K e y a n y T y p e z b w N T n L X > < a : K e y V a l u e O f D i a g r a m O b j e c t K e y a n y T y p e z b w N T n L X > < a : K e y > < K e y > C o l u m n s \ D u p K e y < / K e y > < / a : K e y > < a : V a l u e   i : t y p e = " M e a s u r e G r i d N o d e V i e w S t a t e " > < C o l u m n > 1 3 < / C o l u m n > < L a y e d O u t > t r u e < / L a y e d O u t > < / a : V a l u e > < / a : K e y V a l u e O f D i a g r a m O b j e c t K e y a n y T y p e z b w N T n L X > < a : K e y V a l u e O f D i a g r a m O b j e c t K e y a n y T y p e z b w N T n L X > < a : K e y > < K e y > C o l u m n s \ L i n e A m o u n t < / K e y > < / a : K e y > < a : V a l u e   i : t y p e = " M e a s u r e G r i d N o d e V i e w S t a t e " > < C o l u m n > 1 4 < / C o l u m n > < L a y e d O u t > t r u e < / L a y e d O u t > < / a : V a l u e > < / a : K e y V a l u e O f D i a g r a m O b j e c t K e y a n y T y p e z b w N T n L X > < a : K e y V a l u e O f D i a g r a m O b j e c t K e y a n y T y p e z b w N T n L X > < a : K e y > < K e y > C o l u m n s \ I s W h o l e s a l e H e u r i s t i c < / K e y > < / a : K e y > < a : V a l u e   i : t y p e = " M e a s u r e G r i d N o d e V i e w S t a t e " > < C o l u m n > 1 5 < / C o l u m n > < L a y e d O u t > t r u e < / L a y e d O u t > < / a : V a l u e > < / a : K e y V a l u e O f D i a g r a m O b j e c t K e y a n y T y p e z b w N T n L X > < a : K e y V a l u e O f D i a g r a m O b j e c t K e y a n y T y p e z b w N T n L X > < a : K e y > < K e y > C o l u m n s \ Y e a r < / K e y > < / a : K e y > < a : V a l u e   i : t y p e = " M e a s u r e G r i d N o d e V i e w S t a t e " > < C o l u m n > 1 6 < / C o l u m n > < L a y e d O u t > t r u e < / L a y e d O u t > < / a : V a l u e > < / a : K e y V a l u e O f D i a g r a m O b j e c t K e y a n y T y p e z b w N T n L X > < a : K e y V a l u e O f D i a g r a m O b j e c t K e y a n y T y p e z b w N T n L X > < a : K e y > < K e y > C o l u m n s \ M o n t h < / K e y > < / a : K e y > < a : V a l u e   i : t y p e = " M e a s u r e G r i d N o d e V i e w S t a t e " > < C o l u m n > 1 7 < / C o l u m n > < L a y e d O u t > t r u e < / L a y e d O u t > < / a : V a l u e > < / a : K e y V a l u e O f D i a g r a m O b j e c t K e y a n y T y p e z b w N T n L X > < a : K e y V a l u e O f D i a g r a m O b j e c t K e y a n y T y p e z b w N T n L X > < a : K e y > < K e y > C o l u m n s \ M o n t h   N a m e < / K e y > < / a : K e y > < a : V a l u e   i : t y p e = " M e a s u r e G r i d N o d e V i e w S t a t e " > < C o l u m n > 1 8 < / C o l u m n > < L a y e d O u t > t r u e < / L a y e d O u t > < / a : V a l u e > < / a : K e y V a l u e O f D i a g r a m O b j e c t K e y a n y T y p e z b w N T n L X > < a : K e y V a l u e O f D i a g r a m O b j e c t K e y a n y T y p e z b w N T n L X > < a : K e y > < K e y > C o l u m n s \ D a y < / K e y > < / a : K e y > < a : V a l u e   i : t y p e = " M e a s u r e G r i d N o d e V i e w S t a t e " > < C o l u m n > 1 9 < / C o l u m n > < L a y e d O u t > t r u e < / L a y e d O u t > < / a : V a l u e > < / a : K e y V a l u e O f D i a g r a m O b j e c t K e y a n y T y p e z b w N T n L X > < a : K e y V a l u e O f D i a g r a m O b j e c t K e y a n y T y p e z b w N T n L X > < a : K e y > < K e y > C o l u m n s \ D a y   N a m e < / K e y > < / a : K e y > < a : V a l u e   i : t y p e = " M e a s u r e G r i d N o d e V i e w S t a t e " > < C o l u m n > 2 0 < / C o l u m n > < L a y e d O u t > t r u e < / L a y e d O u t > < / a : V a l u e > < / a : K e y V a l u e O f D i a g r a m O b j e c t K e y a n y T y p e z b w N T n L X > < a : K e y V a l u e O f D i a g r a m O b j e c t K e y a n y T y p e z b w N T n L X > < a : K e y > < K e y > C o l u m n s \ T i m e < / K e y > < / a : K e y > < a : V a l u e   i : t y p e = " M e a s u r e G r i d N o d e V i e w S t a t e " > < C o l u m n > 2 1 < / 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 T a g s \ T a b l e s \ & l t ; T a b l e s \ C l e a n _ D a t a & g t ; < / K e y > < / D i a g r a m O b j e c t K e y > < D i a g r a m O b j e c t K e y > < K e y > D y n a m i c   T a g s \ T a b l e s \ & l t ; T a b l e s \ C a l e n d a r & g t ; < / K e y > < / D i a g r a m O b j e c t K e y > < D i a g r a m O b j e c t K e y > < K e y > T a b l e s \ C l e a n _ D a t a < / K e y > < / D i a g r a m O b j e c t K e y > < D i a g r a m O b j e c t K e y > < K e y > T a b l e s \ C l e a n _ D a t a \ C o l u m n s \ I n v o i c e N o < / K e y > < / D i a g r a m O b j e c t K e y > < D i a g r a m O b j e c t K e y > < K e y > T a b l e s \ C l e a n _ D a t a \ C o l u m n s \ S t o c k C o d e < / K e y > < / D i a g r a m O b j e c t K e y > < D i a g r a m O b j e c t K e y > < K e y > T a b l e s \ C l e a n _ D a t a \ C o l u m n s \ D e s c r i p t i o n < / K e y > < / D i a g r a m O b j e c t K e y > < D i a g r a m O b j e c t K e y > < K e y > T a b l e s \ C l e a n _ D a t a \ C o l u m n s \ Q u a n t i t y < / K e y > < / D i a g r a m O b j e c t K e y > < D i a g r a m O b j e c t K e y > < K e y > T a b l e s \ C l e a n _ D a t a \ C o l u m n s \ I n v o i c e D a t e < / K e y > < / D i a g r a m O b j e c t K e y > < D i a g r a m O b j e c t K e y > < K e y > T a b l e s \ C l e a n _ D a t a \ C o l u m n s \ U n i t P r i c e < / K e y > < / D i a g r a m O b j e c t K e y > < D i a g r a m O b j e c t K e y > < K e y > T a b l e s \ C l e a n _ D a t a \ C o l u m n s \ C u s t o m e r I D < / K e y > < / D i a g r a m O b j e c t K e y > < D i a g r a m O b j e c t K e y > < K e y > T a b l e s \ C l e a n _ D a t a \ C o l u m n s \ C o u n t r y < / K e y > < / D i a g r a m O b j e c t K e y > < D i a g r a m O b j e c t K e y > < K e y > T a b l e s \ C l e a n _ D a t a \ C o l u m n s \ I s R e t u r n < / K e y > < / D i a g r a m O b j e c t K e y > < D i a g r a m O b j e c t K e y > < K e y > T a b l e s \ C l e a n _ D a t a \ C o l u m n s \ I s F r e e < / K e y > < / D i a g r a m O b j e c t K e y > < D i a g r a m O b j e c t K e y > < K e y > T a b l e s \ C l e a n _ D a t a \ C o l u m n s \ I s N o n M e r c h < / K e y > < / D i a g r a m O b j e c t K e y > < D i a g r a m O b j e c t K e y > < K e y > T a b l e s \ C l e a n _ D a t a \ C o l u m n s \ L i n e S e q < / K e y > < / D i a g r a m O b j e c t K e y > < D i a g r a m O b j e c t K e y > < K e y > T a b l e s \ C l e a n _ D a t a \ C o l u m n s \ L i n e I D < / K e y > < / D i a g r a m O b j e c t K e y > < D i a g r a m O b j e c t K e y > < K e y > T a b l e s \ C l e a n _ D a t a \ C o l u m n s \ D u p K e y < / K e y > < / D i a g r a m O b j e c t K e y > < D i a g r a m O b j e c t K e y > < K e y > T a b l e s \ C l e a n _ D a t a \ C o l u m n s \ L i n e A m o u n t < / K e y > < / D i a g r a m O b j e c t K e y > < D i a g r a m O b j e c t K e y > < K e y > T a b l e s \ C l e a n _ D a t a \ C o l u m n s \ I s W h o l e s a l e H e u r i s t i c < / K e y > < / D i a g r a m O b j e c t K e y > < D i a g r a m O b j e c t K e y > < K e y > T a b l e s \ C l e a n _ D a t a \ C o l u m n s \ Y e a r < / K e y > < / D i a g r a m O b j e c t K e y > < D i a g r a m O b j e c t K e y > < K e y > T a b l e s \ C l e a n _ D a t a \ C o l u m n s \ M o n t h < / K e y > < / D i a g r a m O b j e c t K e y > < D i a g r a m O b j e c t K e y > < K e y > T a b l e s \ C l e a n _ D a t a \ C o l u m n s \ M o n t h   N a m e < / K e y > < / D i a g r a m O b j e c t K e y > < D i a g r a m O b j e c t K e y > < K e y > T a b l e s \ C l e a n _ D a t a \ C o l u m n s \ D a y < / K e y > < / D i a g r a m O b j e c t K e y > < D i a g r a m O b j e c t K e y > < K e y > T a b l e s \ C l e a n _ D a t a \ C o l u m n s \ D a y   N a m e < / K e y > < / D i a g r a m O b j e c t K e y > < D i a g r a m O b j e c t K e y > < K e y > T a b l e s \ C l e a n _ D a t a \ C o l u m n s \ T i m e < / K e y > < / D i a g r a m O b j e c t K e y > < D i a g r a m O b j e c t K e y > < K e y > T a b l e s \ C l e a n _ D a t a \ M e a s u r e s \ N e t   S a l e s < / K e y > < / D i a g r a m O b j e c t K e y > < D i a g r a m O b j e c t K e y > < K e y > T a b l e s \ C l e a n _ D a t a \ M e a s u r e s \ O r d e r s < / K e y > < / D i a g r a m O b j e c t K e y > < D i a g r a m O b j e c t K e y > < K e y > T a b l e s \ C l e a n _ D a t a \ M e a s u r e s \ C u s t o m e r s < / K e y > < / D i a g r a m O b j e c t K e y > < D i a g r a m O b j e c t K e y > < K e y > T a b l e s \ C l e a n _ D a t a \ M e a s u r e s \ R e t u r n   A m o u n t < / K e y > < / D i a g r a m O b j e c t K e y > < D i a g r a m O b j e c t K e y > < K e y > T a b l e s \ C l e a n _ D a t a \ M e a s u r e s \ R e t u r n   R a t e   ( b y   L i n e s ) < / K e y > < / D i a g r a m O b j e c t K e y > < D i a g r a m O b j e c t K e y > < K e y > T a b l e s \ C l e a n _ D a t a \ M e a s u r e s \ F r e e   L i n e   % < / K e y > < / D i a g r a m O b j e c t K e y > < D i a g r a m O b j e c t K e y > < K e y > T a b l e s \ C l e a n _ D a t a \ M e a s u r e s \ N o n _ M e r c h   % < / K e y > < / D i a g r a m O b j e c t K e y > < D i a g r a m O b j e c t K e y > < K e y > T a b l e s \ C l e a n _ D a t a \ M e a s u r e s \ N e t   S a l e s   ( E x c l .   N o n   M e r c h ) < / K e y > < / D i a g r a m O b j e c t K e y > < D i a g r a m O b j e c t K e y > < K e y > T a b l e s \ C l e a n _ D a t a \ M e a s u r e s \ A O V   ( A v g   O r d e r   V a l u e ) < / K e y > < / D i a g r a m O b j e c t K e y > < D i a g r a m O b j e c t K e y > < K e y > T a b l e s \ C l e a n _ D a t a \ M e a s u r e s \ O r d e r s   P e r   C u s t < / K e y > < / D i a g r a m O b j e c t K e y > < D i a g r a m O b j e c t K e y > < K e y > T a b l e s \ C l e a n _ D a t a \ M e a s u r e s \ N e t   S a l e s   ( N o   R e t u r n s ) < / K e y > < / D i a g r a m O b j e c t K e y > < D i a g r a m O b j e c t K e y > < K e y > T a b l e s \ C l e a n _ D a t a \ M e a s u r e s \ U n i t s < / K e y > < / D i a g r a m O b j e c t K e y > < D i a g r a m O b j e c t K e y > < K e y > T a b l e s \ C l e a n _ D a t a \ M e a s u r e s \ R e t u r n   U n i t s < / K e y > < / D i a g r a m O b j e c t K e y > < D i a g r a m O b j e c t K e y > < K e y > T a b l e s \ C l e a n _ D a t a \ M e a s u r e s \ R e t u r n   R a t e   ( b y   U n i t s ) < / K e y > < / D i a g r a m O b j e c t K e y > < D i a g r a m O b j e c t K e y > < K e y > T a b l e s \ C l e a n _ D a t a \ M e a s u r e s \ C u s t   w /   R e p e a t   O r d e r s < / K e y > < / D i a g r a m O b j e c t K e y > < D i a g r a m O b j e c t K e y > < K e y > T a b l e s \ C l e a n _ D a t a \ M e a s u r e s \ R e p e a t   C u s t o m e r s   % < / K e y > < / D i a g r a m O b j e c t K e y > < D i a g r a m O b j e c t K e y > < K e y > T a b l e s \ C l e a n _ D a t a \ M e a s u r e s \ N e t   S a l e s   ( E x c l .   W h o l e s a l e ) < / K e y > < / D i a g r a m O b j e c t K e y > < D i a g r a m O b j e c t K e y > < K e y > T a b l e s \ C a l e n d a r < / K e y > < / D i a g r a m O b j e c t K e y > < D i a g r a m O b j e c t K e y > < K e y > T a b l e s \ C a l e n d a r \ C o l u m n s \ D a t e < / K e y > < / D i a g r a m O b j e c t K e y > < D i a g r a m O b j e c t K e y > < K e y > T a b l e s \ C a l e n d a r \ C o l u m n s \ Y e a r < / K e y > < / D i a g r a m O b j e c t K e y > < D i a g r a m O b j e c t K e y > < K e y > T a b l e s \ C a l e n d a r \ C o l u m n s \ M o n t h < / K e y > < / D i a g r a m O b j e c t K e y > < D i a g r a m O b j e c t K e y > < K e y > T a b l e s \ C a l e n d a r \ C o l u m n s \ Q u a r t e r < / K e y > < / D i a g r a m O b j e c t K e y > < D i a g r a m O b j e c t K e y > < K e y > T a b l e s \ C a l e n d a r \ C o l u m n s \ W e e k   o f   Y e a r < / K e y > < / D i a g r a m O b j e c t K e y > < D i a g r a m O b j e c t K e y > < K e y > T a b l e s \ C a l e n d a r \ C o l u m n s \ M o n t h   N a m e < / K e y > < / D i a g r a m O b j e c t K e y > < D i a g r a m O b j e c t K e y > < K e y > T a b l e s \ C a l e n d a r \ C o l u m n s \ D a y < / K e y > < / D i a g r a m O b j e c t K e y > < D i a g r a m O b j e c t K e y > < K e y > T a b l e s \ C a l e n d a r \ C o l u m n s \ D a y   N a m e < / K e y > < / D i a g r a m O b j e c t K e y > < D i a g r a m O b j e c t K e y > < K e y > R e l a t i o n s h i p s \ & l t ; T a b l e s \ C l e a n _ D a t a \ C o l u m n s \ I n v o i c e D a t e & g t ; - & l t ; T a b l e s \ C a l e n d a r \ C o l u m n s \ D a t e & g t ; < / K e y > < / D i a g r a m O b j e c t K e y > < D i a g r a m O b j e c t K e y > < K e y > R e l a t i o n s h i p s \ & l t ; T a b l e s \ C l e a n _ D a t a \ C o l u m n s \ I n v o i c e D a t e & g t ; - & l t ; T a b l e s \ C a l e n d a r \ C o l u m n s \ D a t e & g t ; \ F K < / K e y > < / D i a g r a m O b j e c t K e y > < D i a g r a m O b j e c t K e y > < K e y > R e l a t i o n s h i p s \ & l t ; T a b l e s \ C l e a n _ D a t a \ C o l u m n s \ I n v o i c e D a t e & g t ; - & l t ; T a b l e s \ C a l e n d a r \ C o l u m n s \ D a t e & g t ; \ P K < / K e y > < / D i a g r a m O b j e c t K e y > < D i a g r a m O b j e c t K e y > < K e y > R e l a t i o n s h i p s \ & l t ; T a b l e s \ C l e a n _ D a t a \ C o l u m n s \ I n v o i c e D a t e & g t ; - & l t ; T a b l e s \ C a l e n d a r \ C o l u m n s \ D a t e & g t ; \ C r o s s F i l t e r < / K e y > < / D i a g r a m O b j e c t K e y > < / A l l K e y s > < S e l e c t e d K e y s > < D i a g r a m O b j e c t K e y > < K e y > R e l a t i o n s h i p s \ & l t ; T a b l e s \ C l e a n _ D a t a \ C o l u m n s \ I n v o i c e D a t e & g t ; - & l t ; T a b l e s \ C a l e n d a r \ C o l u m n s \ D a t e & g t ; 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 T a g s \ T a b l e s \ & l t ; T a b l e s \ C l e a n _ D a t a & g t ; 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 T a b l e s \ C l e a n _ D a t a < / K e y > < / a : K e y > < a : V a l u e   i : t y p e = " D i a g r a m D i s p l a y N o d e V i e w S t a t e " > < H e i g h t > 1 4 7 . 6 0 0 0 0 0 0 0 0 0 0 0 0 2 < / H e i g h t > < I s E x p a n d e d > t r u e < / I s E x p a n d e d > < L a y e d O u t > t r u e < / L a y e d O u t > < L e f t > 5 . 6 8 4 3 4 1 8 8 6 0 8 0 8 0 1 5 E - 1 4 < / L e f t > < S c r o l l V e r t i c a l O f f s e t > 3 9 < / S c r o l l V e r t i c a l O f f s e t > < T o p > 5 8 . 8 0 0 0 0 0 0 0 0 0 0 0 0 1 1 < / T o p > < W i d t h > 1 9 8 . 3 9 9 9 9 9 9 9 9 9 9 9 9 8 < / W i d t h > < / a : V a l u e > < / a : K e y V a l u e O f D i a g r a m O b j e c t K e y a n y T y p e z b w N T n L X > < a : K e y V a l u e O f D i a g r a m O b j e c t K e y a n y T y p e z b w N T n L X > < a : K e y > < K e y > T a b l e s \ C l e a n _ D a t a \ C o l u m n s \ I n v o i c e N o < / K e y > < / a : K e y > < a : V a l u e   i : t y p e = " D i a g r a m D i s p l a y N o d e V i e w S t a t e " > < H e i g h t > 1 5 0 < / H e i g h t > < I s E x p a n d e d > t r u e < / I s E x p a n d e d > < W i d t h > 2 0 0 < / W i d t h > < / a : V a l u e > < / a : K e y V a l u e O f D i a g r a m O b j e c t K e y a n y T y p e z b w N T n L X > < a : K e y V a l u e O f D i a g r a m O b j e c t K e y a n y T y p e z b w N T n L X > < a : K e y > < K e y > T a b l e s \ C l e a n _ D a t a \ C o l u m n s \ S t o c k C o d e < / K e y > < / a : K e y > < a : V a l u e   i : t y p e = " D i a g r a m D i s p l a y N o d e V i e w S t a t e " > < H e i g h t > 1 5 0 < / H e i g h t > < I s E x p a n d e d > t r u e < / I s E x p a n d e d > < W i d t h > 2 0 0 < / W i d t h > < / a : V a l u e > < / a : K e y V a l u e O f D i a g r a m O b j e c t K e y a n y T y p e z b w N T n L X > < a : K e y V a l u e O f D i a g r a m O b j e c t K e y a n y T y p e z b w N T n L X > < a : K e y > < K e y > T a b l e s \ C l e a n _ D a t a \ C o l u m n s \ D e s c r i p t i o n < / K e y > < / a : K e y > < a : V a l u e   i : t y p e = " D i a g r a m D i s p l a y N o d e V i e w S t a t e " > < H e i g h t > 1 5 0 < / H e i g h t > < I s E x p a n d e d > t r u e < / I s E x p a n d e d > < W i d t h > 2 0 0 < / W i d t h > < / a : V a l u e > < / a : K e y V a l u e O f D i a g r a m O b j e c t K e y a n y T y p e z b w N T n L X > < a : K e y V a l u e O f D i a g r a m O b j e c t K e y a n y T y p e z b w N T n L X > < a : K e y > < K e y > T a b l e s \ C l e a n _ D a t a \ C o l u m n s \ Q u a n t i t y < / K e y > < / a : K e y > < a : V a l u e   i : t y p e = " D i a g r a m D i s p l a y N o d e V i e w S t a t e " > < H e i g h t > 1 5 0 < / H e i g h t > < I s E x p a n d e d > t r u e < / I s E x p a n d e d > < W i d t h > 2 0 0 < / W i d t h > < / a : V a l u e > < / a : K e y V a l u e O f D i a g r a m O b j e c t K e y a n y T y p e z b w N T n L X > < a : K e y V a l u e O f D i a g r a m O b j e c t K e y a n y T y p e z b w N T n L X > < a : K e y > < K e y > T a b l e s \ C l e a n _ D a t a \ C o l u m n s \ I n v o i c e D a t e < / K e y > < / a : K e y > < a : V a l u e   i : t y p e = " D i a g r a m D i s p l a y N o d e V i e w S t a t e " > < H e i g h t > 1 5 0 < / H e i g h t > < I s E x p a n d e d > t r u e < / I s E x p a n d e d > < W i d t h > 2 0 0 < / W i d t h > < / a : V a l u e > < / a : K e y V a l u e O f D i a g r a m O b j e c t K e y a n y T y p e z b w N T n L X > < a : K e y V a l u e O f D i a g r a m O b j e c t K e y a n y T y p e z b w N T n L X > < a : K e y > < K e y > T a b l e s \ C l e a n _ D a t a \ C o l u m n s \ U n i t P r i c e < / K e y > < / a : K e y > < a : V a l u e   i : t y p e = " D i a g r a m D i s p l a y N o d e V i e w S t a t e " > < H e i g h t > 1 5 0 < / H e i g h t > < I s E x p a n d e d > t r u e < / I s E x p a n d e d > < W i d t h > 2 0 0 < / W i d t h > < / a : V a l u e > < / a : K e y V a l u e O f D i a g r a m O b j e c t K e y a n y T y p e z b w N T n L X > < a : K e y V a l u e O f D i a g r a m O b j e c t K e y a n y T y p e z b w N T n L X > < a : K e y > < K e y > T a b l e s \ C l e a n _ D a t a \ C o l u m n s \ C u s t o m e r I D < / K e y > < / a : K e y > < a : V a l u e   i : t y p e = " D i a g r a m D i s p l a y N o d e V i e w S t a t e " > < H e i g h t > 1 5 0 < / H e i g h t > < I s E x p a n d e d > t r u e < / I s E x p a n d e d > < W i d t h > 2 0 0 < / W i d t h > < / a : V a l u e > < / a : K e y V a l u e O f D i a g r a m O b j e c t K e y a n y T y p e z b w N T n L X > < a : K e y V a l u e O f D i a g r a m O b j e c t K e y a n y T y p e z b w N T n L X > < a : K e y > < K e y > T a b l e s \ C l e a n _ D a t a \ C o l u m n s \ C o u n t r y < / K e y > < / a : K e y > < a : V a l u e   i : t y p e = " D i a g r a m D i s p l a y N o d e V i e w S t a t e " > < H e i g h t > 1 5 0 < / H e i g h t > < I s E x p a n d e d > t r u e < / I s E x p a n d e d > < W i d t h > 2 0 0 < / W i d t h > < / a : V a l u e > < / a : K e y V a l u e O f D i a g r a m O b j e c t K e y a n y T y p e z b w N T n L X > < a : K e y V a l u e O f D i a g r a m O b j e c t K e y a n y T y p e z b w N T n L X > < a : K e y > < K e y > T a b l e s \ C l e a n _ D a t a \ C o l u m n s \ I s R e t u r n < / K e y > < / a : K e y > < a : V a l u e   i : t y p e = " D i a g r a m D i s p l a y N o d e V i e w S t a t e " > < H e i g h t > 1 5 0 < / H e i g h t > < I s E x p a n d e d > t r u e < / I s E x p a n d e d > < W i d t h > 2 0 0 < / W i d t h > < / a : V a l u e > < / a : K e y V a l u e O f D i a g r a m O b j e c t K e y a n y T y p e z b w N T n L X > < a : K e y V a l u e O f D i a g r a m O b j e c t K e y a n y T y p e z b w N T n L X > < a : K e y > < K e y > T a b l e s \ C l e a n _ D a t a \ C o l u m n s \ I s F r e e < / K e y > < / a : K e y > < a : V a l u e   i : t y p e = " D i a g r a m D i s p l a y N o d e V i e w S t a t e " > < H e i g h t > 1 5 0 < / H e i g h t > < I s E x p a n d e d > t r u e < / I s E x p a n d e d > < W i d t h > 2 0 0 < / W i d t h > < / a : V a l u e > < / a : K e y V a l u e O f D i a g r a m O b j e c t K e y a n y T y p e z b w N T n L X > < a : K e y V a l u e O f D i a g r a m O b j e c t K e y a n y T y p e z b w N T n L X > < a : K e y > < K e y > T a b l e s \ C l e a n _ D a t a \ C o l u m n s \ I s N o n M e r c h < / K e y > < / a : K e y > < a : V a l u e   i : t y p e = " D i a g r a m D i s p l a y N o d e V i e w S t a t e " > < H e i g h t > 1 5 0 < / H e i g h t > < I s E x p a n d e d > t r u e < / I s E x p a n d e d > < W i d t h > 2 0 0 < / W i d t h > < / a : V a l u e > < / a : K e y V a l u e O f D i a g r a m O b j e c t K e y a n y T y p e z b w N T n L X > < a : K e y V a l u e O f D i a g r a m O b j e c t K e y a n y T y p e z b w N T n L X > < a : K e y > < K e y > T a b l e s \ C l e a n _ D a t a \ C o l u m n s \ L i n e S e q < / K e y > < / a : K e y > < a : V a l u e   i : t y p e = " D i a g r a m D i s p l a y N o d e V i e w S t a t e " > < H e i g h t > 1 5 0 < / H e i g h t > < I s E x p a n d e d > t r u e < / I s E x p a n d e d > < W i d t h > 2 0 0 < / W i d t h > < / a : V a l u e > < / a : K e y V a l u e O f D i a g r a m O b j e c t K e y a n y T y p e z b w N T n L X > < a : K e y V a l u e O f D i a g r a m O b j e c t K e y a n y T y p e z b w N T n L X > < a : K e y > < K e y > T a b l e s \ C l e a n _ D a t a \ C o l u m n s \ L i n e I D < / K e y > < / a : K e y > < a : V a l u e   i : t y p e = " D i a g r a m D i s p l a y N o d e V i e w S t a t e " > < H e i g h t > 1 5 0 < / H e i g h t > < I s E x p a n d e d > t r u e < / I s E x p a n d e d > < W i d t h > 2 0 0 < / W i d t h > < / a : V a l u e > < / a : K e y V a l u e O f D i a g r a m O b j e c t K e y a n y T y p e z b w N T n L X > < a : K e y V a l u e O f D i a g r a m O b j e c t K e y a n y T y p e z b w N T n L X > < a : K e y > < K e y > T a b l e s \ C l e a n _ D a t a \ C o l u m n s \ D u p K e y < / K e y > < / a : K e y > < a : V a l u e   i : t y p e = " D i a g r a m D i s p l a y N o d e V i e w S t a t e " > < H e i g h t > 1 5 0 < / H e i g h t > < I s E x p a n d e d > t r u e < / I s E x p a n d e d > < W i d t h > 2 0 0 < / W i d t h > < / a : V a l u e > < / a : K e y V a l u e O f D i a g r a m O b j e c t K e y a n y T y p e z b w N T n L X > < a : K e y V a l u e O f D i a g r a m O b j e c t K e y a n y T y p e z b w N T n L X > < a : K e y > < K e y > T a b l e s \ C l e a n _ D a t a \ C o l u m n s \ L i n e A m o u n t < / K e y > < / a : K e y > < a : V a l u e   i : t y p e = " D i a g r a m D i s p l a y N o d e V i e w S t a t e " > < H e i g h t > 1 5 0 < / H e i g h t > < I s E x p a n d e d > t r u e < / I s E x p a n d e d > < W i d t h > 2 0 0 < / W i d t h > < / a : V a l u e > < / a : K e y V a l u e O f D i a g r a m O b j e c t K e y a n y T y p e z b w N T n L X > < a : K e y V a l u e O f D i a g r a m O b j e c t K e y a n y T y p e z b w N T n L X > < a : K e y > < K e y > T a b l e s \ C l e a n _ D a t a \ C o l u m n s \ I s W h o l e s a l e H e u r i s t i c < / K e y > < / a : K e y > < a : V a l u e   i : t y p e = " D i a g r a m D i s p l a y N o d e V i e w S t a t e " > < H e i g h t > 1 5 0 < / H e i g h t > < I s E x p a n d e d > t r u e < / I s E x p a n d e d > < W i d t h > 2 0 0 < / W i d t h > < / a : V a l u e > < / a : K e y V a l u e O f D i a g r a m O b j e c t K e y a n y T y p e z b w N T n L X > < a : K e y V a l u e O f D i a g r a m O b j e c t K e y a n y T y p e z b w N T n L X > < a : K e y > < K e y > T a b l e s \ C l e a n _ D a t a \ C o l u m n s \ Y e a r < / K e y > < / a : K e y > < a : V a l u e   i : t y p e = " D i a g r a m D i s p l a y N o d e V i e w S t a t e " > < H e i g h t > 1 5 0 < / H e i g h t > < I s E x p a n d e d > t r u e < / I s E x p a n d e d > < W i d t h > 2 0 0 < / W i d t h > < / a : V a l u e > < / a : K e y V a l u e O f D i a g r a m O b j e c t K e y a n y T y p e z b w N T n L X > < a : K e y V a l u e O f D i a g r a m O b j e c t K e y a n y T y p e z b w N T n L X > < a : K e y > < K e y > T a b l e s \ C l e a n _ D a t a \ C o l u m n s \ M o n t h < / K e y > < / a : K e y > < a : V a l u e   i : t y p e = " D i a g r a m D i s p l a y N o d e V i e w S t a t e " > < H e i g h t > 1 5 0 < / H e i g h t > < I s E x p a n d e d > t r u e < / I s E x p a n d e d > < W i d t h > 2 0 0 < / W i d t h > < / a : V a l u e > < / a : K e y V a l u e O f D i a g r a m O b j e c t K e y a n y T y p e z b w N T n L X > < a : K e y V a l u e O f D i a g r a m O b j e c t K e y a n y T y p e z b w N T n L X > < a : K e y > < K e y > T a b l e s \ C l e a n _ D a t a \ C o l u m n s \ M o n t h   N a m e < / K e y > < / a : K e y > < a : V a l u e   i : t y p e = " D i a g r a m D i s p l a y N o d e V i e w S t a t e " > < H e i g h t > 1 5 0 < / H e i g h t > < I s E x p a n d e d > t r u e < / I s E x p a n d e d > < W i d t h > 2 0 0 < / W i d t h > < / a : V a l u e > < / a : K e y V a l u e O f D i a g r a m O b j e c t K e y a n y T y p e z b w N T n L X > < a : K e y V a l u e O f D i a g r a m O b j e c t K e y a n y T y p e z b w N T n L X > < a : K e y > < K e y > T a b l e s \ C l e a n _ D a t a \ C o l u m n s \ D a y < / K e y > < / a : K e y > < a : V a l u e   i : t y p e = " D i a g r a m D i s p l a y N o d e V i e w S t a t e " > < H e i g h t > 1 5 0 < / H e i g h t > < I s E x p a n d e d > t r u e < / I s E x p a n d e d > < W i d t h > 2 0 0 < / W i d t h > < / a : V a l u e > < / a : K e y V a l u e O f D i a g r a m O b j e c t K e y a n y T y p e z b w N T n L X > < a : K e y V a l u e O f D i a g r a m O b j e c t K e y a n y T y p e z b w N T n L X > < a : K e y > < K e y > T a b l e s \ C l e a n _ D a t a \ C o l u m n s \ D a y   N a m e < / K e y > < / a : K e y > < a : V a l u e   i : t y p e = " D i a g r a m D i s p l a y N o d e V i e w S t a t e " > < H e i g h t > 1 5 0 < / H e i g h t > < I s E x p a n d e d > t r u e < / I s E x p a n d e d > < W i d t h > 2 0 0 < / W i d t h > < / a : V a l u e > < / a : K e y V a l u e O f D i a g r a m O b j e c t K e y a n y T y p e z b w N T n L X > < a : K e y V a l u e O f D i a g r a m O b j e c t K e y a n y T y p e z b w N T n L X > < a : K e y > < K e y > T a b l e s \ C l e a n _ D a t a \ C o l u m n s \ T i m e < / K e y > < / a : K e y > < a : V a l u e   i : t y p e = " D i a g r a m D i s p l a y N o d e V i e w S t a t e " > < H e i g h t > 1 5 0 < / H e i g h t > < I s E x p a n d e d > t r u e < / I s E x p a n d e d > < W i d t h > 2 0 0 < / W i d t h > < / a : V a l u e > < / a : K e y V a l u e O f D i a g r a m O b j e c t K e y a n y T y p e z b w N T n L X > < a : K e y V a l u e O f D i a g r a m O b j e c t K e y a n y T y p e z b w N T n L X > < a : K e y > < K e y > T a b l e s \ C l e a n _ D a t a \ M e a s u r e s \ N e t   S a l e s < / K e y > < / a : K e y > < a : V a l u e   i : t y p e = " D i a g r a m D i s p l a y N o d e V i e w S t a t e " > < H e i g h t > 1 5 0 < / H e i g h t > < I s E x p a n d e d > t r u e < / I s E x p a n d e d > < W i d t h > 2 0 0 < / W i d t h > < / a : V a l u e > < / a : K e y V a l u e O f D i a g r a m O b j e c t K e y a n y T y p e z b w N T n L X > < a : K e y V a l u e O f D i a g r a m O b j e c t K e y a n y T y p e z b w N T n L X > < a : K e y > < K e y > T a b l e s \ C l e a n _ D a t a \ M e a s u r e s \ O r d e r s < / K e y > < / a : K e y > < a : V a l u e   i : t y p e = " D i a g r a m D i s p l a y N o d e V i e w S t a t e " > < H e i g h t > 1 5 0 < / H e i g h t > < I s E x p a n d e d > t r u e < / I s E x p a n d e d > < W i d t h > 2 0 0 < / W i d t h > < / a : V a l u e > < / a : K e y V a l u e O f D i a g r a m O b j e c t K e y a n y T y p e z b w N T n L X > < a : K e y V a l u e O f D i a g r a m O b j e c t K e y a n y T y p e z b w N T n L X > < a : K e y > < K e y > T a b l e s \ C l e a n _ D a t a \ M e a s u r e s \ C u s t o m e r s < / K e y > < / a : K e y > < a : V a l u e   i : t y p e = " D i a g r a m D i s p l a y N o d e V i e w S t a t e " > < H e i g h t > 1 5 0 < / H e i g h t > < I s E x p a n d e d > t r u e < / I s E x p a n d e d > < W i d t h > 2 0 0 < / W i d t h > < / a : V a l u e > < / a : K e y V a l u e O f D i a g r a m O b j e c t K e y a n y T y p e z b w N T n L X > < a : K e y V a l u e O f D i a g r a m O b j e c t K e y a n y T y p e z b w N T n L X > < a : K e y > < K e y > T a b l e s \ C l e a n _ D a t a \ M e a s u r e s \ R e t u r n   A m o u n t < / K e y > < / a : K e y > < a : V a l u e   i : t y p e = " D i a g r a m D i s p l a y N o d e V i e w S t a t e " > < H e i g h t > 1 5 0 < / H e i g h t > < I s E x p a n d e d > t r u e < / I s E x p a n d e d > < W i d t h > 2 0 0 < / W i d t h > < / a : V a l u e > < / a : K e y V a l u e O f D i a g r a m O b j e c t K e y a n y T y p e z b w N T n L X > < a : K e y V a l u e O f D i a g r a m O b j e c t K e y a n y T y p e z b w N T n L X > < a : K e y > < K e y > T a b l e s \ C l e a n _ D a t a \ M e a s u r e s \ R e t u r n   R a t e   ( b y   L i n e s ) < / K e y > < / a : K e y > < a : V a l u e   i : t y p e = " D i a g r a m D i s p l a y N o d e V i e w S t a t e " > < H e i g h t > 1 5 0 < / H e i g h t > < I s E x p a n d e d > t r u e < / I s E x p a n d e d > < W i d t h > 2 0 0 < / W i d t h > < / a : V a l u e > < / a : K e y V a l u e O f D i a g r a m O b j e c t K e y a n y T y p e z b w N T n L X > < a : K e y V a l u e O f D i a g r a m O b j e c t K e y a n y T y p e z b w N T n L X > < a : K e y > < K e y > T a b l e s \ C l e a n _ D a t a \ M e a s u r e s \ F r e e   L i n e   % < / K e y > < / a : K e y > < a : V a l u e   i : t y p e = " D i a g r a m D i s p l a y N o d e V i e w S t a t e " > < H e i g h t > 1 5 0 < / H e i g h t > < I s E x p a n d e d > t r u e < / I s E x p a n d e d > < W i d t h > 2 0 0 < / W i d t h > < / a : V a l u e > < / a : K e y V a l u e O f D i a g r a m O b j e c t K e y a n y T y p e z b w N T n L X > < a : K e y V a l u e O f D i a g r a m O b j e c t K e y a n y T y p e z b w N T n L X > < a : K e y > < K e y > T a b l e s \ C l e a n _ D a t a \ M e a s u r e s \ N o n _ M e r c h   % < / K e y > < / a : K e y > < a : V a l u e   i : t y p e = " D i a g r a m D i s p l a y N o d e V i e w S t a t e " > < H e i g h t > 1 5 0 < / H e i g h t > < I s E x p a n d e d > t r u e < / I s E x p a n d e d > < W i d t h > 2 0 0 < / W i d t h > < / a : V a l u e > < / a : K e y V a l u e O f D i a g r a m O b j e c t K e y a n y T y p e z b w N T n L X > < a : K e y V a l u e O f D i a g r a m O b j e c t K e y a n y T y p e z b w N T n L X > < a : K e y > < K e y > T a b l e s \ C l e a n _ D a t a \ M e a s u r e s \ N e t   S a l e s   ( E x c l .   N o n   M e r c h ) < / K e y > < / a : K e y > < a : V a l u e   i : t y p e = " D i a g r a m D i s p l a y N o d e V i e w S t a t e " > < H e i g h t > 1 5 0 < / H e i g h t > < I s E x p a n d e d > t r u e < / I s E x p a n d e d > < W i d t h > 2 0 0 < / W i d t h > < / a : V a l u e > < / a : K e y V a l u e O f D i a g r a m O b j e c t K e y a n y T y p e z b w N T n L X > < a : K e y V a l u e O f D i a g r a m O b j e c t K e y a n y T y p e z b w N T n L X > < a : K e y > < K e y > T a b l e s \ C l e a n _ D a t a \ M e a s u r e s \ A O V   ( A v g   O r d e r   V a l u e ) < / K e y > < / a : K e y > < a : V a l u e   i : t y p e = " D i a g r a m D i s p l a y N o d e V i e w S t a t e " > < H e i g h t > 1 5 0 < / H e i g h t > < I s E x p a n d e d > t r u e < / I s E x p a n d e d > < W i d t h > 2 0 0 < / W i d t h > < / a : V a l u e > < / a : K e y V a l u e O f D i a g r a m O b j e c t K e y a n y T y p e z b w N T n L X > < a : K e y V a l u e O f D i a g r a m O b j e c t K e y a n y T y p e z b w N T n L X > < a : K e y > < K e y > T a b l e s \ C l e a n _ D a t a \ M e a s u r e s \ O r d e r s   P e r   C u s t < / K e y > < / a : K e y > < a : V a l u e   i : t y p e = " D i a g r a m D i s p l a y N o d e V i e w S t a t e " > < H e i g h t > 1 5 0 < / H e i g h t > < I s E x p a n d e d > t r u e < / I s E x p a n d e d > < W i d t h > 2 0 0 < / W i d t h > < / a : V a l u e > < / a : K e y V a l u e O f D i a g r a m O b j e c t K e y a n y T y p e z b w N T n L X > < a : K e y V a l u e O f D i a g r a m O b j e c t K e y a n y T y p e z b w N T n L X > < a : K e y > < K e y > T a b l e s \ C l e a n _ D a t a \ M e a s u r e s \ N e t   S a l e s   ( N o   R e t u r n s ) < / K e y > < / a : K e y > < a : V a l u e   i : t y p e = " D i a g r a m D i s p l a y N o d e V i e w S t a t e " > < H e i g h t > 1 5 0 < / H e i g h t > < I s E x p a n d e d > t r u e < / I s E x p a n d e d > < W i d t h > 2 0 0 < / W i d t h > < / a : V a l u e > < / a : K e y V a l u e O f D i a g r a m O b j e c t K e y a n y T y p e z b w N T n L X > < a : K e y V a l u e O f D i a g r a m O b j e c t K e y a n y T y p e z b w N T n L X > < a : K e y > < K e y > T a b l e s \ C l e a n _ D a t a \ M e a s u r e s \ U n i t s < / K e y > < / a : K e y > < a : V a l u e   i : t y p e = " D i a g r a m D i s p l a y N o d e V i e w S t a t e " > < H e i g h t > 1 5 0 < / H e i g h t > < I s E x p a n d e d > t r u e < / I s E x p a n d e d > < W i d t h > 2 0 0 < / W i d t h > < / a : V a l u e > < / a : K e y V a l u e O f D i a g r a m O b j e c t K e y a n y T y p e z b w N T n L X > < a : K e y V a l u e O f D i a g r a m O b j e c t K e y a n y T y p e z b w N T n L X > < a : K e y > < K e y > T a b l e s \ C l e a n _ D a t a \ M e a s u r e s \ R e t u r n   U n i t s < / K e y > < / a : K e y > < a : V a l u e   i : t y p e = " D i a g r a m D i s p l a y N o d e V i e w S t a t e " > < H e i g h t > 1 5 0 < / H e i g h t > < I s E x p a n d e d > t r u e < / I s E x p a n d e d > < W i d t h > 2 0 0 < / W i d t h > < / a : V a l u e > < / a : K e y V a l u e O f D i a g r a m O b j e c t K e y a n y T y p e z b w N T n L X > < a : K e y V a l u e O f D i a g r a m O b j e c t K e y a n y T y p e z b w N T n L X > < a : K e y > < K e y > T a b l e s \ C l e a n _ D a t a \ M e a s u r e s \ R e t u r n   R a t e   ( b y   U n i t s ) < / K e y > < / a : K e y > < a : V a l u e   i : t y p e = " D i a g r a m D i s p l a y N o d e V i e w S t a t e " > < H e i g h t > 1 5 0 < / H e i g h t > < I s E x p a n d e d > t r u e < / I s E x p a n d e d > < W i d t h > 2 0 0 < / W i d t h > < / a : V a l u e > < / a : K e y V a l u e O f D i a g r a m O b j e c t K e y a n y T y p e z b w N T n L X > < a : K e y V a l u e O f D i a g r a m O b j e c t K e y a n y T y p e z b w N T n L X > < a : K e y > < K e y > T a b l e s \ C l e a n _ D a t a \ M e a s u r e s \ C u s t   w /   R e p e a t   O r d e r s < / K e y > < / a : K e y > < a : V a l u e   i : t y p e = " D i a g r a m D i s p l a y N o d e V i e w S t a t e " > < H e i g h t > 1 5 0 < / H e i g h t > < I s E x p a n d e d > t r u e < / I s E x p a n d e d > < W i d t h > 2 0 0 < / W i d t h > < / a : V a l u e > < / a : K e y V a l u e O f D i a g r a m O b j e c t K e y a n y T y p e z b w N T n L X > < a : K e y V a l u e O f D i a g r a m O b j e c t K e y a n y T y p e z b w N T n L X > < a : K e y > < K e y > T a b l e s \ C l e a n _ D a t a \ M e a s u r e s \ R e p e a t   C u s t o m e r s   % < / K e y > < / a : K e y > < a : V a l u e   i : t y p e = " D i a g r a m D i s p l a y N o d e V i e w S t a t e " > < H e i g h t > 1 5 0 < / H e i g h t > < I s E x p a n d e d > t r u e < / I s E x p a n d e d > < W i d t h > 2 0 0 < / W i d t h > < / a : V a l u e > < / a : K e y V a l u e O f D i a g r a m O b j e c t K e y a n y T y p e z b w N T n L X > < a : K e y V a l u e O f D i a g r a m O b j e c t K e y a n y T y p e z b w N T n L X > < a : K e y > < K e y > T a b l e s \ C l e a n _ D a t a \ M e a s u r e s \ N e t   S a l e s   ( E x c l .   W h o l e s a l e ) < / 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L e f t > 2 3 8 . 4 0 0 0 0 0 0 0 0 0 0 0 0 9 < / L e f t > < T a b I n d e x > 1 < / T a b I n d e x > < 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 T a b l e s \ C a l e n d a r \ C o l u m n s \ W e e k   o f   Y e a r < / K e y > < / a : K e y > < a : V a l u e   i : t y p e = " D i a g r a m D i s p l a y N o d e V i e w S t a t e " > < H e i g h t > 1 5 0 < / H e i g h t > < I s E x p a n d e d > t r u e < / I s E x p a n d e d > < W i d t h > 2 0 0 < / W i d t h > < / a : V a l u e > < / a : K e y V a l u e O f D i a g r a m O b j e c t K e y a n y T y p e z b w N T n L X > < a : K e y V a l u e O f D i a g r a m O b j e c t K e y a n y T y p e z b w N T n L X > < a : K e y > < K e y > T a b l e s \ C a l e n d a r \ C o l u m n s \ M o n t h   N a m e < / K e y > < / a : K e y > < a : V a l u e   i : t y p e = " D i a g r a m D i s p l a y N o d e V i e w S t a t e " > < H e i g h t > 1 5 0 < / H e i g h t > < I s E x p a n d e d > t r u e < / I s E x p a n d e d > < W i d t h > 2 0 0 < / W i d t h > < / a : V a l u e > < / a : K e y V a l u e O f D i a g r a m O b j e c t K e y a n y T y p e z b w N T n L X > < a : K e y V a l u e O f D i a g r a m O b j e c t K e y a n y T y p e z b w N T n L X > < a : K e y > < K e y > T a b l e s \ C a l e n d a r \ C o l u m n s \ D a y < / 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 R e l a t i o n s h i p s \ & l t ; T a b l e s \ C l e a n _ D a t a \ C o l u m n s \ I n v o i c e D a t e & g t ; - & l t ; T a b l e s \ C a l e n d a r \ C o l u m n s \ D a t e & g t ; < / K e y > < / a : K e y > < a : V a l u e   i : t y p e = " D i a g r a m D i s p l a y L i n k V i e w S t a t e " > < A u t o m a t i o n P r o p e r t y H e l p e r T e x t > E n d   p o i n t   1 :   ( 2 1 4 . 4 , 1 3 2 . 6 ) .   E n d   p o i n t   2 :   ( 2 2 2 . 4 , 7 5 )   < / A u t o m a t i o n P r o p e r t y H e l p e r T e x t > < I s F o c u s e d > t r u e < / I s F o c u s e d > < L a y e d O u t > t r u e < / L a y e d O u t > < P o i n t s   x m l n s : b = " h t t p : / / s c h e m a s . d a t a c o n t r a c t . o r g / 2 0 0 4 / 0 7 / S y s t e m . W i n d o w s " > < b : P o i n t > < b : _ x > 2 1 4 . 4 0 0 0 0 0 0 0 0 0 0 0 2 < / b : _ x > < b : _ y > 1 3 2 . 5 9 9 9 9 9 9 9 9 9 9 9 9 7 < / b : _ y > < / b : P o i n t > < b : P o i n t > < b : _ x > 2 1 6 . 4 0 0 0 0 0 0 0 0 0 0 0 0 9 < / b : _ x > < b : _ y > 1 3 2 . 5 9 9 9 9 9 9 9 9 9 9 9 9 7 < / b : _ y > < / b : P o i n t > < b : P o i n t > < b : _ x > 2 1 8 . 4 0 0 0 0 0 0 0 0 0 0 0 0 9 < / b : _ x > < b : _ y > 1 3 0 . 5 9 9 9 9 9 9 9 9 9 9 9 9 7 < / b : _ y > < / b : P o i n t > < b : P o i n t > < b : _ x > 2 1 8 . 4 0 0 0 0 0 0 0 0 0 0 0 0 9 < / b : _ x > < b : _ y > 7 6 . 9 9 9 9 9 9 9 9 9 9 9 9 9 7 2 < / b : _ y > < / b : P o i n t > < b : P o i n t > < b : _ x > 2 2 0 . 4 0 0 0 0 0 0 0 0 0 0 0 0 9 < / b : _ x > < b : _ y > 7 4 . 9 9 9 9 9 9 9 9 9 9 9 9 9 7 2 < / b : _ y > < / b : P o i n t > < b : P o i n t > < b : _ x > 2 2 2 . 3 9 9 9 9 9 9 9 9 9 9 9 9 8 < / b : _ x > < b : _ y > 7 4 . 9 9 9 9 9 9 9 9 9 9 9 9 9 7 2 < / b : _ y > < / b : P o i n t > < / P o i n t s > < / a : V a l u e > < / a : K e y V a l u e O f D i a g r a m O b j e c t K e y a n y T y p e z b w N T n L X > < a : K e y V a l u e O f D i a g r a m O b j e c t K e y a n y T y p e z b w N T n L X > < a : K e y > < K e y > R e l a t i o n s h i p s \ & l t ; T a b l e s \ C l e a n _ D a t a \ C o l u m n s \ I n v o i c e D a t e & g t ; - & l t ; T a b l e s \ C a l e n d a r \ C o l u m n s \ D a t e & g t ; \ F K < / K e y > < / a : K e y > < a : V a l u e   i : t y p e = " D i a g r a m D i s p l a y L i n k E n d p o i n t V i e w S t a t e " > < H e i g h t > 1 6 < / H e i g h t > < L a b e l L o c a t i o n   x m l n s : b = " h t t p : / / s c h e m a s . d a t a c o n t r a c t . o r g / 2 0 0 4 / 0 7 / S y s t e m . W i n d o w s " > < b : _ x > 1 9 8 . 4 0 0 0 0 0 0 0 0 0 0 0 2 < / b : _ x > < b : _ y > 1 2 4 . 5 9 9 9 9 9 9 9 9 9 9 9 9 7 < / b : _ y > < / L a b e l L o c a t i o n > < L o c a t i o n   x m l n s : b = " h t t p : / / s c h e m a s . d a t a c o n t r a c t . o r g / 2 0 0 4 / 0 7 / S y s t e m . W i n d o w s " > < b : _ x > 1 9 8 . 4 0 0 0 0 0 0 0 0 0 0 0 2 < / b : _ x > < b : _ y > 1 3 2 . 5 9 9 9 9 9 9 9 9 9 9 9 9 7 < / b : _ y > < / L o c a t i o n > < S h a p e R o t a t e A n g l e > 3 6 0 < / S h a p e R o t a t e A n g l e > < W i d t h > 1 6 < / W i d t h > < / a : V a l u e > < / a : K e y V a l u e O f D i a g r a m O b j e c t K e y a n y T y p e z b w N T n L X > < a : K e y V a l u e O f D i a g r a m O b j e c t K e y a n y T y p e z b w N T n L X > < a : K e y > < K e y > R e l a t i o n s h i p s \ & l t ; T a b l e s \ C l e a n _ D a t a \ C o l u m n s \ I n v o i c e D a t e & g t ; - & l t ; T a b l e s \ C a l e n d a r \ C o l u m n s \ D a t e & g t ; \ P K < / K e y > < / a : K e y > < a : V a l u e   i : t y p e = " D i a g r a m D i s p l a y L i n k E n d p o i n t V i e w S t a t e " > < H e i g h t > 1 6 < / H e i g h t > < L a b e l L o c a t i o n   x m l n s : b = " h t t p : / / s c h e m a s . d a t a c o n t r a c t . o r g / 2 0 0 4 / 0 7 / S y s t e m . W i n d o w s " > < b : _ x > 2 2 2 . 3 9 9 9 9 9 9 9 9 9 9 9 9 8 < / b : _ x > < b : _ y > 6 6 . 9 9 9 9 9 9 9 9 9 9 9 9 9 7 2 < / b : _ y > < / L a b e l L o c a t i o n > < L o c a t i o n   x m l n s : b = " h t t p : / / s c h e m a s . d a t a c o n t r a c t . o r g / 2 0 0 4 / 0 7 / S y s t e m . W i n d o w s " > < b : _ x > 2 3 8 . 3 9 9 9 9 9 9 9 9 9 9 9 9 8 < / b : _ x > < b : _ y > 7 4 . 9 9 9 9 9 9 9 9 9 9 9 9 9 7 2 < / b : _ y > < / L o c a t i o n > < S h a p e R o t a t e A n g l e > 1 8 0 < / S h a p e R o t a t e A n g l e > < W i d t h > 1 6 < / W i d t h > < / a : V a l u e > < / a : K e y V a l u e O f D i a g r a m O b j e c t K e y a n y T y p e z b w N T n L X > < a : K e y V a l u e O f D i a g r a m O b j e c t K e y a n y T y p e z b w N T n L X > < a : K e y > < K e y > R e l a t i o n s h i p s \ & l t ; T a b l e s \ C l e a n _ D a t a \ C o l u m n s \ I n v o i c e D a t e & g t ; - & l t ; T a b l e s \ C a l e n d a r \ C o l u m n s \ D a t e & g t ; \ C r o s s F i l t e r < / K e y > < / a : K e y > < a : V a l u e   i : t y p e = " D i a g r a m D i s p l a y L i n k C r o s s F i l t e r V i e w S t a t e " > < P o i n t s   x m l n s : b = " h t t p : / / s c h e m a s . d a t a c o n t r a c t . o r g / 2 0 0 4 / 0 7 / S y s t e m . W i n d o w s " > < b : P o i n t > < b : _ x > 2 1 4 . 4 0 0 0 0 0 0 0 0 0 0 0 2 < / b : _ x > < b : _ y > 1 3 2 . 5 9 9 9 9 9 9 9 9 9 9 9 9 7 < / b : _ y > < / b : P o i n t > < b : P o i n t > < b : _ x > 2 1 6 . 4 0 0 0 0 0 0 0 0 0 0 0 0 9 < / b : _ x > < b : _ y > 1 3 2 . 5 9 9 9 9 9 9 9 9 9 9 9 9 7 < / b : _ y > < / b : P o i n t > < b : P o i n t > < b : _ x > 2 1 8 . 4 0 0 0 0 0 0 0 0 0 0 0 0 9 < / b : _ x > < b : _ y > 1 3 0 . 5 9 9 9 9 9 9 9 9 9 9 9 9 7 < / b : _ y > < / b : P o i n t > < b : P o i n t > < b : _ x > 2 1 8 . 4 0 0 0 0 0 0 0 0 0 0 0 0 9 < / b : _ x > < b : _ y > 7 6 . 9 9 9 9 9 9 9 9 9 9 9 9 9 7 2 < / b : _ y > < / b : P o i n t > < b : P o i n t > < b : _ x > 2 2 0 . 4 0 0 0 0 0 0 0 0 0 0 0 0 9 < / b : _ x > < b : _ y > 7 4 . 9 9 9 9 9 9 9 9 9 9 9 9 9 7 2 < / b : _ y > < / b : P o i n t > < b : P o i n t > < b : _ x > 2 2 2 . 3 9 9 9 9 9 9 9 9 9 9 9 9 8 < / b : _ x > < b : _ y > 7 4 . 9 9 9 9 9 9 9 9 9 9 9 9 9 7 2 < / b : _ y > < / b : P o i n t > < / P o i n t s > < / a : V a l u e > < / a : K e y V a l u e O f D i a g r a m O b j e c t K e y a n y T y p e z b w N T n L X > < / V i e w S t a t e s > < / D i a g r a m M a n a g e r . S e r i a l i z a b l e D i a g r a m > < D i a g r a m M a n a g e r . S e r i a l i z a b l e D i a g r a m > < A d a p t e r   i : t y p e = " M e a s u r e D i a g r a m S a n d b o x A d a p t e r " > < T a b l e N a m e > C l e a n _ D a t a 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 C l e a n _ D a t a 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 M e a s u r e s \ N e t   S a l e s < / K e y > < / D i a g r a m O b j e c t K e y > < D i a g r a m O b j e c t K e y > < K e y > M e a s u r e s \ N e t   S a l e s \ T a g I n f o \ F o r m u l a < / K e y > < / D i a g r a m O b j e c t K e y > < D i a g r a m O b j e c t K e y > < K e y > M e a s u r e s \ N e t   S a l e s \ T a g I n f o \ V a l u e < / K e y > < / D i a g r a m O b j e c t K e y > < D i a g r a m O b j e c t K e y > < K e y > M e a s u r e s \ O r d e r s < / K e y > < / D i a g r a m O b j e c t K e y > < D i a g r a m O b j e c t K e y > < K e y > M e a s u r e s \ O r d e r s \ T a g I n f o \ F o r m u l a < / K e y > < / D i a g r a m O b j e c t K e y > < D i a g r a m O b j e c t K e y > < K e y > M e a s u r e s \ O r d e r s \ T a g I n f o \ V a l u e < / K e y > < / D i a g r a m O b j e c t K e y > < D i a g r a m O b j e c t K e y > < K e y > M e a s u r e s \ C u s t o m e r s < / K e y > < / D i a g r a m O b j e c t K e y > < D i a g r a m O b j e c t K e y > < K e y > M e a s u r e s \ C u s t o m e r s \ T a g I n f o \ F o r m u l a < / K e y > < / D i a g r a m O b j e c t K e y > < D i a g r a m O b j e c t K e y > < K e y > M e a s u r e s \ C u s t o m e r s \ T a g I n f o \ V a l u e < / K e y > < / D i a g r a m O b j e c t K e y > < D i a g r a m O b j e c t K e y > < K e y > M e a s u r e s \ R e t u r n   A m o u n t < / K e y > < / D i a g r a m O b j e c t K e y > < D i a g r a m O b j e c t K e y > < K e y > M e a s u r e s \ R e t u r n   A m o u n t \ T a g I n f o \ F o r m u l a < / K e y > < / D i a g r a m O b j e c t K e y > < D i a g r a m O b j e c t K e y > < K e y > M e a s u r e s \ R e t u r n   A m o u n t \ T a g I n f o \ V a l u e < / K e y > < / D i a g r a m O b j e c t K e y > < D i a g r a m O b j e c t K e y > < K e y > M e a s u r e s \ R e t u r n   R a t e   ( b y   L i n e s ) < / K e y > < / D i a g r a m O b j e c t K e y > < D i a g r a m O b j e c t K e y > < K e y > M e a s u r e s \ R e t u r n   R a t e   ( b y   L i n e s ) \ T a g I n f o \ F o r m u l a < / K e y > < / D i a g r a m O b j e c t K e y > < D i a g r a m O b j e c t K e y > < K e y > M e a s u r e s \ R e t u r n   R a t e   ( b y   L i n e s ) \ T a g I n f o \ V a l u e < / K e y > < / D i a g r a m O b j e c t K e y > < D i a g r a m O b j e c t K e y > < K e y > M e a s u r e s \ F r e e   L i n e   % < / K e y > < / D i a g r a m O b j e c t K e y > < D i a g r a m O b j e c t K e y > < K e y > M e a s u r e s \ F r e e   L i n e   % \ T a g I n f o \ F o r m u l a < / K e y > < / D i a g r a m O b j e c t K e y > < D i a g r a m O b j e c t K e y > < K e y > M e a s u r e s \ F r e e   L i n e   % \ T a g I n f o \ V a l u e < / K e y > < / D i a g r a m O b j e c t K e y > < D i a g r a m O b j e c t K e y > < K e y > M e a s u r e s \ N o n _ M e r c h   % < / K e y > < / D i a g r a m O b j e c t K e y > < D i a g r a m O b j e c t K e y > < K e y > M e a s u r e s \ N o n _ M e r c h   % \ T a g I n f o \ F o r m u l a < / K e y > < / D i a g r a m O b j e c t K e y > < D i a g r a m O b j e c t K e y > < K e y > M e a s u r e s \ N o n _ M e r c h   % \ T a g I n f o \ V a l u e < / K e y > < / D i a g r a m O b j e c t K e y > < D i a g r a m O b j e c t K e y > < K e y > M e a s u r e s \ N e t   S a l e s   ( E x c l .   N o n   M e r c h ) < / K e y > < / D i a g r a m O b j e c t K e y > < D i a g r a m O b j e c t K e y > < K e y > M e a s u r e s \ N e t   S a l e s   ( E x c l .   N o n   M e r c h ) \ T a g I n f o \ F o r m u l a < / K e y > < / D i a g r a m O b j e c t K e y > < D i a g r a m O b j e c t K e y > < K e y > M e a s u r e s \ N e t   S a l e s   ( E x c l .   N o n   M e r c h ) \ T a g I n f o \ V a l u e < / K e y > < / D i a g r a m O b j e c t K e y > < D i a g r a m O b j e c t K e y > < K e y > M e a s u r e s \ A O V   ( A v g   O r d e r   V a l u e ) < / K e y > < / D i a g r a m O b j e c t K e y > < D i a g r a m O b j e c t K e y > < K e y > M e a s u r e s \ A O V   ( A v g   O r d e r   V a l u e ) \ T a g I n f o \ F o r m u l a < / K e y > < / D i a g r a m O b j e c t K e y > < D i a g r a m O b j e c t K e y > < K e y > M e a s u r e s \ A O V   ( A v g   O r d e r   V a l u e ) \ T a g I n f o \ V a l u e < / K e y > < / D i a g r a m O b j e c t K e y > < D i a g r a m O b j e c t K e y > < K e y > M e a s u r e s \ O r d e r s   P e r   C u s t < / K e y > < / D i a g r a m O b j e c t K e y > < D i a g r a m O b j e c t K e y > < K e y > M e a s u r e s \ O r d e r s   P e r   C u s t \ T a g I n f o \ F o r m u l a < / K e y > < / D i a g r a m O b j e c t K e y > < D i a g r a m O b j e c t K e y > < K e y > M e a s u r e s \ O r d e r s   P e r   C u s t \ T a g I n f o \ V a l u e < / K e y > < / D i a g r a m O b j e c t K e y > < D i a g r a m O b j e c t K e y > < K e y > M e a s u r e s \ N e t   S a l e s   ( N o   R e t u r n s ) < / K e y > < / D i a g r a m O b j e c t K e y > < D i a g r a m O b j e c t K e y > < K e y > M e a s u r e s \ N e t   S a l e s   ( N o   R e t u r n s ) \ T a g I n f o \ F o r m u l a < / K e y > < / D i a g r a m O b j e c t K e y > < D i a g r a m O b j e c t K e y > < K e y > M e a s u r e s \ N e t   S a l e s   ( N o   R e t u r n s ) \ T a g I n f o \ V a l u e < / K e y > < / D i a g r a m O b j e c t K e y > < D i a g r a m O b j e c t K e y > < K e y > M e a s u r e s \ U n i t s < / K e y > < / D i a g r a m O b j e c t K e y > < D i a g r a m O b j e c t K e y > < K e y > M e a s u r e s \ U n i t s \ T a g I n f o \ F o r m u l a < / K e y > < / D i a g r a m O b j e c t K e y > < D i a g r a m O b j e c t K e y > < K e y > M e a s u r e s \ U n i t s \ T a g I n f o \ V a l u e < / K e y > < / D i a g r a m O b j e c t K e y > < D i a g r a m O b j e c t K e y > < K e y > M e a s u r e s \ R e t u r n   U n i t s < / K e y > < / D i a g r a m O b j e c t K e y > < D i a g r a m O b j e c t K e y > < K e y > M e a s u r e s \ R e t u r n   U n i t s \ T a g I n f o \ F o r m u l a < / K e y > < / D i a g r a m O b j e c t K e y > < D i a g r a m O b j e c t K e y > < K e y > M e a s u r e s \ R e t u r n   U n i t s \ T a g I n f o \ V a l u e < / K e y > < / D i a g r a m O b j e c t K e y > < D i a g r a m O b j e c t K e y > < K e y > M e a s u r e s \ R e t u r n   R a t e   ( b y   U n i t s ) < / K e y > < / D i a g r a m O b j e c t K e y > < D i a g r a m O b j e c t K e y > < K e y > M e a s u r e s \ R e t u r n   R a t e   ( b y   U n i t s ) \ T a g I n f o \ F o r m u l a < / K e y > < / D i a g r a m O b j e c t K e y > < D i a g r a m O b j e c t K e y > < K e y > M e a s u r e s \ R e t u r n   R a t e   ( b y   U n i t s ) \ T a g I n f o \ V a l u e < / K e y > < / D i a g r a m O b j e c t K e y > < D i a g r a m O b j e c t K e y > < K e y > M e a s u r e s \ C u s t   w /   R e p e a t   O r d e r s < / K e y > < / D i a g r a m O b j e c t K e y > < D i a g r a m O b j e c t K e y > < K e y > M e a s u r e s \ C u s t   w /   R e p e a t   O r d e r s \ T a g I n f o \ F o r m u l a < / K e y > < / D i a g r a m O b j e c t K e y > < D i a g r a m O b j e c t K e y > < K e y > M e a s u r e s \ C u s t   w /   R e p e a t   O r d e r s \ T a g I n f o \ V a l u e < / K e y > < / D i a g r a m O b j e c t K e y > < D i a g r a m O b j e c t K e y > < K e y > M e a s u r e s \ R e p e a t   C u s t o m e r s   % < / K e y > < / D i a g r a m O b j e c t K e y > < D i a g r a m O b j e c t K e y > < K e y > M e a s u r e s \ R e p e a t   C u s t o m e r s   % \ T a g I n f o \ F o r m u l a < / K e y > < / D i a g r a m O b j e c t K e y > < D i a g r a m O b j e c t K e y > < K e y > M e a s u r e s \ R e p e a t   C u s t o m e r s   % \ T a g I n f o \ V a l u e < / K e y > < / D i a g r a m O b j e c t K e y > < D i a g r a m O b j e c t K e y > < K e y > M e a s u r e s \ N e t   S a l e s   ( E x c l .   W h o l e s a l e ) < / K e y > < / D i a g r a m O b j e c t K e y > < D i a g r a m O b j e c t K e y > < K e y > M e a s u r e s \ N e t   S a l e s   ( E x c l .   W h o l e s a l e ) \ T a g I n f o \ F o r m u l a < / K e y > < / D i a g r a m O b j e c t K e y > < D i a g r a m O b j e c t K e y > < K e y > M e a s u r e s \ N e t   S a l e s   ( E x c l .   W h o l e s a l e ) \ T a g I n f o \ V a l u e < / K e y > < / D i a g r a m O b j e c t K e y > < D i a g r a m O b j e c t K e y > < K e y > M e a s u r e s \ R e t u r   A m o u n t   ( M a d e   P l u s ) < / K e y > < / D i a g r a m O b j e c t K e y > < D i a g r a m O b j e c t K e y > < K e y > M e a s u r e s \ R e t u r   A m o u n t   ( M a d e   P l u s ) \ T a g I n f o \ F o r m u l a < / K e y > < / D i a g r a m O b j e c t K e y > < D i a g r a m O b j e c t K e y > < K e y > M e a s u r e s \ R e t u r   A m o u n t   ( M a d e   P l u s ) \ T a g I n f o \ V a l u e < / K e y > < / D i a g r a m O b j e c t K e y > < D i a g r a m O b j e c t K e y > < K e y > M e a s u r e s \ A v g   U n i t   P r i c e < / K e y > < / D i a g r a m O b j e c t K e y > < D i a g r a m O b j e c t K e y > < K e y > M e a s u r e s \ A v g   U n i t   P r i c e \ T a g I n f o \ F o r m u l a < / K e y > < / D i a g r a m O b j e c t K e y > < D i a g r a m O b j e c t K e y > < K e y > M e a s u r e s \ A v g   U n i t   P r i c e \ T a g I n f o \ V a l u e < / K e y > < / D i a g r a m O b j e c t K e y > < D i a g r a m O b j e c t K e y > < K e y > M e a s u r e s \ S u m   o f   Q u a n t i t y < / K e y > < / D i a g r a m O b j e c t K e y > < D i a g r a m O b j e c t K e y > < K e y > M e a s u r e s \ S u m   o f   Q u a n t i t y \ T a g I n f o \ F o r m u l a < / K e y > < / D i a g r a m O b j e c t K e y > < D i a g r a m O b j e c t K e y > < K e y > M e a s u r e s \ S u m   o f   Q u a n t i t y \ T a g I n f o \ V a l u e < / K e y > < / D i a g r a m O b j e c t K e y > < D i a g r a m O b j e c t K e y > < K e y > M e a s u r e s \ C o u n t   o f   C o u n t r y < / K e y > < / D i a g r a m O b j e c t K e y > < D i a g r a m O b j e c t K e y > < K e y > M e a s u r e s \ C o u n t   o f   C o u n t r y \ T a g I n f o \ F o r m u l a < / K e y > < / D i a g r a m O b j e c t K e y > < D i a g r a m O b j e c t K e y > < K e y > M e a s u r e s \ C o u n t   o f   C o u n t r y \ T a g I n f o \ V a l u e < / K e y > < / D i a g r a m O b j e c t K e y > < D i a g r a m O b j e c t K e y > < K e y > M e a s u r e s \ C o u n t   o f   C u s t o m e r I D < / K e y > < / D i a g r a m O b j e c t K e y > < D i a g r a m O b j e c t K e y > < K e y > M e a s u r e s \ C o u n t   o f   C u s t o m e r I D \ T a g I n f o \ F o r m u l a < / K e y > < / D i a g r a m O b j e c t K e y > < D i a g r a m O b j e c t K e y > < K e y > M e a s u r e s \ C o u n t   o f   C u s t o m e r I D \ T a g I n f o \ V a l u e < / K e y > < / D i a g r a m O b j e c t K e y > < D i a g r a m O b j e c t K e y > < K e y > C o l u m n s \ I n v o i c e N o < / K e y > < / D i a g r a m O b j e c t K e y > < D i a g r a m O b j e c t K e y > < K e y > C o l u m n s \ S t o c k C o d e < / K e y > < / D i a g r a m O b j e c t K e y > < D i a g r a m O b j e c t K e y > < K e y > C o l u m n s \ D e s c r i p t i o n < / K e y > < / D i a g r a m O b j e c t K e y > < D i a g r a m O b j e c t K e y > < K e y > C o l u m n s \ Q u a n t i t y < / K e y > < / D i a g r a m O b j e c t K e y > < D i a g r a m O b j e c t K e y > < K e y > C o l u m n s \ I n v o i c e D a t e < / K e y > < / D i a g r a m O b j e c t K e y > < D i a g r a m O b j e c t K e y > < K e y > C o l u m n s \ U n i t P r i c e < / K e y > < / D i a g r a m O b j e c t K e y > < D i a g r a m O b j e c t K e y > < K e y > C o l u m n s \ C u s t o m e r I D < / K e y > < / D i a g r a m O b j e c t K e y > < D i a g r a m O b j e c t K e y > < K e y > C o l u m n s \ C o u n t r y < / K e y > < / D i a g r a m O b j e c t K e y > < D i a g r a m O b j e c t K e y > < K e y > C o l u m n s \ I s R e t u r n < / K e y > < / D i a g r a m O b j e c t K e y > < D i a g r a m O b j e c t K e y > < K e y > C o l u m n s \ I s F r e e < / K e y > < / D i a g r a m O b j e c t K e y > < D i a g r a m O b j e c t K e y > < K e y > C o l u m n s \ I s N o n M e r c h < / K e y > < / D i a g r a m O b j e c t K e y > < D i a g r a m O b j e c t K e y > < K e y > C o l u m n s \ L i n e S e q < / K e y > < / D i a g r a m O b j e c t K e y > < D i a g r a m O b j e c t K e y > < K e y > C o l u m n s \ L i n e I D < / K e y > < / D i a g r a m O b j e c t K e y > < D i a g r a m O b j e c t K e y > < K e y > C o l u m n s \ D u p K e y < / K e y > < / D i a g r a m O b j e c t K e y > < D i a g r a m O b j e c t K e y > < K e y > C o l u m n s \ L i n e A m o u n t < / K e y > < / D i a g r a m O b j e c t K e y > < D i a g r a m O b j e c t K e y > < K e y > C o l u m n s \ I s W h o l e s a l e H e u r i s t i c < / K e y > < / D i a g r a m O b j e c t K e y > < D i a g r a m O b j e c t K e y > < K e y > C o l u m n s \ Y e a r < / K e y > < / D i a g r a m O b j e c t K e y > < D i a g r a m O b j e c t K e y > < K e y > C o l u m n s \ M o n t h < / K e y > < / D i a g r a m O b j e c t K e y > < D i a g r a m O b j e c t K e y > < K e y > C o l u m n s \ M o n t h   N a m e < / K e y > < / D i a g r a m O b j e c t K e y > < D i a g r a m O b j e c t K e y > < K e y > C o l u m n s \ D a y < / K e y > < / D i a g r a m O b j e c t K e y > < D i a g r a m O b j e c t K e y > < K e y > C o l u m n s \ D a y   N a m e < / K e y > < / D i a g r a m O b j e c t K e y > < D i a g r a m O b j e c t K e y > < K e y > C o l u m n s \ T i m e < / K e y > < / D i a g r a m O b j e c t K e y > < D i a g r a m O b j e c t K e y > < K e y > C o l u m n s \ C u s t o m e r   D i s p l a y < / K e y > < / D i a g r a m O b j e c t K e y > < D i a g r a m O b j e c t K e y > < K e y > C o l u m n s \ C o u n t r y   D i s p l a y 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 L i n k s \ & l t ; C o l u m n s \ C o u n t   o f   C o u n t r y & g t ; - & l t ; M e a s u r e s \ C o u n t r y & g t ; < / K e y > < / D i a g r a m O b j e c t K e y > < D i a g r a m O b j e c t K e y > < K e y > L i n k s \ & l t ; C o l u m n s \ C o u n t   o f   C o u n t r y & g t ; - & l t ; M e a s u r e s \ C o u n t r y & g t ; \ C O L U M N < / K e y > < / D i a g r a m O b j e c t K e y > < D i a g r a m O b j e c t K e y > < K e y > L i n k s \ & l t ; C o l u m n s \ C o u n t   o f   C o u n t r y & g t ; - & l t ; M e a s u r e s \ C o u n t r y & g t ; \ M E A S U R E < / K e y > < / D i a g r a m O b j e c t K e y > < D i a g r a m O b j e c t K e y > < K e y > L i n k s \ & l t ; C o l u m n s \ C o u n t   o f   C u s t o m e r I D & g t ; - & l t ; M e a s u r e s \ C u s t o m e r I D & g t ; < / K e y > < / D i a g r a m O b j e c t K e y > < D i a g r a m O b j e c t K e y > < K e y > L i n k s \ & l t ; C o l u m n s \ C o u n t   o f   C u s t o m e r I D & g t ; - & l t ; M e a s u r e s \ C u s t o m e r I D & g t ; \ C O L U M N < / K e y > < / D i a g r a m O b j e c t K e y > < D i a g r a m O b j e c t K e y > < K e y > L i n k s \ & l t ; C o l u m n s \ C o u n t   o f   C u s t o m e r I D & g t ; - & l t ; M e a s u r e s \ C u s t o m e r I D & g t ; \ M E A S U R E 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 M e a s u r e s \ O r d e r s < / K e y > < / a : K e y > < a : V a l u e   i : t y p e = " M e a s u r e G r i d N o d e V i e w S t a t e " > < L a y e d O u t > t r u e < / L a y e d O u t > < R o w > 1 < / R o w > < / a : V a l u e > < / a : K e y V a l u e O f D i a g r a m O b j e c t K e y a n y T y p e z b w N T n L X > < a : K e y V a l u e O f D i a g r a m O b j e c t K e y a n y T y p e z b w N T n L X > < a : K e y > < K e y > M e a s u r e s \ O r d e r s \ T a g I n f o \ F o r m u l a < / K e y > < / a : K e y > < a : V a l u e   i : t y p e = " M e a s u r e G r i d V i e w S t a t e I D i a g r a m T a g A d d i t i o n a l I n f o " / > < / a : K e y V a l u e O f D i a g r a m O b j e c t K e y a n y T y p e z b w N T n L X > < a : K e y V a l u e O f D i a g r a m O b j e c t K e y a n y T y p e z b w N T n L X > < a : K e y > < K e y > M e a s u r e s \ O r d e r s \ T a g I n f o \ V a l u e < / K e y > < / a : K e y > < a : V a l u e   i : t y p e = " M e a s u r e G r i d V i e w S t a t e I D i a g r a m T a g A d d i t i o n a l I n f o " / > < / a : K e y V a l u e O f D i a g r a m O b j e c t K e y a n y T y p e z b w N T n L X > < a : K e y V a l u e O f D i a g r a m O b j e c t K e y a n y T y p e z b w N T n L X > < a : K e y > < K e y > M e a s u r e s \ C u s t o m e r s < / K e y > < / a : K e y > < a : V a l u e   i : t y p e = " M e a s u r e G r i d N o d e V i e w S t a t e " > < L a y e d O u t > t r u e < / L a y e d O u t > < R o w > 2 < / R o w > < / a : V a l u e > < / a : K e y V a l u e O f D i a g r a m O b j e c t K e y a n y T y p e z b w N T n L X > < a : K e y V a l u e O f D i a g r a m O b j e c t K e y a n y T y p e z b w N T n L X > < a : K e y > < K e y > M e a s u r e s \ C u s t o m e r s \ T a g I n f o \ F o r m u l a < / K e y > < / a : K e y > < a : V a l u e   i : t y p e = " M e a s u r e G r i d V i e w S t a t e I D i a g r a m T a g A d d i t i o n a l I n f o " / > < / a : K e y V a l u e O f D i a g r a m O b j e c t K e y a n y T y p e z b w N T n L X > < a : K e y V a l u e O f D i a g r a m O b j e c t K e y a n y T y p e z b w N T n L X > < a : K e y > < K e y > M e a s u r e s \ C u s t o m e r s \ T a g I n f o \ V a l u e < / K e y > < / a : K e y > < a : V a l u e   i : t y p e = " M e a s u r e G r i d V i e w S t a t e I D i a g r a m T a g A d d i t i o n a l I n f o " / > < / a : K e y V a l u e O f D i a g r a m O b j e c t K e y a n y T y p e z b w N T n L X > < a : K e y V a l u e O f D i a g r a m O b j e c t K e y a n y T y p e z b w N T n L X > < a : K e y > < K e y > M e a s u r e s \ R e t u r n   A m o u n t < / K e y > < / a : K e y > < a : V a l u e   i : t y p e = " M e a s u r e G r i d N o d e V i e w S t a t e " > < L a y e d O u t > t r u e < / L a y e d O u t > < R o w > 3 < / R o w > < / a : V a l u e > < / a : K e y V a l u e O f D i a g r a m O b j e c t K e y a n y T y p e z b w N T n L X > < a : K e y V a l u e O f D i a g r a m O b j e c t K e y a n y T y p e z b w N T n L X > < a : K e y > < K e y > M e a s u r e s \ R e t u r n   A m o u n t \ T a g I n f o \ F o r m u l a < / K e y > < / a : K e y > < a : V a l u e   i : t y p e = " M e a s u r e G r i d V i e w S t a t e I D i a g r a m T a g A d d i t i o n a l I n f o " / > < / a : K e y V a l u e O f D i a g r a m O b j e c t K e y a n y T y p e z b w N T n L X > < a : K e y V a l u e O f D i a g r a m O b j e c t K e y a n y T y p e z b w N T n L X > < a : K e y > < K e y > M e a s u r e s \ R e t u r n   A m o u n t \ T a g I n f o \ V a l u e < / K e y > < / a : K e y > < a : V a l u e   i : t y p e = " M e a s u r e G r i d V i e w S t a t e I D i a g r a m T a g A d d i t i o n a l I n f o " / > < / a : K e y V a l u e O f D i a g r a m O b j e c t K e y a n y T y p e z b w N T n L X > < a : K e y V a l u e O f D i a g r a m O b j e c t K e y a n y T y p e z b w N T n L X > < a : K e y > < K e y > M e a s u r e s \ R e t u r n   R a t e   ( b y   L i n e s ) < / K e y > < / a : K e y > < a : V a l u e   i : t y p e = " M e a s u r e G r i d N o d e V i e w S t a t e " > < L a y e d O u t > t r u e < / L a y e d O u t > < R o w > 4 < / R o w > < / a : V a l u e > < / a : K e y V a l u e O f D i a g r a m O b j e c t K e y a n y T y p e z b w N T n L X > < a : K e y V a l u e O f D i a g r a m O b j e c t K e y a n y T y p e z b w N T n L X > < a : K e y > < K e y > M e a s u r e s \ R e t u r n   R a t e   ( b y   L i n e s ) \ T a g I n f o \ F o r m u l a < / K e y > < / a : K e y > < a : V a l u e   i : t y p e = " M e a s u r e G r i d V i e w S t a t e I D i a g r a m T a g A d d i t i o n a l I n f o " / > < / a : K e y V a l u e O f D i a g r a m O b j e c t K e y a n y T y p e z b w N T n L X > < a : K e y V a l u e O f D i a g r a m O b j e c t K e y a n y T y p e z b w N T n L X > < a : K e y > < K e y > M e a s u r e s \ R e t u r n   R a t e   ( b y   L i n e s ) \ T a g I n f o \ V a l u e < / K e y > < / a : K e y > < a : V a l u e   i : t y p e = " M e a s u r e G r i d V i e w S t a t e I D i a g r a m T a g A d d i t i o n a l I n f o " / > < / a : K e y V a l u e O f D i a g r a m O b j e c t K e y a n y T y p e z b w N T n L X > < a : K e y V a l u e O f D i a g r a m O b j e c t K e y a n y T y p e z b w N T n L X > < a : K e y > < K e y > M e a s u r e s \ F r e e   L i n e   % < / K e y > < / a : K e y > < a : V a l u e   i : t y p e = " M e a s u r e G r i d N o d e V i e w S t a t e " > < L a y e d O u t > t r u e < / L a y e d O u t > < R o w > 5 < / R o w > < / a : V a l u e > < / a : K e y V a l u e O f D i a g r a m O b j e c t K e y a n y T y p e z b w N T n L X > < a : K e y V a l u e O f D i a g r a m O b j e c t K e y a n y T y p e z b w N T n L X > < a : K e y > < K e y > M e a s u r e s \ F r e e   L i n e   % \ T a g I n f o \ F o r m u l a < / K e y > < / a : K e y > < a : V a l u e   i : t y p e = " M e a s u r e G r i d V i e w S t a t e I D i a g r a m T a g A d d i t i o n a l I n f o " / > < / a : K e y V a l u e O f D i a g r a m O b j e c t K e y a n y T y p e z b w N T n L X > < a : K e y V a l u e O f D i a g r a m O b j e c t K e y a n y T y p e z b w N T n L X > < a : K e y > < K e y > M e a s u r e s \ F r e e   L i n e   % \ T a g I n f o \ V a l u e < / K e y > < / a : K e y > < a : V a l u e   i : t y p e = " M e a s u r e G r i d V i e w S t a t e I D i a g r a m T a g A d d i t i o n a l I n f o " / > < / a : K e y V a l u e O f D i a g r a m O b j e c t K e y a n y T y p e z b w N T n L X > < a : K e y V a l u e O f D i a g r a m O b j e c t K e y a n y T y p e z b w N T n L X > < a : K e y > < K e y > M e a s u r e s \ N o n _ M e r c h   % < / K e y > < / a : K e y > < a : V a l u e   i : t y p e = " M e a s u r e G r i d N o d e V i e w S t a t e " > < L a y e d O u t > t r u e < / L a y e d O u t > < R o w > 6 < / R o w > < / a : V a l u e > < / a : K e y V a l u e O f D i a g r a m O b j e c t K e y a n y T y p e z b w N T n L X > < a : K e y V a l u e O f D i a g r a m O b j e c t K e y a n y T y p e z b w N T n L X > < a : K e y > < K e y > M e a s u r e s \ N o n _ M e r c h   % \ T a g I n f o \ F o r m u l a < / K e y > < / a : K e y > < a : V a l u e   i : t y p e = " M e a s u r e G r i d V i e w S t a t e I D i a g r a m T a g A d d i t i o n a l I n f o " / > < / a : K e y V a l u e O f D i a g r a m O b j e c t K e y a n y T y p e z b w N T n L X > < a : K e y V a l u e O f D i a g r a m O b j e c t K e y a n y T y p e z b w N T n L X > < a : K e y > < K e y > M e a s u r e s \ N o n _ M e r c h   % \ T a g I n f o \ V a l u e < / K e y > < / a : K e y > < a : V a l u e   i : t y p e = " M e a s u r e G r i d V i e w S t a t e I D i a g r a m T a g A d d i t i o n a l I n f o " / > < / a : K e y V a l u e O f D i a g r a m O b j e c t K e y a n y T y p e z b w N T n L X > < a : K e y V a l u e O f D i a g r a m O b j e c t K e y a n y T y p e z b w N T n L X > < a : K e y > < K e y > M e a s u r e s \ N e t   S a l e s   ( E x c l .   N o n   M e r c h ) < / K e y > < / a : K e y > < a : V a l u e   i : t y p e = " M e a s u r e G r i d N o d e V i e w S t a t e " > < L a y e d O u t > t r u e < / L a y e d O u t > < R o w > 7 < / R o w > < / a : V a l u e > < / a : K e y V a l u e O f D i a g r a m O b j e c t K e y a n y T y p e z b w N T n L X > < a : K e y V a l u e O f D i a g r a m O b j e c t K e y a n y T y p e z b w N T n L X > < a : K e y > < K e y > M e a s u r e s \ N e t   S a l e s   ( E x c l .   N o n   M e r c h ) \ T a g I n f o \ F o r m u l a < / K e y > < / a : K e y > < a : V a l u e   i : t y p e = " M e a s u r e G r i d V i e w S t a t e I D i a g r a m T a g A d d i t i o n a l I n f o " / > < / a : K e y V a l u e O f D i a g r a m O b j e c t K e y a n y T y p e z b w N T n L X > < a : K e y V a l u e O f D i a g r a m O b j e c t K e y a n y T y p e z b w N T n L X > < a : K e y > < K e y > M e a s u r e s \ N e t   S a l e s   ( E x c l .   N o n   M e r c h ) \ T a g I n f o \ V a l u e < / K e y > < / a : K e y > < a : V a l u e   i : t y p e = " M e a s u r e G r i d V i e w S t a t e I D i a g r a m T a g A d d i t i o n a l I n f o " / > < / a : K e y V a l u e O f D i a g r a m O b j e c t K e y a n y T y p e z b w N T n L X > < a : K e y V a l u e O f D i a g r a m O b j e c t K e y a n y T y p e z b w N T n L X > < a : K e y > < K e y > M e a s u r e s \ A O V   ( A v g   O r d e r   V a l u e ) < / K e y > < / a : K e y > < a : V a l u e   i : t y p e = " M e a s u r e G r i d N o d e V i e w S t a t e " > < L a y e d O u t > t r u e < / L a y e d O u t > < R o w > 8 < / R o w > < / a : V a l u e > < / a : K e y V a l u e O f D i a g r a m O b j e c t K e y a n y T y p e z b w N T n L X > < a : K e y V a l u e O f D i a g r a m O b j e c t K e y a n y T y p e z b w N T n L X > < a : K e y > < K e y > M e a s u r e s \ A O V   ( A v g   O r d e r   V a l u e ) \ T a g I n f o \ F o r m u l a < / K e y > < / a : K e y > < a : V a l u e   i : t y p e = " M e a s u r e G r i d V i e w S t a t e I D i a g r a m T a g A d d i t i o n a l I n f o " / > < / a : K e y V a l u e O f D i a g r a m O b j e c t K e y a n y T y p e z b w N T n L X > < a : K e y V a l u e O f D i a g r a m O b j e c t K e y a n y T y p e z b w N T n L X > < a : K e y > < K e y > M e a s u r e s \ A O V   ( A v g   O r d e r   V a l u e ) \ T a g I n f o \ V a l u e < / K e y > < / a : K e y > < a : V a l u e   i : t y p e = " M e a s u r e G r i d V i e w S t a t e I D i a g r a m T a g A d d i t i o n a l I n f o " / > < / a : K e y V a l u e O f D i a g r a m O b j e c t K e y a n y T y p e z b w N T n L X > < a : K e y V a l u e O f D i a g r a m O b j e c t K e y a n y T y p e z b w N T n L X > < a : K e y > < K e y > M e a s u r e s \ O r d e r s   P e r   C u s t < / K e y > < / a : K e y > < a : V a l u e   i : t y p e = " M e a s u r e G r i d N o d e V i e w S t a t e " > < L a y e d O u t > t r u e < / L a y e d O u t > < R o w > 9 < / R o w > < / a : V a l u e > < / a : K e y V a l u e O f D i a g r a m O b j e c t K e y a n y T y p e z b w N T n L X > < a : K e y V a l u e O f D i a g r a m O b j e c t K e y a n y T y p e z b w N T n L X > < a : K e y > < K e y > M e a s u r e s \ O r d e r s   P e r   C u s t \ T a g I n f o \ F o r m u l a < / K e y > < / a : K e y > < a : V a l u e   i : t y p e = " M e a s u r e G r i d V i e w S t a t e I D i a g r a m T a g A d d i t i o n a l I n f o " / > < / a : K e y V a l u e O f D i a g r a m O b j e c t K e y a n y T y p e z b w N T n L X > < a : K e y V a l u e O f D i a g r a m O b j e c t K e y a n y T y p e z b w N T n L X > < a : K e y > < K e y > M e a s u r e s \ O r d e r s   P e r   C u s t \ T a g I n f o \ V a l u e < / K e y > < / a : K e y > < a : V a l u e   i : t y p e = " M e a s u r e G r i d V i e w S t a t e I D i a g r a m T a g A d d i t i o n a l I n f o " / > < / a : K e y V a l u e O f D i a g r a m O b j e c t K e y a n y T y p e z b w N T n L X > < a : K e y V a l u e O f D i a g r a m O b j e c t K e y a n y T y p e z b w N T n L X > < a : K e y > < K e y > M e a s u r e s \ N e t   S a l e s   ( N o   R e t u r n s ) < / K e y > < / a : K e y > < a : V a l u e   i : t y p e = " M e a s u r e G r i d N o d e V i e w S t a t e " > < L a y e d O u t > t r u e < / L a y e d O u t > < R o w > 1 0 < / R o w > < / a : V a l u e > < / a : K e y V a l u e O f D i a g r a m O b j e c t K e y a n y T y p e z b w N T n L X > < a : K e y V a l u e O f D i a g r a m O b j e c t K e y a n y T y p e z b w N T n L X > < a : K e y > < K e y > M e a s u r e s \ N e t   S a l e s   ( N o   R e t u r n s ) \ T a g I n f o \ F o r m u l a < / K e y > < / a : K e y > < a : V a l u e   i : t y p e = " M e a s u r e G r i d V i e w S t a t e I D i a g r a m T a g A d d i t i o n a l I n f o " / > < / a : K e y V a l u e O f D i a g r a m O b j e c t K e y a n y T y p e z b w N T n L X > < a : K e y V a l u e O f D i a g r a m O b j e c t K e y a n y T y p e z b w N T n L X > < a : K e y > < K e y > M e a s u r e s \ N e t   S a l e s   ( N o   R e t u r n s ) \ T a g I n f o \ V a l u e < / K e y > < / a : K e y > < a : V a l u e   i : t y p e = " M e a s u r e G r i d V i e w S t a t e I D i a g r a m T a g A d d i t i o n a l I n f o " / > < / a : K e y V a l u e O f D i a g r a m O b j e c t K e y a n y T y p e z b w N T n L X > < a : K e y V a l u e O f D i a g r a m O b j e c t K e y a n y T y p e z b w N T n L X > < a : K e y > < K e y > M e a s u r e s \ U n i t s < / K e y > < / a : K e y > < a : V a l u e   i : t y p e = " M e a s u r e G r i d N o d e V i e w S t a t e " > < L a y e d O u t > t r u e < / L a y e d O u t > < R o w > 1 1 < / R o w > < / a : V a l u e > < / a : K e y V a l u e O f D i a g r a m O b j e c t K e y a n y T y p e z b w N T n L X > < a : K e y V a l u e O f D i a g r a m O b j e c t K e y a n y T y p e z b w N T n L X > < a : K e y > < K e y > M e a s u r e s \ U n i t s \ T a g I n f o \ F o r m u l a < / K e y > < / a : K e y > < a : V a l u e   i : t y p e = " M e a s u r e G r i d V i e w S t a t e I D i a g r a m T a g A d d i t i o n a l I n f o " / > < / a : K e y V a l u e O f D i a g r a m O b j e c t K e y a n y T y p e z b w N T n L X > < a : K e y V a l u e O f D i a g r a m O b j e c t K e y a n y T y p e z b w N T n L X > < a : K e y > < K e y > M e a s u r e s \ U n i t s \ T a g I n f o \ V a l u e < / K e y > < / a : K e y > < a : V a l u e   i : t y p e = " M e a s u r e G r i d V i e w S t a t e I D i a g r a m T a g A d d i t i o n a l I n f o " / > < / a : K e y V a l u e O f D i a g r a m O b j e c t K e y a n y T y p e z b w N T n L X > < a : K e y V a l u e O f D i a g r a m O b j e c t K e y a n y T y p e z b w N T n L X > < a : K e y > < K e y > M e a s u r e s \ R e t u r n   U n i t s < / K e y > < / a : K e y > < a : V a l u e   i : t y p e = " M e a s u r e G r i d N o d e V i e w S t a t e " > < L a y e d O u t > t r u e < / L a y e d O u t > < R o w > 1 2 < / R o w > < / a : V a l u e > < / a : K e y V a l u e O f D i a g r a m O b j e c t K e y a n y T y p e z b w N T n L X > < a : K e y V a l u e O f D i a g r a m O b j e c t K e y a n y T y p e z b w N T n L X > < a : K e y > < K e y > M e a s u r e s \ R e t u r n   U n i t s \ T a g I n f o \ F o r m u l a < / K e y > < / a : K e y > < a : V a l u e   i : t y p e = " M e a s u r e G r i d V i e w S t a t e I D i a g r a m T a g A d d i t i o n a l I n f o " / > < / a : K e y V a l u e O f D i a g r a m O b j e c t K e y a n y T y p e z b w N T n L X > < a : K e y V a l u e O f D i a g r a m O b j e c t K e y a n y T y p e z b w N T n L X > < a : K e y > < K e y > M e a s u r e s \ R e t u r n   U n i t s \ T a g I n f o \ V a l u e < / K e y > < / a : K e y > < a : V a l u e   i : t y p e = " M e a s u r e G r i d V i e w S t a t e I D i a g r a m T a g A d d i t i o n a l I n f o " / > < / a : K e y V a l u e O f D i a g r a m O b j e c t K e y a n y T y p e z b w N T n L X > < a : K e y V a l u e O f D i a g r a m O b j e c t K e y a n y T y p e z b w N T n L X > < a : K e y > < K e y > M e a s u r e s \ R e t u r n   R a t e   ( b y   U n i t s ) < / K e y > < / a : K e y > < a : V a l u e   i : t y p e = " M e a s u r e G r i d N o d e V i e w S t a t e " > < L a y e d O u t > t r u e < / L a y e d O u t > < R o w > 1 3 < / R o w > < / a : V a l u e > < / a : K e y V a l u e O f D i a g r a m O b j e c t K e y a n y T y p e z b w N T n L X > < a : K e y V a l u e O f D i a g r a m O b j e c t K e y a n y T y p e z b w N T n L X > < a : K e y > < K e y > M e a s u r e s \ R e t u r n   R a t e   ( b y   U n i t s ) \ T a g I n f o \ F o r m u l a < / K e y > < / a : K e y > < a : V a l u e   i : t y p e = " M e a s u r e G r i d V i e w S t a t e I D i a g r a m T a g A d d i t i o n a l I n f o " / > < / a : K e y V a l u e O f D i a g r a m O b j e c t K e y a n y T y p e z b w N T n L X > < a : K e y V a l u e O f D i a g r a m O b j e c t K e y a n y T y p e z b w N T n L X > < a : K e y > < K e y > M e a s u r e s \ R e t u r n   R a t e   ( b y   U n i t s ) \ T a g I n f o \ V a l u e < / K e y > < / a : K e y > < a : V a l u e   i : t y p e = " M e a s u r e G r i d V i e w S t a t e I D i a g r a m T a g A d d i t i o n a l I n f o " / > < / a : K e y V a l u e O f D i a g r a m O b j e c t K e y a n y T y p e z b w N T n L X > < a : K e y V a l u e O f D i a g r a m O b j e c t K e y a n y T y p e z b w N T n L X > < a : K e y > < K e y > M e a s u r e s \ C u s t   w /   R e p e a t   O r d e r s < / K e y > < / a : K e y > < a : V a l u e   i : t y p e = " M e a s u r e G r i d N o d e V i e w S t a t e " > < L a y e d O u t > t r u e < / L a y e d O u t > < R o w > 1 4 < / R o w > < / a : V a l u e > < / a : K e y V a l u e O f D i a g r a m O b j e c t K e y a n y T y p e z b w N T n L X > < a : K e y V a l u e O f D i a g r a m O b j e c t K e y a n y T y p e z b w N T n L X > < a : K e y > < K e y > M e a s u r e s \ C u s t   w /   R e p e a t   O r d e r s \ T a g I n f o \ F o r m u l a < / K e y > < / a : K e y > < a : V a l u e   i : t y p e = " M e a s u r e G r i d V i e w S t a t e I D i a g r a m T a g A d d i t i o n a l I n f o " / > < / a : K e y V a l u e O f D i a g r a m O b j e c t K e y a n y T y p e z b w N T n L X > < a : K e y V a l u e O f D i a g r a m O b j e c t K e y a n y T y p e z b w N T n L X > < a : K e y > < K e y > M e a s u r e s \ C u s t   w /   R e p e a t   O r d e r s \ T a g I n f o \ V a l u e < / K e y > < / a : K e y > < a : V a l u e   i : t y p e = " M e a s u r e G r i d V i e w S t a t e I D i a g r a m T a g A d d i t i o n a l I n f o " / > < / a : K e y V a l u e O f D i a g r a m O b j e c t K e y a n y T y p e z b w N T n L X > < a : K e y V a l u e O f D i a g r a m O b j e c t K e y a n y T y p e z b w N T n L X > < a : K e y > < K e y > M e a s u r e s \ R e p e a t   C u s t o m e r s   % < / K e y > < / a : K e y > < a : V a l u e   i : t y p e = " M e a s u r e G r i d N o d e V i e w S t a t e " > < L a y e d O u t > t r u e < / L a y e d O u t > < R o w > 1 5 < / R o w > < / a : V a l u e > < / a : K e y V a l u e O f D i a g r a m O b j e c t K e y a n y T y p e z b w N T n L X > < a : K e y V a l u e O f D i a g r a m O b j e c t K e y a n y T y p e z b w N T n L X > < a : K e y > < K e y > M e a s u r e s \ R e p e a t   C u s t o m e r s   % \ T a g I n f o \ F o r m u l a < / K e y > < / a : K e y > < a : V a l u e   i : t y p e = " M e a s u r e G r i d V i e w S t a t e I D i a g r a m T a g A d d i t i o n a l I n f o " / > < / a : K e y V a l u e O f D i a g r a m O b j e c t K e y a n y T y p e z b w N T n L X > < a : K e y V a l u e O f D i a g r a m O b j e c t K e y a n y T y p e z b w N T n L X > < a : K e y > < K e y > M e a s u r e s \ R e p e a t   C u s t o m e r s   % \ T a g I n f o \ V a l u e < / K e y > < / a : K e y > < a : V a l u e   i : t y p e = " M e a s u r e G r i d V i e w S t a t e I D i a g r a m T a g A d d i t i o n a l I n f o " / > < / a : K e y V a l u e O f D i a g r a m O b j e c t K e y a n y T y p e z b w N T n L X > < a : K e y V a l u e O f D i a g r a m O b j e c t K e y a n y T y p e z b w N T n L X > < a : K e y > < K e y > M e a s u r e s \ N e t   S a l e s   ( E x c l .   W h o l e s a l e ) < / K e y > < / a : K e y > < a : V a l u e   i : t y p e = " M e a s u r e G r i d N o d e V i e w S t a t e " > < L a y e d O u t > t r u e < / L a y e d O u t > < R o w > 1 6 < / R o w > < / a : V a l u e > < / a : K e y V a l u e O f D i a g r a m O b j e c t K e y a n y T y p e z b w N T n L X > < a : K e y V a l u e O f D i a g r a m O b j e c t K e y a n y T y p e z b w N T n L X > < a : K e y > < K e y > M e a s u r e s \ N e t   S a l e s   ( E x c l .   W h o l e s a l e ) \ T a g I n f o \ F o r m u l a < / K e y > < / a : K e y > < a : V a l u e   i : t y p e = " M e a s u r e G r i d V i e w S t a t e I D i a g r a m T a g A d d i t i o n a l I n f o " / > < / a : K e y V a l u e O f D i a g r a m O b j e c t K e y a n y T y p e z b w N T n L X > < a : K e y V a l u e O f D i a g r a m O b j e c t K e y a n y T y p e z b w N T n L X > < a : K e y > < K e y > M e a s u r e s \ N e t   S a l e s   ( E x c l .   W h o l e s a l e ) \ T a g I n f o \ V a l u e < / K e y > < / a : K e y > < a : V a l u e   i : t y p e = " M e a s u r e G r i d V i e w S t a t e I D i a g r a m T a g A d d i t i o n a l I n f o " / > < / a : K e y V a l u e O f D i a g r a m O b j e c t K e y a n y T y p e z b w N T n L X > < a : K e y V a l u e O f D i a g r a m O b j e c t K e y a n y T y p e z b w N T n L X > < a : K e y > < K e y > M e a s u r e s \ R e t u r   A m o u n t   ( M a d e   P l u s ) < / K e y > < / a : K e y > < a : V a l u e   i : t y p e = " M e a s u r e G r i d N o d e V i e w S t a t e " > < L a y e d O u t > t r u e < / L a y e d O u t > < R o w > 1 7 < / R o w > < / a : V a l u e > < / a : K e y V a l u e O f D i a g r a m O b j e c t K e y a n y T y p e z b w N T n L X > < a : K e y V a l u e O f D i a g r a m O b j e c t K e y a n y T y p e z b w N T n L X > < a : K e y > < K e y > M e a s u r e s \ R e t u r   A m o u n t   ( M a d e   P l u s ) \ T a g I n f o \ F o r m u l a < / K e y > < / a : K e y > < a : V a l u e   i : t y p e = " M e a s u r e G r i d V i e w S t a t e I D i a g r a m T a g A d d i t i o n a l I n f o " / > < / a : K e y V a l u e O f D i a g r a m O b j e c t K e y a n y T y p e z b w N T n L X > < a : K e y V a l u e O f D i a g r a m O b j e c t K e y a n y T y p e z b w N T n L X > < a : K e y > < K e y > M e a s u r e s \ R e t u r   A m o u n t   ( M a d e   P l u s ) \ T a g I n f o \ V a l u e < / K e y > < / a : K e y > < a : V a l u e   i : t y p e = " M e a s u r e G r i d V i e w S t a t e I D i a g r a m T a g A d d i t i o n a l I n f o " / > < / a : K e y V a l u e O f D i a g r a m O b j e c t K e y a n y T y p e z b w N T n L X > < a : K e y V a l u e O f D i a g r a m O b j e c t K e y a n y T y p e z b w N T n L X > < a : K e y > < K e y > M e a s u r e s \ A v g   U n i t   P r i c e < / K e y > < / a : K e y > < a : V a l u e   i : t y p e = " M e a s u r e G r i d N o d e V i e w S t a t e " > < L a y e d O u t > t r u e < / L a y e d O u t > < R o w > 1 8 < / R o w > < / a : V a l u e > < / a : K e y V a l u e O f D i a g r a m O b j e c t K e y a n y T y p e z b w N T n L X > < a : K e y V a l u e O f D i a g r a m O b j e c t K e y a n y T y p e z b w N T n L X > < a : K e y > < K e y > M e a s u r e s \ A v g   U n i t   P r i c e \ T a g I n f o \ F o r m u l a < / K e y > < / a : K e y > < a : V a l u e   i : t y p e = " M e a s u r e G r i d V i e w S t a t e I D i a g r a m T a g A d d i t i o n a l I n f o " / > < / a : K e y V a l u e O f D i a g r a m O b j e c t K e y a n y T y p e z b w N T n L X > < a : K e y V a l u e O f D i a g r a m O b j e c t K e y a n y T y p e z b w N T n L X > < a : K e y > < K e y > M e a s u r e s \ A v g   U n i t   P r i c e \ T a g I n f o \ V a l u e < / K e y > < / a : K e y > < a : V a l u e   i : t y p e = " M e a s u r e G r i d V i e w S t a t e I D i a g r a m T a g A d d i t i o n a l I n f o " / > < / 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 M e a s u r e s \ C o u n t   o f   C o u n t r y < / K e y > < / a : K e y > < a : V a l u e   i : t y p e = " M e a s u r e G r i d N o d e V i e w S t a t e " > < C o l u m n > 7 < / C o l u m n > < L a y e d O u t > t r u e < / L a y e d O u t > < W a s U I I n v i s i b l e > t r u e < / W a s U I I n v i s i b l e > < / a : V a l u e > < / a : K e y V a l u e O f D i a g r a m O b j e c t K e y a n y T y p e z b w N T n L X > < a : K e y V a l u e O f D i a g r a m O b j e c t K e y a n y T y p e z b w N T n L X > < a : K e y > < K e y > M e a s u r e s \ C o u n t   o f   C o u n t r y \ T a g I n f o \ F o r m u l a < / K e y > < / a : K e y > < a : V a l u e   i : t y p e = " M e a s u r e G r i d V i e w S t a t e I D i a g r a m T a g A d d i t i o n a l I n f o " / > < / a : K e y V a l u e O f D i a g r a m O b j e c t K e y a n y T y p e z b w N T n L X > < a : K e y V a l u e O f D i a g r a m O b j e c t K e y a n y T y p e z b w N T n L X > < a : K e y > < K e y > M e a s u r e s \ C o u n t   o f   C o u n t r y \ T a g I n f o \ V a l u e < / K e y > < / a : K e y > < a : V a l u e   i : t y p e = " M e a s u r e G r i d V i e w S t a t e I D i a g r a m T a g A d d i t i o n a l I n f o " / > < / a : K e y V a l u e O f D i a g r a m O b j e c t K e y a n y T y p e z b w N T n L X > < a : K e y V a l u e O f D i a g r a m O b j e c t K e y a n y T y p e z b w N T n L X > < a : K e y > < K e y > M e a s u r e s \ C o u n t   o f   C u s t o m e r I D < / K e y > < / a : K e y > < a : V a l u e   i : t y p e = " M e a s u r e G r i d N o d e V i e w S t a t e " > < C o l u m n > 6 < / C o l u m n > < L a y e d O u t > t r u e < / L a y e d O u t > < R o w > 1 < / R o w > < W a s U I I n v i s i b l e > t r u e < / W a s U I I n v i s i b l e > < / a : V a l u e > < / a : K e y V a l u e O f D i a g r a m O b j e c t K e y a n y T y p e z b w N T n L X > < a : K e y V a l u e O f D i a g r a m O b j e c t K e y a n y T y p e z b w N T n L X > < a : K e y > < K e y > M e a s u r e s \ C o u n t   o f   C u s t o m e r I D \ T a g I n f o \ F o r m u l a < / K e y > < / a : K e y > < a : V a l u e   i : t y p e = " M e a s u r e G r i d V i e w S t a t e I D i a g r a m T a g A d d i t i o n a l I n f o " / > < / a : K e y V a l u e O f D i a g r a m O b j e c t K e y a n y T y p e z b w N T n L X > < a : K e y V a l u e O f D i a g r a m O b j e c t K e y a n y T y p e z b w N T n L X > < a : K e y > < K e y > M e a s u r e s \ C o u n t   o f   C u s t o m e r I D \ T a g I n f o \ V a l u e < / K e y > < / a : K e y > < a : V a l u e   i : t y p e = " M e a s u r e G r i d V i e w S t a t e I D i a g r a m T a g A d d i t i o n a l I n f o " / > < / a : K e y V a l u e O f D i a g r a m O b j e c t K e y a n y T y p e z b w N T n L X > < a : K e y V a l u e O f D i a g r a m O b j e c t K e y a n y T y p e z b w N T n L X > < a : K e y > < K e y > C o l u m n s \ I n v o i c e N o < / K e y > < / a : K e y > < a : V a l u e   i : t y p e = " M e a s u r e G r i d N o d e V i e w S t a t e " > < L a y e d O u t > t r u e < / L a y e d O u t > < / a : V a l u e > < / a : K e y V a l u e O f D i a g r a m O b j e c t K e y a n y T y p e z b w N T n L X > < a : K e y V a l u e O f D i a g r a m O b j e c t K e y a n y T y p e z b w N T n L X > < a : K e y > < K e y > C o l u m n s \ S t o c k C o d e < / K e y > < / a : K e y > < a : V a l u e   i : t y p e = " M e a s u r e G r i d N o d e V i e w S t a t e " > < C o l u m n > 1 < / C o l u m n > < L a y e d O u t > t r u e < / L a y e d O u t > < / a : V a l u e > < / a : K e y V a l u e O f D i a g r a m O b j e c t K e y a n y T y p e z b w N T n L X > < a : K e y V a l u e O f D i a g r a m O b j e c t K e y a n y T y p e z b w N T n L X > < a : K e y > < K e y > C o l u m n s \ D e s c r i p t i o n < / 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 C o l u m n s \ I n v o i c e D a t e < / K e y > < / a : K e y > < a : V a l u e   i : t y p e = " M e a s u r e G r i d N o d e V i e w S t a t e " > < C o l u m n > 4 < / C o l u m n > < L a y e d O u t > t r u e < / L a y e d O u t > < / a : V a l u e > < / a : K e y V a l u e O f D i a g r a m O b j e c t K e y a n y T y p e z b w N T n L X > < a : K e y V a l u e O f D i a g r a m O b j e c t K e y a n y T y p e z b w N T n L X > < a : K e y > < K e y > C o l u m n s \ U n i t P r i c e < / K e y > < / a : K e y > < a : V a l u e   i : t y p e = " M e a s u r e G r i d N o d e V i e w S t a t e " > < C o l u m n > 5 < / C o l u m n > < L a y e d O u t > t r u e < / L a y e d O u t > < / a : V a l u e > < / a : K e y V a l u e O f D i a g r a m O b j e c t K e y a n y T y p e z b w N T n L X > < a : K e y V a l u e O f D i a g r a m O b j e c t K e y a n y T y p e z b w N T n L X > < a : K e y > < K e y > C o l u m n s \ C u s t o m e r I D < / K e y > < / a : K e y > < a : V a l u e   i : t y p e = " M e a s u r e G r i d N o d e V i e w S t a t e " > < C o l u m n > 6 < / C o l u m n > < L a y e d O u t > t r u e < / L a y e d O u t > < / a : V a l u e > < / a : K e y V a l u e O f D i a g r a m O b j e c t K e y a n y T y p e z b w N T n L X > < a : K e y V a l u e O f D i a g r a m O b j e c t K e y a n y T y p e z b w N T n L X > < a : K e y > < K e y > C o l u m n s \ C o u n t r y < / K e y > < / a : K e y > < a : V a l u e   i : t y p e = " M e a s u r e G r i d N o d e V i e w S t a t e " > < C o l u m n > 7 < / C o l u m n > < L a y e d O u t > t r u e < / L a y e d O u t > < / a : V a l u e > < / a : K e y V a l u e O f D i a g r a m O b j e c t K e y a n y T y p e z b w N T n L X > < a : K e y V a l u e O f D i a g r a m O b j e c t K e y a n y T y p e z b w N T n L X > < a : K e y > < K e y > C o l u m n s \ I s R e t u r n < / K e y > < / a : K e y > < a : V a l u e   i : t y p e = " M e a s u r e G r i d N o d e V i e w S t a t e " > < C o l u m n > 8 < / C o l u m n > < L a y e d O u t > t r u e < / L a y e d O u t > < / a : V a l u e > < / a : K e y V a l u e O f D i a g r a m O b j e c t K e y a n y T y p e z b w N T n L X > < a : K e y V a l u e O f D i a g r a m O b j e c t K e y a n y T y p e z b w N T n L X > < a : K e y > < K e y > C o l u m n s \ I s F r e e < / K e y > < / a : K e y > < a : V a l u e   i : t y p e = " M e a s u r e G r i d N o d e V i e w S t a t e " > < C o l u m n > 9 < / C o l u m n > < L a y e d O u t > t r u e < / L a y e d O u t > < / a : V a l u e > < / a : K e y V a l u e O f D i a g r a m O b j e c t K e y a n y T y p e z b w N T n L X > < a : K e y V a l u e O f D i a g r a m O b j e c t K e y a n y T y p e z b w N T n L X > < a : K e y > < K e y > C o l u m n s \ I s N o n M e r c h < / K e y > < / a : K e y > < a : V a l u e   i : t y p e = " M e a s u r e G r i d N o d e V i e w S t a t e " > < C o l u m n > 1 0 < / C o l u m n > < L a y e d O u t > t r u e < / L a y e d O u t > < / a : V a l u e > < / a : K e y V a l u e O f D i a g r a m O b j e c t K e y a n y T y p e z b w N T n L X > < a : K e y V a l u e O f D i a g r a m O b j e c t K e y a n y T y p e z b w N T n L X > < a : K e y > < K e y > C o l u m n s \ L i n e S e q < / K e y > < / a : K e y > < a : V a l u e   i : t y p e = " M e a s u r e G r i d N o d e V i e w S t a t e " > < C o l u m n > 1 1 < / C o l u m n > < L a y e d O u t > t r u e < / L a y e d O u t > < / a : V a l u e > < / a : K e y V a l u e O f D i a g r a m O b j e c t K e y a n y T y p e z b w N T n L X > < a : K e y V a l u e O f D i a g r a m O b j e c t K e y a n y T y p e z b w N T n L X > < a : K e y > < K e y > C o l u m n s \ L i n e I D < / K e y > < / a : K e y > < a : V a l u e   i : t y p e = " M e a s u r e G r i d N o d e V i e w S t a t e " > < C o l u m n > 1 2 < / C o l u m n > < L a y e d O u t > t r u e < / L a y e d O u t > < / a : V a l u e > < / a : K e y V a l u e O f D i a g r a m O b j e c t K e y a n y T y p e z b w N T n L X > < a : K e y V a l u e O f D i a g r a m O b j e c t K e y a n y T y p e z b w N T n L X > < a : K e y > < K e y > C o l u m n s \ D u p K e y < / K e y > < / a : K e y > < a : V a l u e   i : t y p e = " M e a s u r e G r i d N o d e V i e w S t a t e " > < C o l u m n > 1 3 < / C o l u m n > < L a y e d O u t > t r u e < / L a y e d O u t > < / a : V a l u e > < / a : K e y V a l u e O f D i a g r a m O b j e c t K e y a n y T y p e z b w N T n L X > < a : K e y V a l u e O f D i a g r a m O b j e c t K e y a n y T y p e z b w N T n L X > < a : K e y > < K e y > C o l u m n s \ L i n e A m o u n t < / K e y > < / a : K e y > < a : V a l u e   i : t y p e = " M e a s u r e G r i d N o d e V i e w S t a t e " > < C o l u m n > 1 4 < / C o l u m n > < L a y e d O u t > t r u e < / L a y e d O u t > < / a : V a l u e > < / a : K e y V a l u e O f D i a g r a m O b j e c t K e y a n y T y p e z b w N T n L X > < a : K e y V a l u e O f D i a g r a m O b j e c t K e y a n y T y p e z b w N T n L X > < a : K e y > < K e y > C o l u m n s \ I s W h o l e s a l e H e u r i s t i c < / K e y > < / a : K e y > < a : V a l u e   i : t y p e = " M e a s u r e G r i d N o d e V i e w S t a t e " > < C o l u m n > 1 5 < / C o l u m n > < L a y e d O u t > t r u e < / L a y e d O u t > < / a : V a l u e > < / a : K e y V a l u e O f D i a g r a m O b j e c t K e y a n y T y p e z b w N T n L X > < a : K e y V a l u e O f D i a g r a m O b j e c t K e y a n y T y p e z b w N T n L X > < a : K e y > < K e y > C o l u m n s \ Y e a r < / K e y > < / a : K e y > < a : V a l u e   i : t y p e = " M e a s u r e G r i d N o d e V i e w S t a t e " > < C o l u m n > 1 6 < / C o l u m n > < L a y e d O u t > t r u e < / L a y e d O u t > < / a : V a l u e > < / a : K e y V a l u e O f D i a g r a m O b j e c t K e y a n y T y p e z b w N T n L X > < a : K e y V a l u e O f D i a g r a m O b j e c t K e y a n y T y p e z b w N T n L X > < a : K e y > < K e y > C o l u m n s \ M o n t h < / K e y > < / a : K e y > < a : V a l u e   i : t y p e = " M e a s u r e G r i d N o d e V i e w S t a t e " > < C o l u m n > 1 7 < / C o l u m n > < L a y e d O u t > t r u e < / L a y e d O u t > < / a : V a l u e > < / a : K e y V a l u e O f D i a g r a m O b j e c t K e y a n y T y p e z b w N T n L X > < a : K e y V a l u e O f D i a g r a m O b j e c t K e y a n y T y p e z b w N T n L X > < a : K e y > < K e y > C o l u m n s \ M o n t h   N a m e < / K e y > < / a : K e y > < a : V a l u e   i : t y p e = " M e a s u r e G r i d N o d e V i e w S t a t e " > < C o l u m n > 1 8 < / C o l u m n > < L a y e d O u t > t r u e < / L a y e d O u t > < / a : V a l u e > < / a : K e y V a l u e O f D i a g r a m O b j e c t K e y a n y T y p e z b w N T n L X > < a : K e y V a l u e O f D i a g r a m O b j e c t K e y a n y T y p e z b w N T n L X > < a : K e y > < K e y > C o l u m n s \ D a y < / K e y > < / a : K e y > < a : V a l u e   i : t y p e = " M e a s u r e G r i d N o d e V i e w S t a t e " > < C o l u m n > 1 9 < / C o l u m n > < L a y e d O u t > t r u e < / L a y e d O u t > < / a : V a l u e > < / a : K e y V a l u e O f D i a g r a m O b j e c t K e y a n y T y p e z b w N T n L X > < a : K e y V a l u e O f D i a g r a m O b j e c t K e y a n y T y p e z b w N T n L X > < a : K e y > < K e y > C o l u m n s \ D a y   N a m e < / K e y > < / a : K e y > < a : V a l u e   i : t y p e = " M e a s u r e G r i d N o d e V i e w S t a t e " > < C o l u m n > 2 0 < / C o l u m n > < L a y e d O u t > t r u e < / L a y e d O u t > < / a : V a l u e > < / a : K e y V a l u e O f D i a g r a m O b j e c t K e y a n y T y p e z b w N T n L X > < a : K e y V a l u e O f D i a g r a m O b j e c t K e y a n y T y p e z b w N T n L X > < a : K e y > < K e y > C o l u m n s \ T i m e < / K e y > < / a : K e y > < a : V a l u e   i : t y p e = " M e a s u r e G r i d N o d e V i e w S t a t e " > < C o l u m n > 2 1 < / C o l u m n > < L a y e d O u t > t r u e < / L a y e d O u t > < / a : V a l u e > < / a : K e y V a l u e O f D i a g r a m O b j e c t K e y a n y T y p e z b w N T n L X > < a : K e y V a l u e O f D i a g r a m O b j e c t K e y a n y T y p e z b w N T n L X > < a : K e y > < K e y > C o l u m n s \ C u s t o m e r   D i s p l a y < / K e y > < / a : K e y > < a : V a l u e   i : t y p e = " M e a s u r e G r i d N o d e V i e w S t a t e " > < C o l u m n > 2 2 < / C o l u m n > < L a y e d O u t > t r u e < / L a y e d O u t > < / a : V a l u e > < / a : K e y V a l u e O f D i a g r a m O b j e c t K e y a n y T y p e z b w N T n L X > < a : K e y V a l u e O f D i a g r a m O b j e c t K e y a n y T y p e z b w N T n L X > < a : K e y > < K e y > C o l u m n s \ C o u n t r y   D i s p l a y < / K e y > < / a : K e y > < a : V a l u e   i : t y p e = " M e a s u r e G r i d N o d e V i e w S t a t e " > < C o l u m n > 2 3 < / 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 L i n k s \ & l t ; C o l u m n s \ C o u n t   o f   C o u n t r y & g t ; - & l t ; M e a s u r e s \ C o u n t r y & g t ; < / K e y > < / a : K e y > < a : V a l u e   i : t y p e = " M e a s u r e G r i d V i e w S t a t e I D i a g r a m L i n k " / > < / a : K e y V a l u e O f D i a g r a m O b j e c t K e y a n y T y p e z b w N T n L X > < a : K e y V a l u e O f D i a g r a m O b j e c t K e y a n y T y p e z b w N T n L X > < a : K e y > < K e y > L i n k s \ & l t ; C o l u m n s \ C o u n t   o f   C o u n t r y & g t ; - & l t ; M e a s u r e s \ C o u n t r y & g t ; \ C O L U M N < / K e y > < / a : K e y > < a : V a l u e   i : t y p e = " M e a s u r e G r i d V i e w S t a t e I D i a g r a m L i n k E n d p o i n t " / > < / a : K e y V a l u e O f D i a g r a m O b j e c t K e y a n y T y p e z b w N T n L X > < a : K e y V a l u e O f D i a g r a m O b j e c t K e y a n y T y p e z b w N T n L X > < a : K e y > < K e y > L i n k s \ & l t ; C o l u m n s \ C o u n t   o f   C o u n t r y & g t ; - & l t ; M e a s u r e s \ C o u n t r y & g t ; \ M E A S U R E < / K e y > < / a : K e y > < a : V a l u e   i : t y p e = " M e a s u r e G r i d V i e w S t a t e I D i a g r a m L i n k E n d p o i n t " / > < / a : K e y V a l u e O f D i a g r a m O b j e c t K e y a n y T y p e z b w N T n L X > < a : K e y V a l u e O f D i a g r a m O b j e c t K e y a n y T y p e z b w N T n L X > < a : K e y > < K e y > L i n k s \ & l t ; C o l u m n s \ C o u n t   o f   C u s t o m e r I D & g t ; - & l t ; M e a s u r e s \ C u s t o m e r I D & g t ; < / K e y > < / a : K e y > < a : V a l u e   i : t y p e = " M e a s u r e G r i d V i e w S t a t e I D i a g r a m L i n k " / > < / a : K e y V a l u e O f D i a g r a m O b j e c t K e y a n y T y p e z b w N T n L X > < a : K e y V a l u e O f D i a g r a m O b j e c t K e y a n y T y p e z b w N T n L X > < a : K e y > < K e y > L i n k s \ & l t ; C o l u m n s \ C o u n t   o f   C u s t o m e r I D & g t ; - & l t ; M e a s u r e s \ C u s t o m e r I D & g t ; \ C O L U M N < / K e y > < / a : K e y > < a : V a l u e   i : t y p e = " M e a s u r e G r i d V i e w S t a t e I D i a g r a m L i n k E n d p o i n t " / > < / a : K e y V a l u e O f D i a g r a m O b j e c t K e y a n y T y p e z b w N T n L X > < a : K e y V a l u e O f D i a g r a m O b j e c t K e y a n y T y p e z b w N T n L X > < a : K e y > < K e y > L i n k s \ & l t ; C o l u m n s \ C o u n t   o f   C u s t o m e r I D & g t ; - & l t ; M e a s u r e s \ C u s t o m e r I D & g t ; \ M E A S U R E < / K e y > < / a : K e y > < a : V a l u e   i : t y p e = " M e a s u r e G r i d V i e w S t a t e I D i a g r a m L i n k E n d p o i n t " / > < / a : K e y V a l u e O f D i a g r a m O b j e c t K e y a n y T y p e z b w N T n L X > < / V i e w S t a t e s > < / D i a g r a m M a n a g e r . S e r i a l i z a b l e D i a g r a m > < / A r r a y O f D i a g r a m M a n a g e r . S e r i a l i z a b l e D i a g r a m > ] ] > < / 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M a n u a l C a l c M o d e " > < C u s t o m C o n t e n t > < ! [ C D A T A [ F a l s e ] ] > < / C u s t o m C o n t e n t > < / G e m i n i > 
</file>

<file path=customXml/item23.xml>��< ? x m l   v e r s i o n = " 1 . 0 "   e n c o d i n g = " U T F - 1 6 " ? > < G e m i n i   x m l n s = " h t t p : / / g e m i n i / p i v o t c u s t o m i z a t i o n / T a b l e X M L _ C a l e n d a r _ f 2 2 2 e 4 4 3 - 3 a 8 5 - 4 e 4 3 - 8 a 3 f - a 7 1 0 5 c 8 5 6 d 1 8 " > < 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 8 0 < / i n t > < / v a l u e > < / i t e m > < i t e m > < k e y > < s t r i n g > M o n t h < / s t r i n g > < / k e y > < v a l u e > < i n t > 9 4 < / i n t > < / v a l u e > < / i t e m > < i t e m > < k e y > < s t r i n g > Q u a r t e r < / s t r i n g > < / k e y > < v a l u e > < i n t > 1 0 4 < / i n t > < / v a l u e > < / i t e m > < i t e m > < k e y > < s t r i n g > W e e k   o f   Y e a r < / s t r i n g > < / k e y > < v a l u e > < i n t > 1 5 4 < / i n t > < / v a l u e > < / i t e m > < i t e m > < k e y > < s t r i n g > M o n t h   N a m e < / s t r i n g > < / k e y > < v a l u e > < i n t > 1 5 0 < / i n t > < / v a l u e > < / i t e m > < i t e m > < k e y > < s t r i n g > D a y < / s t r i n g > < / k e y > < v a l u e > < i n t > 7 3 < / i n t > < / v a l u e > < / i t e m > < i t e m > < k e y > < s t r i n g > D a y   N a m e < / s t r i n g > < / k e y > < v a l u e > < i n t > 1 2 9 < / i n t > < / v a l u e > < / i t e m > < / C o l u m n W i d t h s > < C o l u m n D i s p l a y I n d e x > < i t e m > < k e y > < s t r i n g > D a t e < / s t r i n g > < / k e y > < v a l u e > < i n t > 0 < / i n t > < / v a l u e > < / i t e m > < i t e m > < k e y > < s t r i n g > Y e a r < / s t r i n g > < / k e y > < v a l u e > < i n t > 1 < / i n t > < / v a l u e > < / i t e m > < i t e m > < k e y > < s t r i n g > M o n t h < / s t r i n g > < / k e y > < v a l u e > < i n t > 2 < / i n t > < / v a l u e > < / i t e m > < i t e m > < k e y > < s t r i n g > Q u a r t e r < / s t r i n g > < / k e y > < v a l u e > < i n t > 3 < / i n t > < / v a l u e > < / i t e m > < i t e m > < k e y > < s t r i n g > W e e k   o f   Y e a r < / s t r i n g > < / k e y > < v a l u e > < i n t > 4 < / i n t > < / v a l u e > < / i t e m > < i t e m > < k e y > < s t r i n g > M o n t h   N a m e < / s t r i n g > < / k e y > < v a l u e > < i n t > 5 < / i n t > < / v a l u e > < / i t e m > < i t e m > < k e y > < s t r i n g > D a y < / s t r i n g > < / k e y > < v a l u e > < i n t > 6 < / i n t > < / v a l u e > < / i t e m > < i t e m > < k e y > < s t r i n g > D a y   N a m e < / s t r i n g > < / k e y > < v a l u e > < i n t > 7 < / 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c 2 1 8 4 a 0 c - 0 8 5 e - 4 b d 5 - a 6 f 5 - 9 5 1 f d 0 f 7 8 b 2 7 " > < 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 F a l s e < / V i s i b l e > < / i t e m > < i t e m > < M e a s u r e N a m e > %   N e t   S a l e s   ( B l a n k   C u s t ) < / M e a s u r e N a m e > < D i s p l a y N a m e > %   N e t   S a l e s   ( B l a n k   C u s t ) < / D i s p l a y N a m e > < V i s i b l e > F a l s e < / V i s i b l e > < / i t e m > < / C a l c u l a t e d F i e l d s > < S A H o s t H a s h > 0 < / S A H o s t H a s h > < G e m i n i F i e l d L i s t V i s i b l e > T r u e < / G e m i n i F i e l d L i s t V i s i b l e > < / S e t t i n g s > ] ] > < / C u s t o m C o n t e n t > < / G e m i n i > 
</file>

<file path=customXml/item25.xml>��< ? x m l   v e r s i o n = " 1 . 0 "   e n c o d i n g = " U T F - 1 6 " ? > < G e m i n i   x m l n s = " h t t p : / / g e m i n i / p i v o t c u s t o m i z a t i o n / L i n k e d T a b l e U p d a t e M o d e " > < C u s t o m C o n t e n t > < ! [ C D A T A [ T r u e ] ] > < / C u s t o m C o n t e n t > < / G e m i n i > 
</file>

<file path=customXml/item26.xml>��< ? x m l   v e r s i o n = " 1 . 0 "   e n c o d i n g = " U T F - 1 6 " ? > < G e m i n i   x m l n s = " h t t p : / / g e m i n i / p i v o t c u s t o m i z a t i o n / 1 5 c 1 5 b b b - 2 7 d b - 4 e 4 b - 9 9 e 9 - 0 d b 1 8 8 2 4 c f 9 4 " > < 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 T r u e < / V i s i b l e > < / i t e m > < i t e m > < M e a s u r e N a m e > %   N e t   S a l e s   ( B l a n k   C u s t ) < / M e a s u r e N a m e > < D i s p l a y N a m e > %   N e t   S a l e s   ( B l a n k   C u s t ) < / D i s p l a y N a m e > < V i s i b l e > T r u e < / V i s i b l e > < / i t e m > < / C a l c u l a t e d F i e l d s > < S A H o s t H a s h > 0 < / S A H o s t H a s h > < G e m i n i F i e l d L i s t V i s i b l e > T r u e < / G e m i n i F i e l d L i s t V i s i b l e > < / S e t t i n g s > ] ] > < / C u s t o m C o n t e n t > < / G e m i n i > 
</file>

<file path=customXml/item27.xml>��< ? x m l   v e r s i o n = " 1 . 0 "   e n c o d i n g = " U T F - 1 6 " ? > < G e m i n i   x m l n s = " h t t p : / / g e m i n i / p i v o t c u s t o m i z a t i o n / b 9 a 7 4 b c 1 - a 3 4 4 - 4 6 6 f - b 1 1 e - 3 8 b 2 8 c f 9 2 9 a e " > < 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C a l c u l a t e d F i e l d s > < S A H o s t H a s h > 0 < / S A H o s t H a s h > < G e m i n i F i e l d L i s t V i s i b l e > T r u e < / G e m i n i F i e l d L i s t V i s i b l e > < / S e t t i n g s > ] ] > < / C u s t o m C o n t e n t > < / G e m i n i > 
</file>

<file path=customXml/item28.xml>��< ? x m l   v e r s i o n = " 1 . 0 "   e n c o d i n g = " U T F - 1 6 " ? > < G e m i n i   x m l n s = " h t t p : / / g e m i n i / p i v o t c u s t o m i z a t i o n / 9 a e 8 5 1 c f - 0 1 8 f - 4 5 f e - a a d b - 7 a a 4 b b c c 7 b 9 5 " > < 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 F a l s e < / V i s i b l e > < / i t e m > < i t e m > < M e a s u r e N a m e > %   N e t   S a l e s   ( B l a n k   C u s t ) < / M e a s u r e N a m e > < D i s p l a y N a m e > %   N e t   S a l e s   ( B l a n k   C u s t ) < / D i s p l a y N a m e > < V i s i b l e > F a l s e < / V i s i b l e > < / i t e m > < i t e m > < M e a s u r e N a m e > D e s c r i p t i o n   N u l l s < / M e a s u r e N a m e > < D i s p l a y N a m e > D e s c r i p t i o n   N u l l s < / D i s p l a y N a m e > < V i s i b l e > F a l s e < / V i s i b l e > < / i t e m > < i t e m > < M e a s u r e N a m e > %   R o w s   w /   B l a n k   C u s t < / M e a s u r e N a m e > < D i s p l a y N a m e > %   R o w s   w /   B l a n k   C u s t < / D i s p l a y N a m e > < V i s i b l e > F a l s e < / V i s i b l e > < / i t e m > < i t e m > < M e a s u r e N a m e > M a x   U n i t   P r i c e < / M e a s u r e N a m e > < D i s p l a y N a m e > M a x   U n i t   P r i c e < / D i s p l a y N a m e > < V i s i b l e > F a l s e < / V i s i b l e > < / i t e m > < i t e m > < M e a s u r e N a m e > D i s t i n c t   I n v o i c e < / M e a s u r e N a m e > < D i s p l a y N a m e > D i s t i n c t   I n v o i c e < / D i s p l a y N a m e > < V i s i b l e > F a l s e < / V i s i b l e > < / i t e m > < i t e m > < M e a s u r e N a m e > D i s t i n c t   C u s t   ( R a w ) < / M e a s u r e N a m e > < D i s p l a y N a m e > D i s t i n c t   C u s t   ( R a w ) < / D i s p l a y N a m e > < V i s i b l e > F a l s e < / V i s i b l e > < / i t e m > < / C a l c u l a t e d F i e l d s > < S A H o s t H a s h > 0 < / S A H o s t H a s h > < G e m i n i F i e l d L i s t V i s i b l e > T r u e < / G e m i n i F i e l d L i s t V i s i b l e > < / S e t t i n g s > ] ] > < / C u s t o m C o n t e n t > < / G e m i n i > 
</file>

<file path=customXml/item29.xml>��< ? x m l   v e r s i o n = " 1 . 0 "   e n c o d i n g = " U T F - 1 6 " ? > < G e m i n i   x m l n s = " h t t p : / / g e m i n i / p i v o t c u s t o m i z a t i o n / T a b l e O r d e r " > < C u s t o m C o n t e n t > < ! [ C D A T A [ C l e a n _ D a t a _ 0 1 f 1 8 3 3 4 - e 0 c 6 - 4 1 d 0 - 8 4 6 6 - b b d b d b 0 2 f d 9 f ] ] > < / C u s t o m C o n t e n t > < / G e m i n i > 
</file>

<file path=customXml/item3.xml>��< ? x m l   v e r s i o n = " 1 . 0 "   e n c o d i n g = " u t f - 1 6 " ? > < D a t a M a s h u p   s q m i d = " e 8 0 4 d d d e - 2 a c 0 - 4 c 3 d - a 9 3 e - 5 f 8 2 0 b f 2 d 3 1 8 "   x m l n s = " h t t p : / / s c h e m a s . m i c r o s o f t . c o m / D a t a M a s h u p " > A A A A A A Q G A A B Q S w M E F A A C A A g A O 5 t j 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A 7 m 2 N 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O 5 t j W y M 0 8 o 3 / A g A A X g k A A B M A H A B G b 3 J t d W x h c y 9 T Z W N 0 a W 9 u M S 5 t I K I Y A C i g F A A A A A A A A A A A A A A A A A A A A A A A A A A A A J V V W 0 / i Q B R + N + E / T L o v J d u Q B S 9 7 M T y Y I l m y K m p x z U Y 2 Z G y P M n E 6 4 8 5 M i c T 4 3 / d M C 7 T Q w a A P y H z n c L 7 v 3 G Y 0 x I Z J Q a L i f / u 4 s d f Y 0 1 O q I C E h B y o m P W o o 6 R I O p r F H 8 C + S m Y o B k V D P W j 0 Z Z y k I 4 / c Z h 1 Y o h c G D 9 r 3 w x / h G g 9 J j J U E n 4 6 G A n m I z G A / N F B S 5 l e p p f C m V e Z C c S T 3 2 b 8 I B O a f x l A k g Z 0 C V Y O K x S Y a C W + A z u Q Z D G R 8 X 5 + I w K c T 1 M 8 4 n s / Y k j H 6 3 Y j 3 z m s F d D z h L m Q H V 9 Q I v I K H k W S p 0 t 3 M U k F M R y w R D d 9 u d w 0 5 A r j J p I D J z D t 3 y a + t C C v j b D I p k P 3 m X S q Z o S 8 h P o A l m 5 G H m I 3 q P j g v L A v e L u g T k b o G f c B 7 F l F O l u 0 Z l 1 Z D h l I p H j D i a P 0 M Z b q S o 0 A 9 S p Y V i a 9 S + g z 9 4 f f U G Y i Z Z D B c S E x w I c 3 T Q s u 5 v A X n 1 I i P j p 1 A m g C a D I D H w Y n J L D 3 S s 2 L N t c 8 1 2 l V F h m J n X 4 y 2 o c A p W E R P 8 b l h a 2 G 8 E M 5 c K P Z Z W k a X 3 o H J b m G k j U 1 C D X j 1 u K D N h 1 L y m Z K C x w Z l a S e T y k W E Z F 7 a + A n B b s G 3 n o O K p y 3 q G Y x P B v 7 o I a 8 j F b V Q q e / 4 F c 0 d C 1 v 8 k t c o d x o G + n U o O m n K c i U w x b V j s U p P v Q L t G m s M d N 7 z v h g / c 8 K E b P n L D X 9 3 w N z f 8 3 Q 2 3 v 6 z h b + W w D w T e A 3 Z + / + B e l 9 N + k i T F n P s b + x A Q L / c M C O C F Q O z c t S z g 3 1 U m E Z e p 0 s q S 7 B p S O b M 3 V 7 H 0 J V 1 h W M D + p q q g 0 p S y D 2 X p y 2 q X B S 5 r W p a x r F x Z r F V 9 X D U 5 x w t z 6 i 7 K Z i o Y q f C u F i Z H d q r M O i W 5 o C m 4 e T e 0 L W m L X 9 S 4 L V r j X 8 2 B g 7 5 H 5 7 v w L u k 8 6 1 9 l x f P H 8 s U f 7 J J t w e O t v D c 4 h w + 3 A E 8 f z n b E d i F e J Z u 7 V 5 j t u W U / t p C i p S Q 9 f T G K x j Z k n y l t C G 5 V f q 4 + W R t v z N o m L M j x d a k 3 f I T p t S J D l f E n A d l v b t n 1 7 R L a 7 2 p 4 R 3 o u a L M r O 8 q p 3 i v b B S w f 2 v f E 2 z d 3 7 T G r 8 j X 2 m H B T H v 8 H U E s B A i 0 A F A A C A A g A O 5 t j W / l h B / S j A A A A 9 g A A A B I A A A A A A A A A A A A A A A A A A A A A A E N v b m Z p Z y 9 Q Y W N r Y W d l L n h t b F B L A Q I t A B Q A A g A I A D u b Y 1 s P y u m r p A A A A O k A A A A T A A A A A A A A A A A A A A A A A O 8 A A A B b Q 2 9 u d G V u d F 9 U e X B l c 1 0 u e G 1 s U E s B A i 0 A F A A C A A g A O 5 t j W y M 0 8 o 3 / A g A A X g k A A B M A A A A A A A A A A A A A A A A A 4 A E A A E Z v c m 1 1 b G F z L 1 N l Y 3 R p b 2 4 x L m 1 Q S w U G A A A A A A M A A w D C A A A A L A 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B o A A A A A A A C O G 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Q 2 x l Y W 5 f R G F 0 Y T w v S X R l b V B h d G g + P C 9 J d G V t T G 9 j Y X R p b 2 4 + P F N 0 Y W J s Z U V u d H J p Z X M + P E V u d H J 5 I F R 5 c G U 9 I k l z U H J p d m F 0 Z S I g V m F s d W U 9 I m w w I i A v P j x F b n R y e S B U e X B l P S J R d W V y e U l E I i B W Y W x 1 Z T 0 i c z I y N j I 4 M 2 I w L T Z l N D g t N G M 5 O S 1 i M T F l L T J i M D U 3 Z m F k Y W Y 5 M S 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l u d m 9 p Y 2 V O b y Z x d W 9 0 O y w m c X V v d D t T d G 9 j a 0 N v Z G U m c X V v d D s s J n F 1 b 3 Q 7 R G V z Y 3 J p c H R p b 2 4 m c X V v d D s s J n F 1 b 3 Q 7 U X V h b n R p d H k m c X V v d D s s J n F 1 b 3 Q 7 S W 5 2 b 2 l j Z U R h d G U m c X V v d D s s J n F 1 b 3 Q 7 V W 5 p d F B y a W N l J n F 1 b 3 Q 7 L C Z x d W 9 0 O 0 N 1 c 3 R v b W V y S U Q m c X V v d D s s J n F 1 b 3 Q 7 Q 2 9 1 b n R y e S Z x d W 9 0 O y w m c X V v d D t J c 1 J l d H V y b i Z x d W 9 0 O y w m c X V v d D t J c 0 Z y Z W U m c X V v d D s s J n F 1 b 3 Q 7 S X N O b 2 5 N Z X J j a C Z x d W 9 0 O y w m c X V v d D t M a W 5 l U 2 V x J n F 1 b 3 Q 7 L C Z x d W 9 0 O 0 x p b m V J R C Z x d W 9 0 O y w m c X V v d D t E d X B L Z X k m c X V v d D s s J n F 1 b 3 Q 7 T G l u Z U F t b 3 V u d C Z x d W 9 0 O y w m c X V v d D t J c 1 d o b 2 x l c 2 F s Z U h l d X J p c 3 R p Y y Z x d W 9 0 O y w m c X V v d D t Z Z W F y J n F 1 b 3 Q 7 L C Z x d W 9 0 O 0 1 v b n R o J n F 1 b 3 Q 7 L C Z x d W 9 0 O 0 1 v b n R o I E 5 h b W U m c X V v d D s s J n F 1 b 3 Q 7 R G F 5 J n F 1 b 3 Q 7 L C Z x d W 9 0 O 0 R h e S B O Y W 1 l J n F 1 b 3 Q 7 L C Z x d W 9 0 O 1 R p b W U m c X V v d D t d I i A v P j x F b n R y e S B U e X B l P S J G a W x s Q 2 9 s d W 1 u V H l w Z X M i I F Z h b H V l P S J z Q X d Z R 0 F 3 Y 0 Z C Z 1 l C Q V F F R E J n V U Z B U U 1 E Q m d N R 0 N n P T 0 i I C 8 + P E V u d H J 5 I F R 5 c G U 9 I k Z p b G x M Y X N 0 V X B k Y X R l Z C I g V m F s d W U 9 I m Q y M D I 1 L T E x L T A z V D E y O j I 1 O j U z L j U 0 M T M 5 N j N a I i A v P j x F b n R y e S B U e X B l P S J G a W x s R X J y b 3 J D b 3 V u d C I g V m F s d W U 9 I m w 5 M j k x I i A v P j x F b n R y e S B U e X B l P S J G a W x s R X J y b 3 J D b 2 R l I i B W Y W x 1 Z T 0 i c 1 V u a 2 5 v d 2 4 i I C 8 + P E V u d H J 5 I F R 5 c G U 9 I k Z p b G x D b 3 V u d C I g V m F s d W U 9 I m w 1 N D E 5 M D k i I C 8 + P E V u d H J 5 I F R 5 c G U 9 I l B p d m 9 0 T 2 J q Z W N 0 T m F t Z S I g V m F s d W U 9 I n N F e G V j d X R p d m U h Q 2 h h c n Q g V G F i b G U i I C 8 + P E V u d H J 5 I F R 5 c G U 9 I l J l b G F 0 a W 9 u c 2 h p c E l u Z m 9 D b 2 5 0 Y W l u Z X I i I F Z h b H V l P S J z e y Z x d W 9 0 O 2 N v b H V t b k N v d W 5 0 J n F 1 b 3 Q 7 O j I y L C Z x d W 9 0 O 2 t l e U N v b H V t b k 5 h b W V z J n F 1 b 3 Q 7 O l t d L C Z x d W 9 0 O 3 F 1 Z X J 5 U m V s Y X R p b 2 5 z a G l w c y Z x d W 9 0 O z p b X S w m c X V v d D t j b 2 x 1 b W 5 J Z G V u d G l 0 a W V z J n F 1 b 3 Q 7 O l s m c X V v d D t T Z W N 0 a W 9 u M S 9 D b G V h b l 9 E Y X R h L 0 N o Y W 5 n Z W Q g V H l w Z S 5 7 S W 5 2 b 2 l j Z U 5 v L D B 9 J n F 1 b 3 Q 7 L C Z x d W 9 0 O 1 N l Y 3 R p b 2 4 x L 0 N s Z W F u X 0 R h d G E v Q 2 h h b m d l Z C B U e X B l L n t T d G 9 j a 0 N v Z G U s M X 0 m c X V v d D s s J n F 1 b 3 Q 7 U 2 V j d G l v b j E v Q 2 x l Y W 5 f R G F 0 Y S 9 D a G F u Z 2 V k I F R 5 c G U u e 0 R l c 2 N y a X B 0 a W 9 u L D J 9 J n F 1 b 3 Q 7 L C Z x d W 9 0 O 1 N l Y 3 R p b 2 4 x L 0 N s Z W F u X 0 R h d G E v Q 2 h h b m d l Z C B U e X B l L n t R d W F u d G l 0 e S w z f S Z x d W 9 0 O y w m c X V v d D t T Z W N 0 a W 9 u M S 9 D b G V h b l 9 E Y X R h L 0 N o Y W 5 n Z W Q g V H l w Z S 5 7 S W 5 2 b 2 l j Z U R h d G U s N H 0 m c X V v d D s s J n F 1 b 3 Q 7 U 2 V j d G l v b j E v Q 2 x l Y W 5 f R G F 0 Y S 9 D a G F u Z 2 V k I F R 5 c G U u e 1 V u a X R Q c m l j Z S w 1 f S Z x d W 9 0 O y w m c X V v d D t T Z W N 0 a W 9 u M S 9 D b G V h b l 9 E Y X R h L 0 N o Y W 5 n Z W Q g V H l w Z T E u e 0 N 1 c 3 R v b W V y S U Q s N n 0 m c X V v d D s s J n F 1 b 3 Q 7 U 2 V j d G l v b j E v Q 2 x l Y W 5 f R G F 0 Y S 9 D a G F u Z 2 V k I F R 5 c G U u e 0 N v d W 5 0 c n k s N 3 0 m c X V v d D s s J n F 1 b 3 Q 7 U 2 V j d G l v b j E v Q 2 x l Y W 5 f R G F 0 Y S 9 D a G F u Z 2 V k I F R 5 c G U u e 0 l z U m V 0 d X J u L D h 9 J n F 1 b 3 Q 7 L C Z x d W 9 0 O 1 N l Y 3 R p b 2 4 x L 0 N s Z W F u X 0 R h d G E v Q 2 h h b m d l Z C B U e X B l L n t J c 0 Z y Z W U s O X 0 m c X V v d D s s J n F 1 b 3 Q 7 U 2 V j d G l v b j E v Q 2 x l Y W 5 f R G F 0 Y S 9 D a G F u Z 2 V k I F R 5 c G U u e 0 l z T m 9 u T W V y Y 2 g s M T B 9 J n F 1 b 3 Q 7 L C Z x d W 9 0 O 1 N l Y 3 R p b 2 4 x L 0 N s Z W F u X 0 R h d G E v Q 2 h h b m d l Z C B U e X B l L n t M a W 5 l U 2 V x L D E x f S Z x d W 9 0 O y w m c X V v d D t T Z W N 0 a W 9 u M S 9 D b G V h b l 9 E Y X R h L 0 N o Y W 5 n Z W Q g V H l w Z S 5 7 T G l u Z U l E L D E y f S Z x d W 9 0 O y w m c X V v d D t T Z W N 0 a W 9 u M S 9 D b G V h b l 9 E Y X R h L 0 N o Y W 5 n Z W Q g V H l w Z S 5 7 R H V w S 2 V 5 L D E z f S Z x d W 9 0 O y w m c X V v d D t T Z W N 0 a W 9 u M S 9 D b G V h b l 9 E Y X R h L 0 N o Y W 5 n Z W Q g V H l w Z S 5 7 T G l u Z U F t b 3 V u d C w x N H 0 m c X V v d D s s J n F 1 b 3 Q 7 U 2 V j d G l v b j E v Q 2 x l Y W 5 f R G F 0 Y S 9 D a G F u Z 2 V k I F R 5 c G U u e 0 l z V 2 h v b G V z Y W x l S G V 1 c m l z d G l j L D E 1 f S Z x d W 9 0 O y w m c X V v d D t T Z W N 0 a W 9 u M S 9 D b G V h b l 9 E Y X R h L 0 l u c 2 V y d G V k I F l l Y X I u e 1 l l Y X I s M j Z 9 J n F 1 b 3 Q 7 L C Z x d W 9 0 O 1 N l Y 3 R p b 2 4 x L 0 N s Z W F u X 0 R h d G E v S W 5 z Z X J 0 Z W Q g T W 9 u d G g u e 0 1 v b n R o L D E 3 f S Z x d W 9 0 O y w m c X V v d D t T Z W N 0 a W 9 u M S 9 D b G V h b l 9 E Y X R h L 0 V 4 d H J h Y 3 R l Z C B G a X J z d C B D a G F y Y W N 0 Z X J z L n t N b 2 5 0 a C B O Y W 1 l L D E 4 f S Z x d W 9 0 O y w m c X V v d D t T Z W N 0 a W 9 u M S 9 D b G V h b l 9 E Y X R h L 0 l u c 2 V y d G V k I E R h e S 5 7 R G F 5 L D E 5 f S Z x d W 9 0 O y w m c X V v d D t T Z W N 0 a W 9 u M S 9 D b G V h b l 9 E Y X R h L 0 V 4 d H J h Y 3 R l Z C B G a X J z d C B D a G F y Y W N 0 Z X J z M S 5 7 R G F 5 I E 5 h b W U s M j B 9 J n F 1 b 3 Q 7 L C Z x d W 9 0 O 1 N l Y 3 R p b 2 4 x L 0 N s Z W F u X 0 R h d G E v S W 5 z Z X J 0 Z W Q g V G l t Z S 5 7 V G l t Z S w y M X 0 m c X V v d D t d L C Z x d W 9 0 O 0 N v b H V t b k N v d W 5 0 J n F 1 b 3 Q 7 O j I y L C Z x d W 9 0 O 0 t l e U N v b H V t b k 5 h b W V z J n F 1 b 3 Q 7 O l t d L C Z x d W 9 0 O 0 N v b H V t b k l k Z W 5 0 a X R p Z X M m c X V v d D s 6 W y Z x d W 9 0 O 1 N l Y 3 R p b 2 4 x L 0 N s Z W F u X 0 R h d G E v Q 2 h h b m d l Z C B U e X B l L n t J b n Z v a W N l T m 8 s M H 0 m c X V v d D s s J n F 1 b 3 Q 7 U 2 V j d G l v b j E v Q 2 x l Y W 5 f R G F 0 Y S 9 D a G F u Z 2 V k I F R 5 c G U u e 1 N 0 b 2 N r Q 2 9 k Z S w x f S Z x d W 9 0 O y w m c X V v d D t T Z W N 0 a W 9 u M S 9 D b G V h b l 9 E Y X R h L 0 N o Y W 5 n Z W Q g V H l w Z S 5 7 R G V z Y 3 J p c H R p b 2 4 s M n 0 m c X V v d D s s J n F 1 b 3 Q 7 U 2 V j d G l v b j E v Q 2 x l Y W 5 f R G F 0 Y S 9 D a G F u Z 2 V k I F R 5 c G U u e 1 F 1 Y W 5 0 a X R 5 L D N 9 J n F 1 b 3 Q 7 L C Z x d W 9 0 O 1 N l Y 3 R p b 2 4 x L 0 N s Z W F u X 0 R h d G E v Q 2 h h b m d l Z C B U e X B l L n t J b n Z v a W N l R G F 0 Z S w 0 f S Z x d W 9 0 O y w m c X V v d D t T Z W N 0 a W 9 u M S 9 D b G V h b l 9 E Y X R h L 0 N o Y W 5 n Z W Q g V H l w Z S 5 7 V W 5 p d F B y a W N l L D V 9 J n F 1 b 3 Q 7 L C Z x d W 9 0 O 1 N l Y 3 R p b 2 4 x L 0 N s Z W F u X 0 R h d G E v Q 2 h h b m d l Z C B U e X B l M S 5 7 Q 3 V z d G 9 t Z X J J R C w 2 f S Z x d W 9 0 O y w m c X V v d D t T Z W N 0 a W 9 u M S 9 D b G V h b l 9 E Y X R h L 0 N o Y W 5 n Z W Q g V H l w Z S 5 7 Q 2 9 1 b n R y e S w 3 f S Z x d W 9 0 O y w m c X V v d D t T Z W N 0 a W 9 u M S 9 D b G V h b l 9 E Y X R h L 0 N o Y W 5 n Z W Q g V H l w Z S 5 7 S X N S Z X R 1 c m 4 s O H 0 m c X V v d D s s J n F 1 b 3 Q 7 U 2 V j d G l v b j E v Q 2 x l Y W 5 f R G F 0 Y S 9 D a G F u Z 2 V k I F R 5 c G U u e 0 l z R n J l Z S w 5 f S Z x d W 9 0 O y w m c X V v d D t T Z W N 0 a W 9 u M S 9 D b G V h b l 9 E Y X R h L 0 N o Y W 5 n Z W Q g V H l w Z S 5 7 S X N O b 2 5 N Z X J j a C w x M H 0 m c X V v d D s s J n F 1 b 3 Q 7 U 2 V j d G l v b j E v Q 2 x l Y W 5 f R G F 0 Y S 9 D a G F u Z 2 V k I F R 5 c G U u e 0 x p b m V T Z X E s M T F 9 J n F 1 b 3 Q 7 L C Z x d W 9 0 O 1 N l Y 3 R p b 2 4 x L 0 N s Z W F u X 0 R h d G E v Q 2 h h b m d l Z C B U e X B l L n t M a W 5 l S U Q s M T J 9 J n F 1 b 3 Q 7 L C Z x d W 9 0 O 1 N l Y 3 R p b 2 4 x L 0 N s Z W F u X 0 R h d G E v Q 2 h h b m d l Z C B U e X B l L n t E d X B L Z X k s M T N 9 J n F 1 b 3 Q 7 L C Z x d W 9 0 O 1 N l Y 3 R p b 2 4 x L 0 N s Z W F u X 0 R h d G E v Q 2 h h b m d l Z C B U e X B l L n t M a W 5 l Q W 1 v d W 5 0 L D E 0 f S Z x d W 9 0 O y w m c X V v d D t T Z W N 0 a W 9 u M S 9 D b G V h b l 9 E Y X R h L 0 N o Y W 5 n Z W Q g V H l w Z S 5 7 S X N X a G 9 s Z X N h b G V I Z X V y a X N 0 a W M s M T V 9 J n F 1 b 3 Q 7 L C Z x d W 9 0 O 1 N l Y 3 R p b 2 4 x L 0 N s Z W F u X 0 R h d G E v S W 5 z Z X J 0 Z W Q g W W V h c i 5 7 W W V h c i w y N n 0 m c X V v d D s s J n F 1 b 3 Q 7 U 2 V j d G l v b j E v Q 2 x l Y W 5 f R G F 0 Y S 9 J b n N l c n R l Z C B N b 2 5 0 a C 5 7 T W 9 u d G g s M T d 9 J n F 1 b 3 Q 7 L C Z x d W 9 0 O 1 N l Y 3 R p b 2 4 x L 0 N s Z W F u X 0 R h d G E v R X h 0 c m F j d G V k I E Z p c n N 0 I E N o Y X J h Y 3 R l c n M u e 0 1 v b n R o I E 5 h b W U s M T h 9 J n F 1 b 3 Q 7 L C Z x d W 9 0 O 1 N l Y 3 R p b 2 4 x L 0 N s Z W F u X 0 R h d G E v S W 5 z Z X J 0 Z W Q g R G F 5 L n t E Y X k s M T l 9 J n F 1 b 3 Q 7 L C Z x d W 9 0 O 1 N l Y 3 R p b 2 4 x L 0 N s Z W F u X 0 R h d G E v R X h 0 c m F j d G V k I E Z p c n N 0 I E N o Y X J h Y 3 R l c n M x L n t E Y X k g T m F t Z S w y M H 0 m c X V v d D s s J n F 1 b 3 Q 7 U 2 V j d G l v b j E v Q 2 x l Y W 5 f R G F 0 Y S 9 J b n N l c n R l Z C B U a W 1 l L n t U a W 1 l L D I x f S Z x d W 9 0 O 1 0 s J n F 1 b 3 Q 7 U m V s Y X R p b 2 5 z a G l w S W 5 m b y Z x d W 9 0 O z p b X X 0 i I C 8 + P E V u d H J 5 I F R 5 c G U 9 I k F k Z G V k V G 9 E Y X R h T W 9 k Z W w i I F Z h b H V l P S J s M S I g L z 4 8 L 1 N 0 Y W J s Z U V u d H J p Z X M + P C 9 J d G V t P j x J d G V t P j x J d G V t T G 9 j Y X R p b 2 4 + P E l 0 Z W 1 U e X B l P k Z v c m 1 1 b G E 8 L 0 l 0 Z W 1 U e X B l P j x J d G V t U G F 0 a D 5 T Z W N 0 a W 9 u M S 9 D b G V h b l 9 E Y X R h L 1 N v d X J j Z T w v S X R l b V B h d G g + P C 9 J d G V t T G 9 j Y X R p b 2 4 + P F N 0 Y W J s Z U V u d H J p Z X M g L z 4 8 L 0 l 0 Z W 0 + P E l 0 Z W 0 + P E l 0 Z W 1 M b 2 N h d G l v b j 4 8 S X R l b V R 5 c G U + R m 9 y b X V s Y T w v S X R l b V R 5 c G U + P E l 0 Z W 1 Q Y X R o P l N l Y 3 R p b 2 4 x L 0 N s Z W F u X 0 R h d G E v U H J v b W 9 0 Z W Q l M j B I Z W F k Z X J z P C 9 J d G V t U G F 0 a D 4 8 L 0 l 0 Z W 1 M b 2 N h d G l v b j 4 8 U 3 R h Y m x l R W 5 0 c m l l c y A v P j w v S X R l b T 4 8 S X R l b T 4 8 S X R l b U x v Y 2 F 0 a W 9 u P j x J d G V t V H l w Z T 5 G b 3 J t d W x h P C 9 J d G V t V H l w Z T 4 8 S X R l b V B h d G g + U 2 V j d G l v b j E v Q 2 x l Y W 5 f R G F 0 Y S 9 D a G F u Z 2 V k J T I w V H l w Z T w v S X R l b V B h d G g + P C 9 J d G V t T G 9 j Y X R p b 2 4 + P F N 0 Y W J s Z U V u d H J p Z X M g L z 4 8 L 0 l 0 Z W 0 + P E l 0 Z W 0 + P E l 0 Z W 1 M b 2 N h d G l v b j 4 8 S X R l b V R 5 c G U + R m 9 y b X V s Y T w v S X R l b V R 5 c G U + P E l 0 Z W 1 Q Y X R o P l N l Y 3 R p b 2 4 x L 0 N s Z W F u X 0 R h d G E v S W 5 z Z X J 0 Z W Q l M j B Z Z W F y P C 9 J d G V t U G F 0 a D 4 8 L 0 l 0 Z W 1 M b 2 N h d G l v b j 4 8 U 3 R h Y m x l R W 5 0 c m l l c y A v P j w v S X R l b T 4 8 S X R l b T 4 8 S X R l b U x v Y 2 F 0 a W 9 u P j x J d G V t V H l w Z T 5 G b 3 J t d W x h P C 9 J d G V t V H l w Z T 4 8 S X R l b V B h d G g + U 2 V j d G l v b j E v Q 2 x l Y W 5 f R G F 0 Y S 9 S Z W 1 v d m V k J T I w Q 2 9 s d W 1 u c z w v S X R l b V B h d G g + P C 9 J d G V t T G 9 j Y X R p b 2 4 + P F N 0 Y W J s Z U V u d H J p Z X M g L z 4 8 L 0 l 0 Z W 0 + P E l 0 Z W 0 + P E l 0 Z W 1 M b 2 N h d G l v b j 4 8 S X R l b V R 5 c G U + R m 9 y b X V s Y T w v S X R l b V R 5 c G U + P E l 0 Z W 1 Q Y X R o P l N l Y 3 R p b 2 4 x L 0 N s Z W F u X 0 R h d G E v S W 5 z Z X J 0 Z W Q l M j B N b 2 5 0 a D w v S X R l b V B h d G g + P C 9 J d G V t T G 9 j Y X R p b 2 4 + P F N 0 Y W J s Z U V u d H J p Z X M g L z 4 8 L 0 l 0 Z W 0 + P E l 0 Z W 0 + P E l 0 Z W 1 M b 2 N h d G l v b j 4 8 S X R l b V R 5 c G U + R m 9 y b X V s Y T w v S X R l b V R 5 c G U + P E l 0 Z W 1 Q Y X R o P l N l Y 3 R p b 2 4 x L 0 N s Z W F u X 0 R h d G E v S W 5 z Z X J 0 Z W Q l M j B N b 2 5 0 a C U y M E 5 h b W U 8 L 0 l 0 Z W 1 Q Y X R o P j w v S X R l b U x v Y 2 F 0 a W 9 u P j x T d G F i b G V F b n R y a W V z I C 8 + P C 9 J d G V t P j x J d G V t P j x J d G V t T G 9 j Y X R p b 2 4 + P E l 0 Z W 1 U e X B l P k Z v c m 1 1 b G E 8 L 0 l 0 Z W 1 U e X B l P j x J d G V t U G F 0 a D 5 T Z W N 0 a W 9 u M S 9 D b G V h b l 9 E Y X R h L 0 l u c 2 V y d G V k J T I w R G F 5 P C 9 J d G V t U G F 0 a D 4 8 L 0 l 0 Z W 1 M b 2 N h d G l v b j 4 8 U 3 R h Y m x l R W 5 0 c m l l c y A v P j w v S X R l b T 4 8 S X R l b T 4 8 S X R l b U x v Y 2 F 0 a W 9 u P j x J d G V t V H l w Z T 5 G b 3 J t d W x h P C 9 J d G V t V H l w Z T 4 8 S X R l b V B h d G g + U 2 V j d G l v b j E v Q 2 x l Y W 5 f R G F 0 Y S 9 J b n N l c n R l Z C U y M E R h e S U y M E 5 h b W U 8 L 0 l 0 Z W 1 Q Y X R o P j w v S X R l b U x v Y 2 F 0 a W 9 u P j x T d G F i b G V F b n R y a W V z I C 8 + P C 9 J d G V t P j x J d G V t P j x J d G V t T G 9 j Y X R p b 2 4 + P E l 0 Z W 1 U e X B l P k Z v c m 1 1 b G E 8 L 0 l 0 Z W 1 U e X B l P j x J d G V t U G F 0 a D 5 T Z W N 0 a W 9 u M S 9 D b G V h b l 9 E Y X R h L 0 l u c 2 V y d G V k J T I w V G l t Z T w v S X R l b V B h d G g + P C 9 J d G V t T G 9 j Y X R p b 2 4 + P F N 0 Y W J s Z U V u d H J p Z X M g L z 4 8 L 0 l 0 Z W 0 + P E l 0 Z W 0 + P E l 0 Z W 1 M b 2 N h d G l v b j 4 8 S X R l b V R 5 c G U + R m 9 y b X V s Y T w v S X R l b V R 5 c G U + P E l 0 Z W 1 Q Y X R o P l N l Y 3 R p b 2 4 x L 0 N s Z W F u X 0 R h d G E v R X h 0 c m F j d G V k J T I w R m l y c 3 Q l M j B D a G F y Y W N 0 Z X J z P C 9 J d G V t U G F 0 a D 4 8 L 0 l 0 Z W 1 M b 2 N h d G l v b j 4 8 U 3 R h Y m x l R W 5 0 c m l l c y A v P j w v S X R l b T 4 8 S X R l b T 4 8 S X R l b U x v Y 2 F 0 a W 9 u P j x J d G V t V H l w Z T 5 G b 3 J t d W x h P C 9 J d G V t V H l w Z T 4 8 S X R l b V B h d G g + U 2 V j d G l v b j E v Q 2 x l Y W 5 f R G F 0 Y S 9 F e H R y Y W N 0 Z W Q l M j B G a X J z d C U y M E N o Y X J h Y 3 R l c n M x P C 9 J d G V t U G F 0 a D 4 8 L 0 l 0 Z W 1 M b 2 N h d G l v b j 4 8 U 3 R h Y m x l R W 5 0 c m l l c y A v P j w v S X R l b T 4 8 S X R l b T 4 8 S X R l b U x v Y 2 F 0 a W 9 u P j x J d G V t V H l w Z T 5 G b 3 J t d W x h P C 9 J d G V t V H l w Z T 4 8 S X R l b V B h d G g + U 2 V j d G l v b j E v Q 2 x l Y W 5 f R G F 0 Y S 9 D a G F u Z 2 V k J T I w V H l w Z T E 8 L 0 l 0 Z W 1 Q Y X R o P j w v S X R l b U x v Y 2 F 0 a W 9 u P j x T d G F i b G V F b n R y a W V z I C 8 + P C 9 J d G V t P j w v S X R l b X M + P C 9 M b 2 N h b F B h Y 2 t h Z 2 V N Z X R h Z G F 0 Y U Z p b G U + F g A A A F B L B Q Y A A A A A A A A A A A A A A A A A A A A A A A A m A Q A A A Q A A A N C M n d 8 B F d E R j H o A w E / C l + s B A A A A n e B n L H z p S k W f r g o S 8 Q A I o w A A A A A C A A A A A A A Q Z g A A A A E A A C A A A A D i + m N f 0 i E / Z Z g F z K k o t 4 x r T O / d N 2 I F K z i T q o X T t X a U l A A A A A A O g A A A A A I A A C A A A A B e k V o h Z p g G / Z C m k w W Q N G s O Q D a l w w z W j N 6 z C 8 f H A u W m A V A A A A A L f R g A p A s B B c d J c n H x y K M t L d W 4 x U f s B 2 l r p 1 H V 1 m u m x s w x J B u + d h n 6 I R z + E o C j y e E F 7 m r h F O e Z O X / W 7 Y g a Z 0 W v 7 P k y V 9 X f H 1 i a m K G G y m + S + k A A A A B / d o 4 Z 0 S c i e C 5 n E Z r X B H g z Q v M O I / K u A u T M N 9 F 6 0 K p F a Y V R m K F V n 4 8 J N I r t 9 g 0 v I O / p U d 7 X t B T L P 2 x 5 R T B 4 z + C F < / D a t a M a s h u p > 
</file>

<file path=customXml/item30.xml>��< ? x m l   v e r s i o n = " 1 . 0 "   e n c o d i n g = " U T F - 1 6 " ? > < G e m i n i   x m l n s = " h t t p : / / g e m i n i / p i v o t c u s t o m i z a t i o n / 5 2 1 e 6 6 8 9 - 7 2 3 2 - 4 f f 7 - 9 7 d f - f c 6 0 e 0 0 a c 3 3 8 " > < 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 F a l s e < / V i s i b l e > < / i t e m > < i t e m > < M e a s u r e N a m e > %   N e t   S a l e s   ( B l a n k   C u s t ) < / M e a s u r e N a m e > < D i s p l a y N a m e > %   N e t   S a l e s   ( B l a n k   C u s t ) < / D i s p l a y N a m e > < V i s i b l e > F a l s e < / V i s i b l e > < / i t e m > < / C a l c u l a t e d F i e l d s > < S A H o s t H a s h > 0 < / S A H o s t H a s h > < G e m i n i F i e l d L i s t V i s i b l e > T r u e < / G e m i n i F i e l d L i s t V i s i b l e > < / S e t t i n g s > ] ] > < / C u s t o m C o n t e n t > < / G e m i n i > 
</file>

<file path=customXml/item31.xml>��< ? x m l   v e r s i o n = " 1 . 0 "   e n c o d i n g = " U T F - 1 6 " ? > < G e m i n i   x m l n s = " h t t p : / / g e m i n i / p i v o t c u s t o m i z a t i o n / T a b l e X M L _ C l e a n _ D a t a _ 0 1 f 1 8 3 3 4 - e 0 c 6 - 4 1 d 0 - 8 4 6 6 - b b d b d b 0 2 f d 9 f " > < C u s t o m C o n t e n t > < ! [ C D A T A [ < T a b l e W i d g e t G r i d S e r i a l i z a t i o n   x m l n s : x s d = " h t t p : / / w w w . w 3 . o r g / 2 0 0 1 / X M L S c h e m a "   x m l n s : x s i = " h t t p : / / w w w . w 3 . o r g / 2 0 0 1 / X M L S c h e m a - i n s t a n c e " > < C o l u m n S u g g e s t e d T y p e   / > < C o l u m n F o r m a t   / > < C o l u m n A c c u r a c y   / > < C o l u m n C u r r e n c y S y m b o l   / > < C o l u m n P o s i t i v e P a t t e r n   / > < C o l u m n N e g a t i v e P a t t e r n   / > < C o l u m n W i d t h s > < i t e m > < k e y > < s t r i n g > I n v o i c e N o < / s t r i n g > < / k e y > < v a l u e > < i n t > 1 2 6 < / i n t > < / v a l u e > < / i t e m > < i t e m > < k e y > < s t r i n g > S t o c k C o d e < / s t r i n g > < / k e y > < v a l u e > < i n t > 1 3 3 < / i n t > < / v a l u e > < / i t e m > < i t e m > < k e y > < s t r i n g > D e s c r i p t i o n < / s t r i n g > < / k e y > < v a l u e > < i n t > 1 3 5 < / i n t > < / v a l u e > < / i t e m > < i t e m > < k e y > < s t r i n g > Q u a n t i t y < / s t r i n g > < / k e y > < v a l u e > < i n t > 1 0 9 < / i n t > < / v a l u e > < / i t e m > < i t e m > < k e y > < s t r i n g > I n v o i c e D a t e < / s t r i n g > < / k e y > < v a l u e > < i n t > 1 3 9 < / i n t > < / v a l u e > < / i t e m > < i t e m > < k e y > < s t r i n g > U n i t P r i c e < / s t r i n g > < / k e y > < v a l u e > < i n t > 1 1 6 < / i n t > < / v a l u e > < / i t e m > < i t e m > < k e y > < s t r i n g > C u s t o m e r I D < / s t r i n g > < / k e y > < v a l u e > < i n t > 1 3 9 < / i n t > < / v a l u e > < / i t e m > < i t e m > < k e y > < s t r i n g > C o u n t r y < / s t r i n g > < / k e y > < v a l u e > < i n t > 1 0 6 < / i n t > < / v a l u e > < / i t e m > < i t e m > < k e y > < s t r i n g > I s R e t u r n < / s t r i n g > < / k e y > < v a l u e > < i n t > 1 1 0 < / i n t > < / v a l u e > < / i t e m > < i t e m > < k e y > < s t r i n g > I s F r e e < / s t r i n g > < / k e y > < v a l u e > < i n t > 9 4 < / i n t > < / v a l u e > < / i t e m > < i t e m > < k e y > < s t r i n g > I s N o n M e r c h < / s t r i n g > < / k e y > < v a l u e > < i n t > 1 4 4 < / i n t > < / v a l u e > < / i t e m > < i t e m > < k e y > < s t r i n g > L i n e S e q < / s t r i n g > < / k e y > < v a l u e > < i n t > 1 1 1 < / i n t > < / v a l u e > < / i t e m > < i t e m > < k e y > < s t r i n g > L i n e I D < / s t r i n g > < / k e y > < v a l u e > < i n t > 9 4 < / i n t > < / v a l u e > < / i t e m > < i t e m > < k e y > < s t r i n g > D u p K e y < / s t r i n g > < / k e y > < v a l u e > < i n t > 1 0 8 < / i n t > < / v a l u e > < / i t e m > < i t e m > < k e y > < s t r i n g > L i n e A m o u n t < / s t r i n g > < / k e y > < v a l u e > < i n t > 1 4 3 < / i n t > < / v a l u e > < / i t e m > < i t e m > < k e y > < s t r i n g > I s W h o l e s a l e H e u r i s t i c < / s t r i n g > < / k e y > < v a l u e > < i n t > 2 1 6 < / i n t > < / v a l u e > < / i t e m > < i t e m > < k e y > < s t r i n g > Y e a r < / s t r i n g > < / k e y > < v a l u e > < i n t > 8 0 < / i n t > < / v a l u e > < / i t e m > < i t e m > < k e y > < s t r i n g > M o n t h < / s t r i n g > < / k e y > < v a l u e > < i n t > 9 4 < / i n t > < / v a l u e > < / i t e m > < i t e m > < k e y > < s t r i n g > M o n t h   N a m e < / s t r i n g > < / k e y > < v a l u e > < i n t > 1 5 0 < / i n t > < / v a l u e > < / i t e m > < i t e m > < k e y > < s t r i n g > D a y < / s t r i n g > < / k e y > < v a l u e > < i n t > 7 3 < / i n t > < / v a l u e > < / i t e m > < i t e m > < k e y > < s t r i n g > D a y   N a m e < / s t r i n g > < / k e y > < v a l u e > < i n t > 1 2 9 < / i n t > < / v a l u e > < / i t e m > < i t e m > < k e y > < s t r i n g > T i m e < / s t r i n g > < / k e y > < v a l u e > < i n t > 8 4 < / i n t > < / v a l u e > < / i t e m > < i t e m > < k e y > < s t r i n g > C u s t o m e r   D i s p l a y < / s t r i n g > < / k e y > < v a l u e > < i n t > 2 1 5 < / i n t > < / v a l u e > < / i t e m > < i t e m > < k e y > < s t r i n g > C o u n t r y   D i s p l a y < / s t r i n g > < / k e y > < v a l u e > < i n t > 2 1 5 < / i n t > < / v a l u e > < / i t e m > < / C o l u m n W i d t h s > < C o l u m n D i s p l a y I n d e x > < i t e m > < k e y > < s t r i n g > I n v o i c e N o < / s t r i n g > < / k e y > < v a l u e > < i n t > 0 < / i n t > < / v a l u e > < / i t e m > < i t e m > < k e y > < s t r i n g > S t o c k C o d e < / s t r i n g > < / k e y > < v a l u e > < i n t > 1 < / i n t > < / v a l u e > < / i t e m > < i t e m > < k e y > < s t r i n g > D e s c r i p t i o n < / s t r i n g > < / k e y > < v a l u e > < i n t > 2 < / i n t > < / v a l u e > < / i t e m > < i t e m > < k e y > < s t r i n g > Q u a n t i t y < / s t r i n g > < / k e y > < v a l u e > < i n t > 3 < / i n t > < / v a l u e > < / i t e m > < i t e m > < k e y > < s t r i n g > I n v o i c e D a t e < / s t r i n g > < / k e y > < v a l u e > < i n t > 4 < / i n t > < / v a l u e > < / i t e m > < i t e m > < k e y > < s t r i n g > U n i t P r i c e < / s t r i n g > < / k e y > < v a l u e > < i n t > 5 < / i n t > < / v a l u e > < / i t e m > < i t e m > < k e y > < s t r i n g > C u s t o m e r I D < / s t r i n g > < / k e y > < v a l u e > < i n t > 6 < / i n t > < / v a l u e > < / i t e m > < i t e m > < k e y > < s t r i n g > C o u n t r y < / s t r i n g > < / k e y > < v a l u e > < i n t > 7 < / i n t > < / v a l u e > < / i t e m > < i t e m > < k e y > < s t r i n g > I s R e t u r n < / s t r i n g > < / k e y > < v a l u e > < i n t > 8 < / i n t > < / v a l u e > < / i t e m > < i t e m > < k e y > < s t r i n g > I s F r e e < / s t r i n g > < / k e y > < v a l u e > < i n t > 9 < / i n t > < / v a l u e > < / i t e m > < i t e m > < k e y > < s t r i n g > I s N o n M e r c h < / s t r i n g > < / k e y > < v a l u e > < i n t > 1 0 < / i n t > < / v a l u e > < / i t e m > < i t e m > < k e y > < s t r i n g > L i n e S e q < / s t r i n g > < / k e y > < v a l u e > < i n t > 1 1 < / i n t > < / v a l u e > < / i t e m > < i t e m > < k e y > < s t r i n g > L i n e I D < / s t r i n g > < / k e y > < v a l u e > < i n t > 1 2 < / i n t > < / v a l u e > < / i t e m > < i t e m > < k e y > < s t r i n g > D u p K e y < / s t r i n g > < / k e y > < v a l u e > < i n t > 1 3 < / i n t > < / v a l u e > < / i t e m > < i t e m > < k e y > < s t r i n g > L i n e A m o u n t < / s t r i n g > < / k e y > < v a l u e > < i n t > 1 4 < / i n t > < / v a l u e > < / i t e m > < i t e m > < k e y > < s t r i n g > I s W h o l e s a l e H e u r i s t i c < / s t r i n g > < / k e y > < v a l u e > < i n t > 1 5 < / i n t > < / v a l u e > < / i t e m > < i t e m > < k e y > < s t r i n g > Y e a r < / s t r i n g > < / k e y > < v a l u e > < i n t > 1 6 < / i n t > < / v a l u e > < / i t e m > < i t e m > < k e y > < s t r i n g > M o n t h < / s t r i n g > < / k e y > < v a l u e > < i n t > 1 7 < / i n t > < / v a l u e > < / i t e m > < i t e m > < k e y > < s t r i n g > M o n t h   N a m e < / s t r i n g > < / k e y > < v a l u e > < i n t > 1 8 < / i n t > < / v a l u e > < / i t e m > < i t e m > < k e y > < s t r i n g > D a y < / s t r i n g > < / k e y > < v a l u e > < i n t > 1 9 < / i n t > < / v a l u e > < / i t e m > < i t e m > < k e y > < s t r i n g > D a y   N a m e < / s t r i n g > < / k e y > < v a l u e > < i n t > 2 0 < / i n t > < / v a l u e > < / i t e m > < i t e m > < k e y > < s t r i n g > T i m e < / s t r i n g > < / k e y > < v a l u e > < i n t > 2 1 < / i n t > < / v a l u e > < / i t e m > < i t e m > < k e y > < s t r i n g > C u s t o m e r   D i s p l a y < / s t r i n g > < / k e y > < v a l u e > < i n t > 2 2 < / i n t > < / v a l u e > < / i t e m > < i t e m > < k e y > < s t r i n g > C o u n t r y   D i s p l a y < / s t r i n g > < / k e y > < v a l u e > < i n t > 2 3 < / 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9 e 5 0 e 6 9 f - 7 4 1 9 - 4 0 d c - a 2 6 f - 4 c a f b 7 b e 0 b a a " > < 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C a l c u l a t e d F i e l d s > < S A H o s t H a s h > 0 < / S A H o s t H a s h > < G e m i n i F i e l d L i s t V i s i b l e > T r u e < / G e m i n i F i e l d L i s t V i s i b l e > < / S e t t i n g s > ] ] > < / C u s t o m C o n t e n t > < / G e m i n i > 
</file>

<file path=customXml/item33.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 8 0 < / i n t > < / v a l u e > < / i t e m > < i t e m > < k e y > < s t r i n g > M o n t h   N u m b e r < / s t r i n g > < / k e y > < v a l u e > < i n t > 1 6 8 < / i n t > < / v a l u e > < / i t e m > < i t e m > < k e y > < s t r i n g > M o n t h < / s t r i n g > < / k e y > < v a l u e > < i n t > 9 4 < / i n t > < / v a l u e > < / i t e m > < i t e m > < k e y > < s t r i n g > M M M - Y Y Y Y < / s t r i n g > < / k e y > < v a l u e > < i n t > 1 4 3 < / i n t > < / v a l u e > < / i t e m > < i t e m > < k e y > < s t r i n g > D a y   O f   W e e k   N u m b e r < / s t r i n g > < / k e y > < v a l u e > < i n t > 2 2 5 < / i n t > < / v a l u e > < / i t e m > < i t e m > < k e y > < s t r i n g > D a y   O f   W e e k < / s t r i n g > < / k e y > < v a l u e > < i n t > 1 5 1 < / 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9 d 4 1 a 8 6 9 - 8 4 e e - 4 9 9 2 - a 3 9 0 - 5 e 8 f b 9 1 d 8 9 2 2 " > < 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 F a l s e < / V i s i b l e > < / i t e m > < i t e m > < M e a s u r e N a m e > %   N e t   S a l e s   ( B l a n k   C u s t ) < / M e a s u r e N a m e > < D i s p l a y N a m e > %   N e t   S a l e s   ( B l a n k   C u s t ) < / D i s p l a y N a m e > < V i s i b l e > F a l s e < / V i s i b l e > < / i t e m > < i t e m > < M e a s u r e N a m e > D e s c r i p t i o n   N u l l s < / M e a s u r e N a m e > < D i s p l a y N a m e > D e s c r i p t i o n   N u l l s < / D i s p l a y N a m e > < V i s i b l e > F a l s e < / V i s i b l e > < / i t e m > < / C a l c u l a t e d F i e l d s > < S A H o s t H a s h > 0 < / S A H o s t H a s h > < G e m i n i F i e l d L i s t V i s i b l e > T r u e < / G e m i n i F i e l d L i s t V i s i b l e > < / S e t t i n g s > ] ] > < / C u s t o m C o n t e n t > < / G e m i n i > 
</file>

<file path=customXml/item35.xml>��< ? x m l   v e r s i o n = " 1 . 0 "   e n c o d i n g = " U T F - 1 6 " ? > < G e m i n i   x m l n s = " h t t p : / / g e m i n i / p i v o t c u s t o m i z a t i o n / I s S a n d b o x E m b e d d e d " > < C u s t o m C o n t e n t > < ! [ C D A T A [ y e s ] ] > < / C u s t o m C o n t e n t > < / G e m i n i > 
</file>

<file path=customXml/item3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 2 0 2 5 - 1 1 - 0 4 T 1 9 : 5 7 : 1 9 . 7 6 8 2 7 2 8 + 0 7 : 0 0 < / L a s t P r o c e s s e d T i m e > < / D a t a M o d e l i n g S a n d b o x . S e r i a l i z e d S a n d b o x E r r o r C a c h e > ] ] > < / C u s t o m C o n t e n t > < / G e m i n i > 
</file>

<file path=customXml/item37.xml>��< ? x m l   v e r s i o n = " 1 . 0 "   e n c o d i n g = " U T F - 1 6 " ? > < G e m i n i   x m l n s = " h t t p : / / g e m i n i / p i v o t c u s t o m i z a t i o n / S h o w H i d d e n " > < C u s t o m C o n t e n t > < ! [ C D A T A [ T r u e ] ] > < / C u s t o m C o n t e n t > < / G e m i n i > 
</file>

<file path=customXml/item4.xml>��< ? x m l   v e r s i o n = " 1 . 0 "   e n c o d i n g = " U T F - 1 6 " ? > < G e m i n i   x m l n s = " h t t p : / / g e m i n i / p i v o t c u s t o m i z a t i o n / 5 6 0 a c 7 1 0 - a 2 4 9 - 4 f 8 1 - 9 a d 1 - 7 8 c 2 c 9 2 8 a c 2 d " > < 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 F a l s e < / V i s i b l e > < / i t e m > < i t e m > < M e a s u r e N a m e > %   N e t   S a l e s   ( B l a n k   C u s t ) < / M e a s u r e N a m e > < D i s p l a y N a m e > %   N e t   S a l e s   ( B l a n k   C u s t ) < / D i s p l a y N a m e > < V i s i b l e > F a l s e < / V i s i b l e > < / i t e m > < / C a l c u l a t e d F i e l d s > < S A H o s t H a s h > 0 < / S A H o s t H a s h > < G e m i n i F i e l d L i s t V i s i b l e > T r u e < / G e m i n i F i e l d L i s t V i s i b l e > < / S e t t i n g s > ] ] > < / C u s t o m C o n t e n t > < / G e m i n i > 
</file>

<file path=customXml/item5.xml>��< ? x m l   v e r s i o n = " 1 . 0 "   e n c o d i n g = " U T F - 1 6 " ? > < G e m i n i   x m l n s = " h t t p : / / g e m i n i / p i v o t c u s t o m i z a t i o n / c 6 9 2 2 9 c b - b 5 8 3 - 4 4 6 f - 8 4 7 3 - 8 d 6 3 a e 1 6 6 2 7 5 " > < 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 F a l s e < / V i s i b l e > < / i t e m > < i t e m > < M e a s u r e N a m e > %   N e t   S a l e s   ( B l a n k   C u s t ) < / M e a s u r e N a m e > < D i s p l a y N a m e > %   N e t   S a l e s   ( B l a n k   C u s t ) < / D i s p l a y N a m e > < V i s i b l e > F a l s e < / V i s i b l e > < / i t e m > < i t e m > < M e a s u r e N a m e > D e s c r i p t i o n   N u l l s < / M e a s u r e N a m e > < D i s p l a y N a m e > D e s c r i p t i o n   N u l l s < / D i s p l a y N a m e > < V i s i b l e > F a l s e < / V i s i b l e > < / i t e m > < i t e m > < M e a s u r e N a m e > %   R o w s   w /   B l a n k   C u s t < / M e a s u r e N a m e > < D i s p l a y N a m e > %   R o w s   w /   B l a n k   C u s t < / D i s p l a y N a m e > < V i s i b l e > F a l s e < / V i s i b l e > < / i t e m > < i t e m > < M e a s u r e N a m e > M a x   U n i t   P r i c e < / M e a s u r e N a m e > < D i s p l a y N a m e > M a x   U n i t   P r i c e < / D i s p l a y N a m e > < V i s i b l e > F a l s e < / V i s i b l e > < / i t e m > < i t e m > < M e a s u r e N a m e > D i s t i n c t   I n v o i c e < / M e a s u r e N a m e > < D i s p l a y N a m e > D i s t i n c t   I n v o i c e < / D i s p l a y N a m e > < V i s i b l e > F a l s e < / V i s i b l e > < / i t e m > < i t e m > < M e a s u r e N a m e > D i s t i n c t   C u s t   ( R a w ) < / M e a s u r e N a m e > < D i s p l a y N a m e > D i s t i n c t   C u s t   ( R a w ) < / D i s p l a y N a m e > < V i s i b l e > F a l s e < / V i s i b l e > < / i t e m > < / C a l c u l a t e d F i e l d s > < S A H o s t H a s h > 0 < / S A H o s t H a s h > < G e m i n i F i e l d L i s t V i s i b l e > T r u e < / G e m i n i F i e l d L i s t V i s i b l e > < / S e t t i n g s > ] ] > < / C u s t o m C o n t e n t > < / G e m i n i > 
</file>

<file path=customXml/item6.xml>��< ? x m l   v e r s i o n = " 1 . 0 "   e n c o d i n g = " U T F - 1 6 " ? > < G e m i n i   x m l n s = " h t t p : / / g e m i n i / p i v o t c u s t o m i z a t i o n / T a b l e X M L _ O n l i n e R e t a i l _ C l e a n _ F u l l _ v 1 _ C S V _ b 7 f 8 2 1 f 4 - 8 2 9 9 - 4 6 3 3 - 9 d b d - 0 8 2 8 7 1 a a d 0 8 0 " > < C u s t o m C o n t e n t > < ! [ C D A T A [ < T a b l e W i d g e t G r i d S e r i a l i z a t i o n   x m l n s : x s d = " h t t p : / / w w w . w 3 . o r g / 2 0 0 1 / X M L S c h e m a "   x m l n s : x s i = " h t t p : / / w w w . w 3 . o r g / 2 0 0 1 / X M L S c h e m a - i n s t a n c e " > < C o l u m n S u g g e s t e d T y p e   / > < C o l u m n F o r m a t   / > < C o l u m n A c c u r a c y   / > < C o l u m n C u r r e n c y S y m b o l   / > < C o l u m n P o s i t i v e P a t t e r n   / > < C o l u m n N e g a t i v e P a t t e r n   / > < C o l u m n W i d t h s > < i t e m > < k e y > < s t r i n g > I n v o i c e N o < / s t r i n g > < / k e y > < v a l u e > < i n t > 1 2 6 < / i n t > < / v a l u e > < / i t e m > < i t e m > < k e y > < s t r i n g > S t o c k C o d e < / s t r i n g > < / k e y > < v a l u e > < i n t > 1 3 3 < / i n t > < / v a l u e > < / i t e m > < i t e m > < k e y > < s t r i n g > D e s c r i p t i o n < / s t r i n g > < / k e y > < v a l u e > < i n t > 1 3 5 < / i n t > < / v a l u e > < / i t e m > < i t e m > < k e y > < s t r i n g > Q u a n t i t y < / s t r i n g > < / k e y > < v a l u e > < i n t > 1 0 9 < / i n t > < / v a l u e > < / i t e m > < i t e m > < k e y > < s t r i n g > I n v o i c e D a t e < / s t r i n g > < / k e y > < v a l u e > < i n t > 1 3 9 < / i n t > < / v a l u e > < / i t e m > < i t e m > < k e y > < s t r i n g > U n i t P r i c e < / s t r i n g > < / k e y > < v a l u e > < i n t > 1 1 6 < / i n t > < / v a l u e > < / i t e m > < i t e m > < k e y > < s t r i n g > C u s t o m e r I D < / s t r i n g > < / k e y > < v a l u e > < i n t > 1 3 9 < / i n t > < / v a l u e > < / i t e m > < i t e m > < k e y > < s t r i n g > C o u n t r y < / s t r i n g > < / k e y > < v a l u e > < i n t > 1 0 6 < / i n t > < / v a l u e > < / i t e m > < i t e m > < k e y > < s t r i n g > I s R e t u r n < / s t r i n g > < / k e y > < v a l u e > < i n t > 1 1 0 < / i n t > < / v a l u e > < / i t e m > < i t e m > < k e y > < s t r i n g > I s F r e e < / s t r i n g > < / k e y > < v a l u e > < i n t > 9 4 < / i n t > < / v a l u e > < / i t e m > < i t e m > < k e y > < s t r i n g > I s N o n M e r c h < / s t r i n g > < / k e y > < v a l u e > < i n t > 1 4 4 < / i n t > < / v a l u e > < / i t e m > < i t e m > < k e y > < s t r i n g > L i n e S e q < / s t r i n g > < / k e y > < v a l u e > < i n t > 1 1 1 < / i n t > < / v a l u e > < / i t e m > < i t e m > < k e y > < s t r i n g > L i n e I D < / s t r i n g > < / k e y > < v a l u e > < i n t > 9 4 < / i n t > < / v a l u e > < / i t e m > < i t e m > < k e y > < s t r i n g > D u p K e y < / s t r i n g > < / k e y > < v a l u e > < i n t > 1 0 8 < / i n t > < / v a l u e > < / i t e m > < i t e m > < k e y > < s t r i n g > L i n e A m o u n t < / s t r i n g > < / k e y > < v a l u e > < i n t > 1 4 3 < / i n t > < / v a l u e > < / i t e m > < i t e m > < k e y > < s t r i n g > I s W h o l e s a l e H e u r i s t i c < / s t r i n g > < / k e y > < v a l u e > < i n t > 2 1 6 < / i n t > < / v a l u e > < / i t e m > < i t e m > < k e y > < s t r i n g > Y e a r < / s t r i n g > < / k e y > < v a l u e > < i n t > 8 0 < / i n t > < / v a l u e > < / i t e m > < i t e m > < k e y > < s t r i n g > M o n t h < / s t r i n g > < / k e y > < v a l u e > < i n t > 9 4 < / i n t > < / v a l u e > < / i t e m > < i t e m > < k e y > < s t r i n g > M o n t h   N a m e < / s t r i n g > < / k e y > < v a l u e > < i n t > 1 5 0 < / i n t > < / v a l u e > < / i t e m > < i t e m > < k e y > < s t r i n g > D a y < / s t r i n g > < / k e y > < v a l u e > < i n t > 7 3 < / i n t > < / v a l u e > < / i t e m > < i t e m > < k e y > < s t r i n g > D a y   N a m e < / s t r i n g > < / k e y > < v a l u e > < i n t > 1 2 9 < / i n t > < / v a l u e > < / i t e m > < i t e m > < k e y > < s t r i n g > T i m e < / s t r i n g > < / k e y > < v a l u e > < i n t > 8 4 < / i n t > < / v a l u e > < / i t e m > < / C o l u m n W i d t h s > < C o l u m n D i s p l a y I n d e x > < i t e m > < k e y > < s t r i n g > I n v o i c e N o < / s t r i n g > < / k e y > < v a l u e > < i n t > 0 < / i n t > < / v a l u e > < / i t e m > < i t e m > < k e y > < s t r i n g > S t o c k C o d e < / s t r i n g > < / k e y > < v a l u e > < i n t > 1 < / i n t > < / v a l u e > < / i t e m > < i t e m > < k e y > < s t r i n g > D e s c r i p t i o n < / s t r i n g > < / k e y > < v a l u e > < i n t > 2 < / i n t > < / v a l u e > < / i t e m > < i t e m > < k e y > < s t r i n g > Q u a n t i t y < / s t r i n g > < / k e y > < v a l u e > < i n t > 3 < / i n t > < / v a l u e > < / i t e m > < i t e m > < k e y > < s t r i n g > I n v o i c e D a t e < / s t r i n g > < / k e y > < v a l u e > < i n t > 4 < / i n t > < / v a l u e > < / i t e m > < i t e m > < k e y > < s t r i n g > U n i t P r i c e < / s t r i n g > < / k e y > < v a l u e > < i n t > 5 < / i n t > < / v a l u e > < / i t e m > < i t e m > < k e y > < s t r i n g > C u s t o m e r I D < / s t r i n g > < / k e y > < v a l u e > < i n t > 6 < / i n t > < / v a l u e > < / i t e m > < i t e m > < k e y > < s t r i n g > C o u n t r y < / s t r i n g > < / k e y > < v a l u e > < i n t > 7 < / i n t > < / v a l u e > < / i t e m > < i t e m > < k e y > < s t r i n g > I s R e t u r n < / s t r i n g > < / k e y > < v a l u e > < i n t > 8 < / i n t > < / v a l u e > < / i t e m > < i t e m > < k e y > < s t r i n g > I s F r e e < / s t r i n g > < / k e y > < v a l u e > < i n t > 9 < / i n t > < / v a l u e > < / i t e m > < i t e m > < k e y > < s t r i n g > I s N o n M e r c h < / s t r i n g > < / k e y > < v a l u e > < i n t > 1 0 < / i n t > < / v a l u e > < / i t e m > < i t e m > < k e y > < s t r i n g > L i n e S e q < / s t r i n g > < / k e y > < v a l u e > < i n t > 1 1 < / i n t > < / v a l u e > < / i t e m > < i t e m > < k e y > < s t r i n g > L i n e I D < / s t r i n g > < / k e y > < v a l u e > < i n t > 1 2 < / i n t > < / v a l u e > < / i t e m > < i t e m > < k e y > < s t r i n g > D u p K e y < / s t r i n g > < / k e y > < v a l u e > < i n t > 1 3 < / i n t > < / v a l u e > < / i t e m > < i t e m > < k e y > < s t r i n g > L i n e A m o u n t < / s t r i n g > < / k e y > < v a l u e > < i n t > 1 4 < / i n t > < / v a l u e > < / i t e m > < i t e m > < k e y > < s t r i n g > I s W h o l e s a l e H e u r i s t i c < / s t r i n g > < / k e y > < v a l u e > < i n t > 1 5 < / i n t > < / v a l u e > < / i t e m > < i t e m > < k e y > < s t r i n g > Y e a r < / s t r i n g > < / k e y > < v a l u e > < i n t > 1 6 < / i n t > < / v a l u e > < / i t e m > < i t e m > < k e y > < s t r i n g > M o n t h < / s t r i n g > < / k e y > < v a l u e > < i n t > 1 7 < / i n t > < / v a l u e > < / i t e m > < i t e m > < k e y > < s t r i n g > M o n t h   N a m e < / s t r i n g > < / k e y > < v a l u e > < i n t > 1 8 < / i n t > < / v a l u e > < / i t e m > < i t e m > < k e y > < s t r i n g > D a y < / s t r i n g > < / k e y > < v a l u e > < i n t > 1 9 < / i n t > < / v a l u e > < / i t e m > < i t e m > < k e y > < s t r i n g > D a y   N a m e < / s t r i n g > < / k e y > < v a l u e > < i n t > 2 0 < / i n t > < / v a l u e > < / i t e m > < i t e m > < k e y > < s t r i n g > T i m e < / s t r i n g > < / k e y > < v a l u e > < i n t > 2 1 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e 5 6 0 3 0 1 e - 4 7 e d - 4 6 5 b - 9 c 6 3 - 1 4 2 5 e 1 0 f 2 e 4 9 " > < 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i t e m > < M e a s u r e N a m e > A v g   U n i t   P r i c e < / M e a s u r e N a m e > < D i s p l a y N a m e > A v g   U n i t   P r i c e < / D i s p l a y N a m e > < V i s i b l e > F a l s e < / V i s i b l e > < / i t e m > < i t e m > < M e a s u r e N a m e > N e t   S a l e s   ( B l a n k   C u s t ) < / M e a s u r e N a m e > < D i s p l a y N a m e > N e t   S a l e s   ( B l a n k   C u s t ) < / D i s p l a y N a m e > < V i s i b l e > F a l s e < / V i s i b l e > < / i t e m > < i t e m > < M e a s u r e N a m e > %   N e t   S a l e s   ( B l a n k   C u s t ) < / M e a s u r e N a m e > < D i s p l a y N a m e > %   N e t   S a l e s   ( B l a n k   C u s t ) < / D i s p l a y N a m e > < V i s i b l e > F a l s e < / V i s i b l e > < / i t e m > < / C a l c u l a t e d F i e l d s > < S A H o s t H a s h > 0 < / S A H o s t H a s h > < G e m i n i F i e l d L i s t V i s i b l e > T r u e < / G e m i n i F i e l d L i s t V i s i b l e > < / S e t t i n g s > ] ] > < / C u s t o m C o n t e n t > < / G e m i n i > 
</file>

<file path=customXml/item8.xml>��< ? x m l   v e r s i o n = " 1 . 0 "   e n c o d i n g = " U T F - 1 6 " ? > < G e m i n i   x m l n s = " h t t p : / / g e m i n i / p i v o t c u s t o m i z a t i o n / 4 f a f d 2 a 1 - 1 e c 5 - 4 5 5 0 - 8 e 4 e - f 6 3 2 2 c 6 a b b 1 0 " > < C u s t o m C o n t e n t > < ! [ C D A T A [ < ? x m l   v e r s i o n = " 1 . 0 "   e n c o d i n g = " u t f - 1 6 " ? > < S e t t i n g s > < C a l c u l a t e d F i e l d s > < 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 N o n _ M e r c h   % < / M e a s u r e N a m e > < D i s p l a y N a m e > N o n _ M e r c h 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 F a l s e < / V i s i b l e > < / i t e m > < i t e m > < M e a s u r e N a m e > N e t   S a l e s   ( E x c l .   W h o l e s a l e ) < / M e a s u r e N a m e > < D i s p l a y N a m e > N e t   S a l e s   ( E x c l .   W h o l e s a l e ) < / D i s p l a y N a m e > < V i s i b l e > F a l s e < / V i s i b l e > < / i t e m > < i t e m > < M e a s u r e N a m e > R e t u r   A m o u n t   ( M a d e   P l u s ) < / M e a s u r e N a m e > < D i s p l a y N a m e > R e t u r   A m o u n t   ( M a d e   P l u s ) < / D i s p l a y N a m e > < V i s i b l e > F a l s e < / V i s i b l e > < / i t e m > < / C a l c u l a t e d F i e l d s > < S A H o s t H a s h > 0 < / S A H o s t H a s h > < G e m i n i F i e l d L i s t V i s i b l e > T r u e < / G e m i n i F i e l d L i s t V i s i b l e > < / S e t t i n g s > ] ] > < / C u s t o m C o n t e n t > < / G e m i n i > 
</file>

<file path=customXml/item9.xml>��< ? x m l   v e r s i o n = " 1 . 0 "   e n c o d i n g = " U T F - 1 6 " ? > < G e m i n i   x m l n s = " h t t p : / / g e m i n i / p i v o t c u s t o m i z a t i o n / e 8 b 3 f e e 2 - 9 0 6 f - 4 f 2 3 - b 9 7 9 - 4 2 0 e a 5 2 3 b e 8 6 " > < C u s t o m C o n t e n t > < ! [ C D A T A [ < ? x m l   v e r s i o n = " 1 . 0 "   e n c o d i n g = " u t f - 1 6 " ? > < S e t t i n g s > < C a l c u l a t e d F i e l d s > < i t e m > < M e a s u r e N a m e > N o n _ M e r c h   % < / M e a s u r e N a m e > < D i s p l a y N a m e > N o n _ M e r c h   % < / D i s p l a y N a m e > < V i s i b l e > T r u e < / V i s i b l e > < / i t e m > < i t e m > < M e a s u r e N a m e > N e t   S a l e s < / M e a s u r e N a m e > < D i s p l a y N a m e > N e t   S a l e s < / D i s p l a y N a m e > < V i s i b l e > F a l s e < / V i s i b l e > < / i t e m > < i t e m > < M e a s u r e N a m e > O r d e r s < / M e a s u r e N a m e > < D i s p l a y N a m e > O r d e r s < / D i s p l a y N a m e > < V i s i b l e > F a l s e < / V i s i b l e > < / i t e m > < i t e m > < M e a s u r e N a m e > C u s t o m e r s < / M e a s u r e N a m e > < D i s p l a y N a m e > C u s t o m e r s < / D i s p l a y N a m e > < V i s i b l e > F a l s e < / V i s i b l e > < / i t e m > < i t e m > < M e a s u r e N a m e > R e t u r n   A m o u n t < / M e a s u r e N a m e > < D i s p l a y N a m e > R e t u r n   A m o u n t < / D i s p l a y N a m e > < V i s i b l e > F a l s e < / V i s i b l e > < / i t e m > < i t e m > < M e a s u r e N a m e > R e t u r n   R a t e   ( b y   L i n e s ) < / M e a s u r e N a m e > < D i s p l a y N a m e > R e t u r n   R a t e   ( b y   L i n e s ) < / D i s p l a y N a m e > < V i s i b l e > F a l s e < / V i s i b l e > < / i t e m > < i t e m > < M e a s u r e N a m e > F r e e   L i n e   % < / M e a s u r e N a m e > < D i s p l a y N a m e > F r e e   L i n e   % < / D i s p l a y N a m e > < V i s i b l e > F a l s e < / V i s i b l e > < / i t e m > < i t e m > < M e a s u r e N a m e > N e t   S a l e s   ( E x c l .   N o n   M e r c h ) < / M e a s u r e N a m e > < D i s p l a y N a m e > N e t   S a l e s   ( E x c l .   N o n   M e r c h ) < / D i s p l a y N a m e > < V i s i b l e > F a l s e < / V i s i b l e > < / i t e m > < i t e m > < M e a s u r e N a m e > A O V   ( A v g   O r d e r   V a l u e ) < / M e a s u r e N a m e > < D i s p l a y N a m e > A O V   ( A v g   O r d e r   V a l u e ) < / D i s p l a y N a m e > < V i s i b l e > F a l s e < / V i s i b l e > < / i t e m > < i t e m > < M e a s u r e N a m e > O r d e r s   P e r   C u s t < / M e a s u r e N a m e > < D i s p l a y N a m e > O r d e r s   P e r   C u s t < / D i s p l a y N a m e > < V i s i b l e > F a l s e < / V i s i b l e > < / i t e m > < i t e m > < M e a s u r e N a m e > N e t   S a l e s   ( N o   R e t u r n s ) < / M e a s u r e N a m e > < D i s p l a y N a m e > N e t   S a l e s   ( N o   R e t u r n s ) < / D i s p l a y N a m e > < V i s i b l e > F a l s e < / V i s i b l e > < / i t e m > < i t e m > < M e a s u r e N a m e > U n i t s < / M e a s u r e N a m e > < D i s p l a y N a m e > U n i t s < / D i s p l a y N a m e > < V i s i b l e > F a l s e < / V i s i b l e > < / i t e m > < i t e m > < M e a s u r e N a m e > R e t u r n   U n i t s < / M e a s u r e N a m e > < D i s p l a y N a m e > R e t u r n   U n i t s < / D i s p l a y N a m e > < V i s i b l e > F a l s e < / V i s i b l e > < / i t e m > < i t e m > < M e a s u r e N a m e > R e t u r n   R a t e   ( b y   U n i t s ) < / M e a s u r e N a m e > < D i s p l a y N a m e > R e t u r n   R a t e   ( b y   U n i t s ) < / D i s p l a y N a m e > < V i s i b l e > F a l s e < / V i s i b l e > < / i t e m > < i t e m > < M e a s u r e N a m e > C u s t   w /   R e p e a t   O r d e r s < / M e a s u r e N a m e > < D i s p l a y N a m e > C u s t   w /   R e p e a t   O r d e r s < / D i s p l a y N a m e > < V i s i b l e > F a l s e < / V i s i b l e > < / i t e m > < i t e m > < M e a s u r e N a m e > R e p e a t   C u s t o m e r s   % < / M e a s u r e N a m e > < D i s p l a y N a m e > R e p e a t   C u s t o m e r s   % < / D i s p l a y N a m e > < V i s i b l e > T r u e < / V i s i b l e > < / i t e m > < i t e m > < M e a s u r e N a m e > N e t   S a l e s   ( E x c l .   W h o l e s a l e ) < / M e a s u r e N a m e > < D i s p l a y N a m e > N e t   S a l e s   ( E x c l .   W h o l e s a l e ) 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A74C3A72-D3D4-4496-BC7F-BDD09F763E4B}">
  <ds:schemaRefs/>
</ds:datastoreItem>
</file>

<file path=customXml/itemProps10.xml><?xml version="1.0" encoding="utf-8"?>
<ds:datastoreItem xmlns:ds="http://schemas.openxmlformats.org/officeDocument/2006/customXml" ds:itemID="{602C4B68-61B6-4CBA-9DDC-ED798E9910DF}">
  <ds:schemaRefs/>
</ds:datastoreItem>
</file>

<file path=customXml/itemProps11.xml><?xml version="1.0" encoding="utf-8"?>
<ds:datastoreItem xmlns:ds="http://schemas.openxmlformats.org/officeDocument/2006/customXml" ds:itemID="{78E1FE36-8E12-4EB7-8924-EB4472F23C5F}">
  <ds:schemaRefs/>
</ds:datastoreItem>
</file>

<file path=customXml/itemProps12.xml><?xml version="1.0" encoding="utf-8"?>
<ds:datastoreItem xmlns:ds="http://schemas.openxmlformats.org/officeDocument/2006/customXml" ds:itemID="{1A93A4C5-3D71-4937-9B95-40CDD94C63F4}">
  <ds:schemaRefs/>
</ds:datastoreItem>
</file>

<file path=customXml/itemProps13.xml><?xml version="1.0" encoding="utf-8"?>
<ds:datastoreItem xmlns:ds="http://schemas.openxmlformats.org/officeDocument/2006/customXml" ds:itemID="{A55B1137-52F0-4D8B-93D5-649A53290DB6}">
  <ds:schemaRefs/>
</ds:datastoreItem>
</file>

<file path=customXml/itemProps14.xml><?xml version="1.0" encoding="utf-8"?>
<ds:datastoreItem xmlns:ds="http://schemas.openxmlformats.org/officeDocument/2006/customXml" ds:itemID="{91F3E460-FB95-4A59-9A50-C0F3713E2F5F}">
  <ds:schemaRefs/>
</ds:datastoreItem>
</file>

<file path=customXml/itemProps15.xml><?xml version="1.0" encoding="utf-8"?>
<ds:datastoreItem xmlns:ds="http://schemas.openxmlformats.org/officeDocument/2006/customXml" ds:itemID="{C1455231-1A4C-4CB2-94C9-591BA429A5DC}">
  <ds:schemaRefs/>
</ds:datastoreItem>
</file>

<file path=customXml/itemProps16.xml><?xml version="1.0" encoding="utf-8"?>
<ds:datastoreItem xmlns:ds="http://schemas.openxmlformats.org/officeDocument/2006/customXml" ds:itemID="{EAC37376-6BB4-4C07-81B1-71315C07C7E7}">
  <ds:schemaRefs/>
</ds:datastoreItem>
</file>

<file path=customXml/itemProps17.xml><?xml version="1.0" encoding="utf-8"?>
<ds:datastoreItem xmlns:ds="http://schemas.openxmlformats.org/officeDocument/2006/customXml" ds:itemID="{8135C337-FB85-40AC-B767-7310A56A1DAA}">
  <ds:schemaRefs/>
</ds:datastoreItem>
</file>

<file path=customXml/itemProps18.xml><?xml version="1.0" encoding="utf-8"?>
<ds:datastoreItem xmlns:ds="http://schemas.openxmlformats.org/officeDocument/2006/customXml" ds:itemID="{F94B7CEE-63BD-4600-8898-40F83E01925B}">
  <ds:schemaRefs/>
</ds:datastoreItem>
</file>

<file path=customXml/itemProps19.xml><?xml version="1.0" encoding="utf-8"?>
<ds:datastoreItem xmlns:ds="http://schemas.openxmlformats.org/officeDocument/2006/customXml" ds:itemID="{6C984A71-0A27-4B62-B0B1-9143C490DA78}">
  <ds:schemaRefs/>
</ds:datastoreItem>
</file>

<file path=customXml/itemProps2.xml><?xml version="1.0" encoding="utf-8"?>
<ds:datastoreItem xmlns:ds="http://schemas.openxmlformats.org/officeDocument/2006/customXml" ds:itemID="{7025EC52-89BF-4907-AC18-DFB4860AA039}">
  <ds:schemaRefs/>
</ds:datastoreItem>
</file>

<file path=customXml/itemProps20.xml><?xml version="1.0" encoding="utf-8"?>
<ds:datastoreItem xmlns:ds="http://schemas.openxmlformats.org/officeDocument/2006/customXml" ds:itemID="{052CECEA-5B53-41D6-B686-4756A212FE55}">
  <ds:schemaRefs/>
</ds:datastoreItem>
</file>

<file path=customXml/itemProps21.xml><?xml version="1.0" encoding="utf-8"?>
<ds:datastoreItem xmlns:ds="http://schemas.openxmlformats.org/officeDocument/2006/customXml" ds:itemID="{D75A5ECF-C591-4EE4-917D-942FD031F395}">
  <ds:schemaRefs/>
</ds:datastoreItem>
</file>

<file path=customXml/itemProps22.xml><?xml version="1.0" encoding="utf-8"?>
<ds:datastoreItem xmlns:ds="http://schemas.openxmlformats.org/officeDocument/2006/customXml" ds:itemID="{963C2CBF-3854-40AC-A95F-FD883173DE45}">
  <ds:schemaRefs/>
</ds:datastoreItem>
</file>

<file path=customXml/itemProps23.xml><?xml version="1.0" encoding="utf-8"?>
<ds:datastoreItem xmlns:ds="http://schemas.openxmlformats.org/officeDocument/2006/customXml" ds:itemID="{0A6C1FF5-8F8C-48A9-B04A-D81B1A0218F5}">
  <ds:schemaRefs/>
</ds:datastoreItem>
</file>

<file path=customXml/itemProps24.xml><?xml version="1.0" encoding="utf-8"?>
<ds:datastoreItem xmlns:ds="http://schemas.openxmlformats.org/officeDocument/2006/customXml" ds:itemID="{23C755C1-A47E-4D86-A6E4-69EA19A7A65C}">
  <ds:schemaRefs/>
</ds:datastoreItem>
</file>

<file path=customXml/itemProps25.xml><?xml version="1.0" encoding="utf-8"?>
<ds:datastoreItem xmlns:ds="http://schemas.openxmlformats.org/officeDocument/2006/customXml" ds:itemID="{8FE9E586-8313-48B0-BB15-5DDF447338B0}">
  <ds:schemaRefs/>
</ds:datastoreItem>
</file>

<file path=customXml/itemProps26.xml><?xml version="1.0" encoding="utf-8"?>
<ds:datastoreItem xmlns:ds="http://schemas.openxmlformats.org/officeDocument/2006/customXml" ds:itemID="{17531627-9F61-45AD-AC9E-674AA04A49F7}">
  <ds:schemaRefs/>
</ds:datastoreItem>
</file>

<file path=customXml/itemProps27.xml><?xml version="1.0" encoding="utf-8"?>
<ds:datastoreItem xmlns:ds="http://schemas.openxmlformats.org/officeDocument/2006/customXml" ds:itemID="{BF1A65E4-6B3A-4427-AC2B-F38A694E68B8}">
  <ds:schemaRefs/>
</ds:datastoreItem>
</file>

<file path=customXml/itemProps28.xml><?xml version="1.0" encoding="utf-8"?>
<ds:datastoreItem xmlns:ds="http://schemas.openxmlformats.org/officeDocument/2006/customXml" ds:itemID="{6AC9081E-B55D-4EA5-A989-078AC362CFF8}">
  <ds:schemaRefs/>
</ds:datastoreItem>
</file>

<file path=customXml/itemProps29.xml><?xml version="1.0" encoding="utf-8"?>
<ds:datastoreItem xmlns:ds="http://schemas.openxmlformats.org/officeDocument/2006/customXml" ds:itemID="{AE06AF91-F1CB-48DB-987A-33DA69BCC144}">
  <ds:schemaRefs/>
</ds:datastoreItem>
</file>

<file path=customXml/itemProps3.xml><?xml version="1.0" encoding="utf-8"?>
<ds:datastoreItem xmlns:ds="http://schemas.openxmlformats.org/officeDocument/2006/customXml" ds:itemID="{0115EEB0-3663-4BC7-87AB-2812054D7153}">
  <ds:schemaRefs>
    <ds:schemaRef ds:uri="http://schemas.microsoft.com/DataMashup"/>
  </ds:schemaRefs>
</ds:datastoreItem>
</file>

<file path=customXml/itemProps30.xml><?xml version="1.0" encoding="utf-8"?>
<ds:datastoreItem xmlns:ds="http://schemas.openxmlformats.org/officeDocument/2006/customXml" ds:itemID="{3EC221F9-4C61-449F-B219-442EDB1FEA31}">
  <ds:schemaRefs/>
</ds:datastoreItem>
</file>

<file path=customXml/itemProps31.xml><?xml version="1.0" encoding="utf-8"?>
<ds:datastoreItem xmlns:ds="http://schemas.openxmlformats.org/officeDocument/2006/customXml" ds:itemID="{E15324C1-C9B4-42EE-87A0-0FF7D384B9B2}">
  <ds:schemaRefs/>
</ds:datastoreItem>
</file>

<file path=customXml/itemProps32.xml><?xml version="1.0" encoding="utf-8"?>
<ds:datastoreItem xmlns:ds="http://schemas.openxmlformats.org/officeDocument/2006/customXml" ds:itemID="{00B01636-D5EA-41EA-B3F9-589C0F4F8E48}">
  <ds:schemaRefs/>
</ds:datastoreItem>
</file>

<file path=customXml/itemProps33.xml><?xml version="1.0" encoding="utf-8"?>
<ds:datastoreItem xmlns:ds="http://schemas.openxmlformats.org/officeDocument/2006/customXml" ds:itemID="{AC433D36-7A63-4E94-9F96-6A769215C9D2}">
  <ds:schemaRefs/>
</ds:datastoreItem>
</file>

<file path=customXml/itemProps34.xml><?xml version="1.0" encoding="utf-8"?>
<ds:datastoreItem xmlns:ds="http://schemas.openxmlformats.org/officeDocument/2006/customXml" ds:itemID="{C24B9FCA-E01B-4E04-AC61-C1B43890358F}">
  <ds:schemaRefs/>
</ds:datastoreItem>
</file>

<file path=customXml/itemProps35.xml><?xml version="1.0" encoding="utf-8"?>
<ds:datastoreItem xmlns:ds="http://schemas.openxmlformats.org/officeDocument/2006/customXml" ds:itemID="{9F2A1055-A330-4586-BA29-E36B90054F6E}">
  <ds:schemaRefs/>
</ds:datastoreItem>
</file>

<file path=customXml/itemProps36.xml><?xml version="1.0" encoding="utf-8"?>
<ds:datastoreItem xmlns:ds="http://schemas.openxmlformats.org/officeDocument/2006/customXml" ds:itemID="{80F32463-1D76-4A34-A431-DA8CF03B91FB}">
  <ds:schemaRefs/>
</ds:datastoreItem>
</file>

<file path=customXml/itemProps37.xml><?xml version="1.0" encoding="utf-8"?>
<ds:datastoreItem xmlns:ds="http://schemas.openxmlformats.org/officeDocument/2006/customXml" ds:itemID="{C8BE79F2-93E5-4DD8-AAED-E86CA272C41E}">
  <ds:schemaRefs/>
</ds:datastoreItem>
</file>

<file path=customXml/itemProps4.xml><?xml version="1.0" encoding="utf-8"?>
<ds:datastoreItem xmlns:ds="http://schemas.openxmlformats.org/officeDocument/2006/customXml" ds:itemID="{EE2A77B5-47BE-4FC1-AE13-6EC588ED3D0D}">
  <ds:schemaRefs/>
</ds:datastoreItem>
</file>

<file path=customXml/itemProps5.xml><?xml version="1.0" encoding="utf-8"?>
<ds:datastoreItem xmlns:ds="http://schemas.openxmlformats.org/officeDocument/2006/customXml" ds:itemID="{79AB451E-8092-42E5-8F12-FBDE9DD04C0E}">
  <ds:schemaRefs/>
</ds:datastoreItem>
</file>

<file path=customXml/itemProps6.xml><?xml version="1.0" encoding="utf-8"?>
<ds:datastoreItem xmlns:ds="http://schemas.openxmlformats.org/officeDocument/2006/customXml" ds:itemID="{9C9D2B6C-12FC-4909-8DD1-A15B810FB66B}">
  <ds:schemaRefs/>
</ds:datastoreItem>
</file>

<file path=customXml/itemProps7.xml><?xml version="1.0" encoding="utf-8"?>
<ds:datastoreItem xmlns:ds="http://schemas.openxmlformats.org/officeDocument/2006/customXml" ds:itemID="{4F321816-6AB8-4727-AC77-3549F53D0934}">
  <ds:schemaRefs/>
</ds:datastoreItem>
</file>

<file path=customXml/itemProps8.xml><?xml version="1.0" encoding="utf-8"?>
<ds:datastoreItem xmlns:ds="http://schemas.openxmlformats.org/officeDocument/2006/customXml" ds:itemID="{DCA3C135-A2FA-45A8-B478-B93302F51417}">
  <ds:schemaRefs/>
</ds:datastoreItem>
</file>

<file path=customXml/itemProps9.xml><?xml version="1.0" encoding="utf-8"?>
<ds:datastoreItem xmlns:ds="http://schemas.openxmlformats.org/officeDocument/2006/customXml" ds:itemID="{4F0DB630-C37A-4D40-8E25-C4935EFF73C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Executive</vt:lpstr>
      <vt:lpstr>Product</vt:lpstr>
      <vt:lpstr>Customers</vt:lpstr>
      <vt:lpstr>Returns &amp; Data Quality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Roesdan Pradana</dc:creator>
  <cp:lastModifiedBy>Roesdan Pradana</cp:lastModifiedBy>
  <dcterms:created xsi:type="dcterms:W3CDTF">2025-11-01T11:56:19Z</dcterms:created>
  <dcterms:modified xsi:type="dcterms:W3CDTF">2025-11-09T05:28:43Z</dcterms:modified>
</cp:coreProperties>
</file>